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L1-s10" sheetId="2" r:id="rId5"/>
    <sheet state="visible" name="L1-s14" sheetId="3" r:id="rId6"/>
    <sheet state="visible" name="L1-s21" sheetId="4" r:id="rId7"/>
    <sheet state="visible" name="L1-s27" sheetId="5" r:id="rId8"/>
    <sheet state="visible" name="L1-s32" sheetId="6" r:id="rId9"/>
    <sheet state="visible" name="L1-s34" sheetId="7" r:id="rId10"/>
    <sheet state="visible" name="L1-s36" sheetId="8" r:id="rId11"/>
    <sheet state="visible" name="L1-s35" sheetId="9" r:id="rId12"/>
    <sheet state="visible" name="L1-s38" sheetId="10" r:id="rId13"/>
  </sheets>
  <definedNames/>
  <calcPr/>
  <extLst>
    <ext uri="GoogleSheetsCustomDataVersion2">
      <go:sheetsCustomData xmlns:go="http://customooxmlschemas.google.com/" r:id="rId14" roundtripDataChecksum="1KBTxgDWVaoopHzkWArR2SrkkLWdzqvZ4FihhUiCiU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0">
      <text>
        <t xml:space="preserve">======
ID#AAABhhaRohE
tc={019DA9EE-D148-874B-B1B4-3189F096A6A4}    (2025-04-06 17:42:43)
[Threaded comment]
Your version of Excel allows you to read this threaded comment; however, any edits to it will get removed if the file is opened in a newer version of Excel. Learn more: https://go.microsoft.com/fwlink/?linkid=870924
Comment:
    From slide 24 about range</t>
      </text>
    </comment>
  </commentList>
  <extLst>
    <ext uri="GoogleSheetsCustomDataVersion2">
      <go:sheetsCustomData xmlns:go="http://customooxmlschemas.google.com/" r:id="rId1" roundtripDataSignature="AMtx7mg1R+Rz57TTqx9dc+zh2Gw4MygQa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0">
      <text>
        <t xml:space="preserve">======
ID#AAABhhaRohI
tc={D1A98125-A206-D548-8B27-0A067C970FB0}    (2025-04-06 17:42:43)
[Threaded comment]
Your version of Excel allows you to read this threaded comment; however, any edits to it will get removed if the file is opened in a newer version of Excel. Learn more: https://go.microsoft.com/fwlink/?linkid=870924
Comment:
    From slide 24 about range</t>
      </text>
    </comment>
  </commentList>
  <extLst>
    <ext uri="GoogleSheetsCustomDataVersion2">
      <go:sheetsCustomData xmlns:go="http://customooxmlschemas.google.com/" r:id="rId1" roundtripDataSignature="AMtx7mhrhX19Iy8QiTRAZjFXxKMUzki40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2">
      <text>
        <t xml:space="preserve">======
ID#AAABhhaRohM
tc={F6C8E6A6-8BF3-F349-A21D-B20EF0471B9F}    (2025-04-06 17:42:43)
[Threaded comment]
Your version of Excel allows you to read this threaded comment; however, any edits to it will get removed if the file is opened in a newer version of Excel. Learn more: https://go.microsoft.com/fwlink/?linkid=870924
Comment:
    From slide 24 about range</t>
      </text>
    </comment>
  </commentList>
  <extLst>
    <ext uri="GoogleSheetsCustomDataVersion2">
      <go:sheetsCustomData xmlns:go="http://customooxmlschemas.google.com/" r:id="rId1" roundtripDataSignature="AMtx7mjd4vkYwSVQAEtjhso1MH8dfuej5Q=="/>
    </ext>
  </extLst>
</comments>
</file>

<file path=xl/sharedStrings.xml><?xml version="1.0" encoding="utf-8"?>
<sst xmlns="http://schemas.openxmlformats.org/spreadsheetml/2006/main" count="1145" uniqueCount="284">
  <si>
    <t>First name</t>
  </si>
  <si>
    <t>Last name</t>
  </si>
  <si>
    <t>ID number</t>
  </si>
  <si>
    <t>Institution</t>
  </si>
  <si>
    <t>Department</t>
  </si>
  <si>
    <t>Email address</t>
  </si>
  <si>
    <t>Assignment: Week 3 - Practice Session 2 (Real)</t>
  </si>
  <si>
    <t>Assignment: Week 4 - Lab 2 (Real)</t>
  </si>
  <si>
    <t>Assignment: Week 6 - Practice Session 4 (Real)</t>
  </si>
  <si>
    <t>Assignment: Quiz 1 (Real)</t>
  </si>
  <si>
    <t>Assignment: Week 7 - Lab 3 (Real)</t>
  </si>
  <si>
    <t>Assignment: Week 9 - Practice Session 5 - JavaScript Loops (Real)</t>
  </si>
  <si>
    <t>Assignment: Project: Part 1 - Submission Box (Real)</t>
  </si>
  <si>
    <t>Assignment: Week 11 - Lab 4 (Real)</t>
  </si>
  <si>
    <t>Assignment: Week 12 - Practice Session (Real)</t>
  </si>
  <si>
    <t>Assignment: Quiz 2 (Real)</t>
  </si>
  <si>
    <t>Assignment: Week 13 - Lab 5 (Real)</t>
  </si>
  <si>
    <t>Assignment: Project Part 2 - Submission box (Real)</t>
  </si>
  <si>
    <t>Assignment: Week 14 - Lab 6 (Real)</t>
  </si>
  <si>
    <t>Assignment: Project Part 3 - Submission Box (Real)</t>
  </si>
  <si>
    <t>Assignment: Project Bonus Part - Submission Box (Real)</t>
  </si>
  <si>
    <t>Attendance: Attendance (Real)</t>
  </si>
  <si>
    <t>Assignment: Week2-Lab1 (Real)</t>
  </si>
  <si>
    <t>Lab Assignments total (Real)</t>
  </si>
  <si>
    <t>Assignment: Week 1 - Practice session 1 (Real)</t>
  </si>
  <si>
    <t>Practices total (Real)</t>
  </si>
  <si>
    <t>Quizzes total (Real)</t>
  </si>
  <si>
    <t>Project total (Real)</t>
  </si>
  <si>
    <t>Course total (Real)</t>
  </si>
  <si>
    <t>Last downloaded from this course</t>
  </si>
  <si>
    <t>Zhaniya</t>
  </si>
  <si>
    <t>Abdrakhman</t>
  </si>
  <si>
    <t>202058114</t>
  </si>
  <si>
    <t>School of Sciences and Humanities</t>
  </si>
  <si>
    <t>World Languages, Literature and Culture</t>
  </si>
  <si>
    <t>zhaniya.abdrakhman@nu.edu.kz</t>
  </si>
  <si>
    <t>-</t>
  </si>
  <si>
    <t>1738231296</t>
  </si>
  <si>
    <t>Altynay</t>
  </si>
  <si>
    <t>Adilova</t>
  </si>
  <si>
    <t>202118138</t>
  </si>
  <si>
    <t>Economics</t>
  </si>
  <si>
    <t>altynay.adilova@nu.edu.kz</t>
  </si>
  <si>
    <t>Aruzhan</t>
  </si>
  <si>
    <t>Aimtorina</t>
  </si>
  <si>
    <t>202196317</t>
  </si>
  <si>
    <t>Sociology</t>
  </si>
  <si>
    <t>aruzhan.aimtorina@nu.edu.kz</t>
  </si>
  <si>
    <t>Lina</t>
  </si>
  <si>
    <t>Ayapbergenova</t>
  </si>
  <si>
    <t>202298122</t>
  </si>
  <si>
    <t>lina.ayapbergenova@nu.edu.kz</t>
  </si>
  <si>
    <t>Gulnur</t>
  </si>
  <si>
    <t>Batyrgaliyeva</t>
  </si>
  <si>
    <t>202131907</t>
  </si>
  <si>
    <t>gulnur.batyrgaliyeva@nu.edu.kz</t>
  </si>
  <si>
    <t>Dinmukhamed</t>
  </si>
  <si>
    <t>Baukhanov</t>
  </si>
  <si>
    <t>202193602</t>
  </si>
  <si>
    <t>dinmukhamed.baukhanov@nu.edu.kz</t>
  </si>
  <si>
    <t>Ali</t>
  </si>
  <si>
    <t>Bayakhmet</t>
  </si>
  <si>
    <t>202128401</t>
  </si>
  <si>
    <t>ali.bayakhmet@nu.edu.kz</t>
  </si>
  <si>
    <t>Aida</t>
  </si>
  <si>
    <t>Bayamanova</t>
  </si>
  <si>
    <t>202026615</t>
  </si>
  <si>
    <t>aida.bayamanova@nu.edu.kz</t>
  </si>
  <si>
    <t>Gaukhar</t>
  </si>
  <si>
    <t>Bermagambetova</t>
  </si>
  <si>
    <t>202010445</t>
  </si>
  <si>
    <t>gaukhar.bermagambetova@nu.edu.kz</t>
  </si>
  <si>
    <t>Zhamila</t>
  </si>
  <si>
    <t>Bilal</t>
  </si>
  <si>
    <t>202013245</t>
  </si>
  <si>
    <t>Anthropology</t>
  </si>
  <si>
    <t>zhamila.bilal@nu.edu.kz</t>
  </si>
  <si>
    <t>Ilyas</t>
  </si>
  <si>
    <t>Butayev</t>
  </si>
  <si>
    <t>202030763</t>
  </si>
  <si>
    <t>Political Science and International Relations</t>
  </si>
  <si>
    <t>ilyas.butayev@nu.edu.kz</t>
  </si>
  <si>
    <t>Dilyara</t>
  </si>
  <si>
    <t>Ergashvayeva</t>
  </si>
  <si>
    <t>202179188</t>
  </si>
  <si>
    <t>dilyara.ergashvayeva@nu.edu.kz</t>
  </si>
  <si>
    <t>Zhuldyz</t>
  </si>
  <si>
    <t>Junissova</t>
  </si>
  <si>
    <t>202012241</t>
  </si>
  <si>
    <t>zhuldyz.junissova@nu.edu.kz</t>
  </si>
  <si>
    <t>Ingkar</t>
  </si>
  <si>
    <t>Kamytbek</t>
  </si>
  <si>
    <t>202053720</t>
  </si>
  <si>
    <t>ingkar.kamytbek@nu.edu.kz</t>
  </si>
  <si>
    <t>Karlygash</t>
  </si>
  <si>
    <t>Karabayeva</t>
  </si>
  <si>
    <t>202032497</t>
  </si>
  <si>
    <t>karlygash.karabayeva@nu.edu.kz</t>
  </si>
  <si>
    <t>Nurlygul</t>
  </si>
  <si>
    <t>Khuantakh</t>
  </si>
  <si>
    <t>202036243</t>
  </si>
  <si>
    <t>nurlygul.khuantakh@nu.edu.kz</t>
  </si>
  <si>
    <t>Dinara</t>
  </si>
  <si>
    <t>Kuandyk</t>
  </si>
  <si>
    <t>202064353</t>
  </si>
  <si>
    <t>dinara.kuandyk@nu.edu.kz</t>
  </si>
  <si>
    <t>Assylzhan</t>
  </si>
  <si>
    <t>Kuralbayeva</t>
  </si>
  <si>
    <t>202190607</t>
  </si>
  <si>
    <t>assylzhan.kuralbayeva@nu.edu.kz</t>
  </si>
  <si>
    <t>Akbilge</t>
  </si>
  <si>
    <t>Kutym</t>
  </si>
  <si>
    <t>202149212</t>
  </si>
  <si>
    <t>akbilge.kutym@nu.edu.kz</t>
  </si>
  <si>
    <t>Ilona</t>
  </si>
  <si>
    <t>Levdonskaya</t>
  </si>
  <si>
    <t>202080855</t>
  </si>
  <si>
    <t>ilona.levdonskaya@nu.edu.kz</t>
  </si>
  <si>
    <t>Kamila</t>
  </si>
  <si>
    <t>Mukaliyeva</t>
  </si>
  <si>
    <t>202150772</t>
  </si>
  <si>
    <t>kamila.mukaliyeva@nu.edu.kz</t>
  </si>
  <si>
    <t>Aray</t>
  </si>
  <si>
    <t>Mukusheva</t>
  </si>
  <si>
    <t>202285749</t>
  </si>
  <si>
    <t>aray.mukusheva@nu.edu.kz</t>
  </si>
  <si>
    <t>Orken</t>
  </si>
  <si>
    <t>Murzabayev</t>
  </si>
  <si>
    <t>202245491</t>
  </si>
  <si>
    <t>orken.murzabayev@nu.edu.kz</t>
  </si>
  <si>
    <t>Mussakhanova</t>
  </si>
  <si>
    <t>201878081</t>
  </si>
  <si>
    <t>History</t>
  </si>
  <si>
    <t>altynay.mussakhanova@nu.edu.kz</t>
  </si>
  <si>
    <t>Adel</t>
  </si>
  <si>
    <t>Nurgaliyeva</t>
  </si>
  <si>
    <t>202127949</t>
  </si>
  <si>
    <t>adel.nurgaliyeva@nu.edu.kz</t>
  </si>
  <si>
    <t>Gulnaz</t>
  </si>
  <si>
    <t>Okmet</t>
  </si>
  <si>
    <t>202056876</t>
  </si>
  <si>
    <t>gulnaz.okmet@nu.edu.kz</t>
  </si>
  <si>
    <t>Ayaulym</t>
  </si>
  <si>
    <t>Omirbek</t>
  </si>
  <si>
    <t>202343521</t>
  </si>
  <si>
    <t>Undeclared SSH</t>
  </si>
  <si>
    <t>ayaulym.omirbek@nu.edu.kz</t>
  </si>
  <si>
    <t>Aliya</t>
  </si>
  <si>
    <t>Rashitova</t>
  </si>
  <si>
    <t>202035651</t>
  </si>
  <si>
    <t>aliya.rashitova@nu.edu.kz</t>
  </si>
  <si>
    <t>Zhansaya</t>
  </si>
  <si>
    <t>Saduakassova</t>
  </si>
  <si>
    <t>202025273</t>
  </si>
  <si>
    <t>zhansaya.saduakassova@nu.edu.kz</t>
  </si>
  <si>
    <t>Sarsenova</t>
  </si>
  <si>
    <t>202252154</t>
  </si>
  <si>
    <t>kamila.sarsenova@nu.edu.kz</t>
  </si>
  <si>
    <t>Gaini</t>
  </si>
  <si>
    <t>Seidulla</t>
  </si>
  <si>
    <t>202131786</t>
  </si>
  <si>
    <t>gaini.seidulla@nu.edu.kz</t>
  </si>
  <si>
    <t>Lazzat</t>
  </si>
  <si>
    <t>Sembayeva</t>
  </si>
  <si>
    <t>202252677</t>
  </si>
  <si>
    <t>lazzat.sembayeva@nu.edu.kz</t>
  </si>
  <si>
    <t>Nurzhan</t>
  </si>
  <si>
    <t>Shamardanov</t>
  </si>
  <si>
    <t>202197878</t>
  </si>
  <si>
    <t>nurzhan.shamardanov@nu.edu.kz</t>
  </si>
  <si>
    <t>1738231297</t>
  </si>
  <si>
    <t>Ayana</t>
  </si>
  <si>
    <t>Tanysbekova</t>
  </si>
  <si>
    <t>201956020</t>
  </si>
  <si>
    <t>ayana.tanysbekova@nu.edu.kz</t>
  </si>
  <si>
    <t>Nargiz</t>
  </si>
  <si>
    <t>Toktamyssova</t>
  </si>
  <si>
    <t>202117222</t>
  </si>
  <si>
    <t>nargiz.toktamyssova@nu.edu.kz</t>
  </si>
  <si>
    <t>Aset</t>
  </si>
  <si>
    <t>Turaliyev</t>
  </si>
  <si>
    <t>202257660</t>
  </si>
  <si>
    <t>aset.turaliyev@nu.edu.kz</t>
  </si>
  <si>
    <t>Akbota</t>
  </si>
  <si>
    <t>Yelmurat</t>
  </si>
  <si>
    <t>202198803</t>
  </si>
  <si>
    <t>akbota.yelmurat@nu.edu.kz</t>
  </si>
  <si>
    <t>Gulzar</t>
  </si>
  <si>
    <t>Zarkankyzy</t>
  </si>
  <si>
    <t>202024972</t>
  </si>
  <si>
    <t>gulzar.zarkankyzy@nu.edu.kz</t>
  </si>
  <si>
    <t>Input</t>
  </si>
  <si>
    <t>Formula</t>
  </si>
  <si>
    <t>Sequence</t>
  </si>
  <si>
    <t>Description</t>
  </si>
  <si>
    <t>Result</t>
  </si>
  <si>
    <t>3(cell A3) * 4 (cellA4)</t>
  </si>
  <si>
    <t>2(cell A2) * 12 (order 1)</t>
  </si>
  <si>
    <t>14 (order 2) + 5 (cell A5)</t>
  </si>
  <si>
    <t>2 (cell A2) + 3 (cell A3)</t>
  </si>
  <si>
    <t>4(cell A4) + 5(cell A5)</t>
  </si>
  <si>
    <t>5 (order1) * 9 (order2)</t>
  </si>
  <si>
    <t>2 (cell A2) / 3 (cell A3)</t>
  </si>
  <si>
    <t>4 (cell A4) * 5 (cell A5)</t>
  </si>
  <si>
    <t>0.66666667 (order 1) + 20 (order2)</t>
  </si>
  <si>
    <t xml:space="preserve">4(cell A4) is converted to percentage </t>
  </si>
  <si>
    <t>2 (c3ll A2) to the power of 2</t>
  </si>
  <si>
    <t>3(cell A3) * 0.04 (order1)</t>
  </si>
  <si>
    <t xml:space="preserve">4(order 2) + 0.12 (order 3) </t>
  </si>
  <si>
    <t>OK Office Systems Pricing Information</t>
  </si>
  <si>
    <t>Product</t>
  </si>
  <si>
    <t>Code</t>
  </si>
  <si>
    <t>Cost</t>
  </si>
  <si>
    <t>Markup Rate</t>
  </si>
  <si>
    <t>Retail Price</t>
  </si>
  <si>
    <t>Percent Off</t>
  </si>
  <si>
    <t>Sale Price</t>
  </si>
  <si>
    <t>Profit Margin</t>
  </si>
  <si>
    <t>Computer</t>
  </si>
  <si>
    <t>Color Laser Printer</t>
  </si>
  <si>
    <t>Filling Cabinet</t>
  </si>
  <si>
    <t>Desk Chair</t>
  </si>
  <si>
    <t>Solid Oak Computer Desk</t>
  </si>
  <si>
    <t>27" Monitor</t>
  </si>
  <si>
    <t>Markup Ra</t>
  </si>
  <si>
    <t>Preesnt O</t>
  </si>
  <si>
    <t>Profit Amount</t>
  </si>
  <si>
    <t>Electronics</t>
  </si>
  <si>
    <t>$ 475,5</t>
  </si>
  <si>
    <t>$ 713,25</t>
  </si>
  <si>
    <t>$ 606,2625</t>
  </si>
  <si>
    <t>$ 130,76</t>
  </si>
  <si>
    <t>$ 457,7</t>
  </si>
  <si>
    <t>$ 803,2635</t>
  </si>
  <si>
    <t>$ 642,6108</t>
  </si>
  <si>
    <t>$ 184,91</t>
  </si>
  <si>
    <t>$ 68,75</t>
  </si>
  <si>
    <t>$ 130,9688</t>
  </si>
  <si>
    <t>$ 124,4203</t>
  </si>
  <si>
    <t>$ 127,04</t>
  </si>
  <si>
    <t>Furniture</t>
  </si>
  <si>
    <t>$ 75</t>
  </si>
  <si>
    <t>$ 150</t>
  </si>
  <si>
    <t>$ 112,5</t>
  </si>
  <si>
    <t>$ 37,50</t>
  </si>
  <si>
    <t>$ 700</t>
  </si>
  <si>
    <t>$ 1999,9</t>
  </si>
  <si>
    <t>$ 1399,93</t>
  </si>
  <si>
    <t>$ 699,93</t>
  </si>
  <si>
    <t>$ 195</t>
  </si>
  <si>
    <t>$ 357,825</t>
  </si>
  <si>
    <t>$ 322,0425</t>
  </si>
  <si>
    <t>$ 100,00</t>
  </si>
  <si>
    <t>General</t>
  </si>
  <si>
    <t>1234.567</t>
  </si>
  <si>
    <t>Number</t>
  </si>
  <si>
    <t>1234.57</t>
  </si>
  <si>
    <t>Currency</t>
  </si>
  <si>
    <t>Accounting</t>
  </si>
  <si>
    <t>Comma</t>
  </si>
  <si>
    <t>Percent</t>
  </si>
  <si>
    <t>Short Date</t>
  </si>
  <si>
    <t>Long Date</t>
  </si>
  <si>
    <t>exmple for grouping:</t>
  </si>
  <si>
    <t xml:space="preserve">Year </t>
  </si>
  <si>
    <t>Ashley's Tip Distribution</t>
  </si>
  <si>
    <t>Thursday, March 1, 2018</t>
  </si>
  <si>
    <t>11:00 a.m. - 1:30 p.m.</t>
  </si>
  <si>
    <t>Customer Subtotal and Tip</t>
  </si>
  <si>
    <t>Tip Rates</t>
  </si>
  <si>
    <t>Tip Amounts</t>
  </si>
  <si>
    <t>Customer</t>
  </si>
  <si>
    <t>Food</t>
  </si>
  <si>
    <t>Drinks</t>
  </si>
  <si>
    <t>Tip Left</t>
  </si>
  <si>
    <t>Total Received</t>
  </si>
  <si>
    <t>Bartender</t>
  </si>
  <si>
    <t>Assistant Food</t>
  </si>
  <si>
    <t>Assistant Drink</t>
  </si>
  <si>
    <t>Assistant</t>
  </si>
  <si>
    <t>My Net Tip</t>
  </si>
  <si>
    <t>Notes:</t>
  </si>
  <si>
    <t>(1) The bartender gets a 13% tip based on the total drink order for each customer.</t>
  </si>
  <si>
    <t>(2) The server assistant gets 1.75% of the food order and 2% of the drink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</si>
</sst>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₸&quot;#,##0.00"/>
    <numFmt numFmtId="165" formatCode="_(&quot;₸&quot;* #,##0.00_);_(&quot;₸&quot;* \(#,##0.00\);_(&quot;₸&quot;* &quot;-&quot;??_);_(@_)"/>
    <numFmt numFmtId="166" formatCode="0.000"/>
    <numFmt numFmtId="167" formatCode="[$-F800]dddd\,\ mmmm\ dd\,\ yyyy"/>
  </numFmts>
  <fonts count="11">
    <font>
      <sz val="12.0"/>
      <color theme="1"/>
      <name val="Aptos Narrow"/>
      <scheme val="minor"/>
    </font>
    <font>
      <sz val="11.0"/>
      <color rgb="FF000000"/>
      <name val="Calibri"/>
    </font>
    <font>
      <sz val="12.0"/>
      <color theme="1"/>
      <name val="Aptos Narrow"/>
    </font>
    <font>
      <color theme="1"/>
      <name val="Aptos Narrow"/>
      <scheme val="minor"/>
    </font>
    <font>
      <sz val="12.0"/>
      <color theme="1"/>
      <name val="ADLaM Display"/>
    </font>
    <font>
      <sz val="72.0"/>
      <color rgb="FFFF0000"/>
      <name val="Aptos Narrow"/>
    </font>
    <font>
      <b/>
      <sz val="12.0"/>
      <color theme="1"/>
      <name val="Aptos Narrow"/>
    </font>
    <font>
      <b/>
      <sz val="18.0"/>
      <color rgb="FFBF4F14"/>
      <name val="Aptos Narrow"/>
    </font>
    <font>
      <b/>
      <sz val="11.0"/>
      <color rgb="FFBF4F14"/>
      <name val="Aptos Narrow"/>
    </font>
    <font>
      <sz val="11.0"/>
      <color rgb="FFBF4F14"/>
      <name val="Aptos Narrow"/>
    </font>
    <font>
      <b/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4E291"/>
        <bgColor rgb="FF84E291"/>
      </patternFill>
    </fill>
    <fill>
      <patternFill patternType="solid">
        <fgColor rgb="FFC1E4F5"/>
        <bgColor rgb="FFC1E4F5"/>
      </patternFill>
    </fill>
  </fills>
  <borders count="21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theme="5"/>
      </bottom>
    </border>
    <border>
      <left style="medium">
        <color theme="1"/>
      </left>
      <right/>
      <top style="medium">
        <color theme="1"/>
      </top>
      <bottom/>
    </border>
    <border>
      <left/>
      <right style="medium">
        <color theme="1"/>
      </right>
      <top style="medium">
        <color theme="1"/>
      </top>
      <bottom/>
    </border>
    <border>
      <left style="medium">
        <color theme="1"/>
      </left>
    </border>
    <border>
      <right style="medium">
        <color theme="1"/>
      </right>
    </border>
    <border>
      <left style="medium">
        <color theme="1"/>
      </left>
      <bottom style="medium">
        <color theme="1"/>
      </bottom>
    </border>
    <border>
      <right style="medium">
        <color theme="1"/>
      </right>
      <bottom style="medium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1" fillId="2" fontId="2" numFmtId="0" xfId="0" applyBorder="1" applyFill="1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/>
    </xf>
    <xf borderId="2" fillId="3" fontId="5" numFmtId="0" xfId="0" applyAlignment="1" applyBorder="1" applyFill="1" applyFont="1">
      <alignment horizontal="right" shrinkToFit="0" wrapText="1"/>
    </xf>
    <xf borderId="3" fillId="0" fontId="2" numFmtId="0" xfId="0" applyBorder="1" applyFont="1"/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1" fillId="4" fontId="6" numFmtId="0" xfId="0" applyAlignment="1" applyBorder="1" applyFill="1" applyFont="1">
      <alignment horizontal="center" shrinkToFit="0" wrapText="1"/>
    </xf>
    <xf borderId="4" fillId="4" fontId="6" numFmtId="0" xfId="0" applyAlignment="1" applyBorder="1" applyFont="1">
      <alignment horizontal="center" shrinkToFit="0" wrapText="1"/>
    </xf>
    <xf borderId="5" fillId="4" fontId="6" numFmtId="0" xfId="0" applyAlignment="1" applyBorder="1" applyFont="1">
      <alignment horizontal="center" shrinkToFit="0" wrapText="1"/>
    </xf>
    <xf borderId="0" fillId="0" fontId="6" numFmtId="0" xfId="0" applyFont="1"/>
    <xf borderId="6" fillId="0" fontId="6" numFmtId="0" xfId="0" applyBorder="1" applyFont="1"/>
    <xf borderId="7" fillId="0" fontId="6" numFmtId="0" xfId="0" applyBorder="1" applyFont="1"/>
    <xf borderId="0" fillId="0" fontId="2" numFmtId="10" xfId="0" applyFont="1" applyNumberFormat="1"/>
    <xf borderId="6" fillId="0" fontId="2" numFmtId="9" xfId="0" applyBorder="1" applyFont="1" applyNumberFormat="1"/>
    <xf borderId="7" fillId="0" fontId="2" numFmtId="0" xfId="0" applyBorder="1" applyFont="1"/>
    <xf borderId="0" fillId="0" fontId="6" numFmtId="0" xfId="0" applyAlignment="1" applyFont="1">
      <alignment horizontal="left"/>
    </xf>
    <xf borderId="6" fillId="0" fontId="2" numFmtId="0" xfId="0" applyBorder="1" applyFont="1"/>
    <xf borderId="0" fillId="0" fontId="2" numFmtId="9" xfId="0" applyFont="1" applyNumberFormat="1"/>
    <xf borderId="8" fillId="0" fontId="2" numFmtId="9" xfId="0" applyBorder="1" applyFont="1" applyNumberFormat="1"/>
    <xf borderId="9" fillId="0" fontId="2" numFmtId="0" xfId="0" applyBorder="1" applyFont="1"/>
    <xf borderId="0" fillId="0" fontId="2" numFmtId="2" xfId="0" applyFont="1" applyNumberFormat="1"/>
    <xf borderId="0" fillId="0" fontId="2" numFmtId="164" xfId="0" applyFont="1" applyNumberFormat="1"/>
    <xf borderId="0" fillId="0" fontId="2" numFmtId="165" xfId="0" applyFont="1" applyNumberFormat="1"/>
    <xf borderId="1" fillId="2" fontId="2" numFmtId="166" xfId="0" applyBorder="1" applyFont="1" applyNumberFormat="1"/>
    <xf borderId="0" fillId="0" fontId="2" numFmtId="167" xfId="0" applyFont="1" applyNumberFormat="1"/>
    <xf borderId="0" fillId="0" fontId="7" numFmtId="0" xfId="0" applyAlignment="1" applyFont="1">
      <alignment horizontal="center"/>
    </xf>
    <xf borderId="10" fillId="0" fontId="2" numFmtId="0" xfId="0" applyBorder="1" applyFont="1"/>
    <xf borderId="11" fillId="0" fontId="8" numFmtId="0" xfId="0" applyBorder="1" applyFont="1"/>
    <xf borderId="12" fillId="0" fontId="9" numFmtId="0" xfId="0" applyBorder="1" applyFont="1"/>
    <xf borderId="13" fillId="0" fontId="9" numFmtId="0" xfId="0" applyBorder="1" applyFont="1"/>
    <xf borderId="0" fillId="0" fontId="8" numFmtId="0" xfId="0" applyFont="1"/>
    <xf borderId="0" fillId="0" fontId="9" numFmtId="0" xfId="0" applyFont="1"/>
    <xf borderId="14" fillId="0" fontId="10" numFmtId="0" xfId="0" applyBorder="1" applyFont="1"/>
    <xf borderId="15" fillId="0" fontId="10" numFmtId="0" xfId="0" applyBorder="1" applyFont="1"/>
    <xf borderId="0" fillId="0" fontId="10" numFmtId="0" xfId="0" applyFont="1"/>
    <xf borderId="16" fillId="0" fontId="10" numFmtId="0" xfId="0" applyBorder="1" applyFont="1"/>
    <xf borderId="14" fillId="0" fontId="2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0" width="8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/>
      <c r="H2" s="1" t="s">
        <v>36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36</v>
      </c>
      <c r="Q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2">
        <v>100.0</v>
      </c>
      <c r="W2" s="1" t="s">
        <v>36</v>
      </c>
      <c r="X2" s="1" t="s">
        <v>36</v>
      </c>
      <c r="Y2" s="1"/>
      <c r="Z2" s="1" t="s">
        <v>36</v>
      </c>
      <c r="AA2" s="1" t="s">
        <v>36</v>
      </c>
      <c r="AB2" s="1" t="s">
        <v>36</v>
      </c>
      <c r="AC2" s="2">
        <v>100.0</v>
      </c>
      <c r="AD2" s="1" t="s">
        <v>37</v>
      </c>
    </row>
    <row r="3">
      <c r="A3" s="1" t="s">
        <v>38</v>
      </c>
      <c r="B3" s="1" t="s">
        <v>39</v>
      </c>
      <c r="C3" s="1" t="s">
        <v>40</v>
      </c>
      <c r="D3" s="1" t="s">
        <v>33</v>
      </c>
      <c r="E3" s="1" t="s">
        <v>41</v>
      </c>
      <c r="F3" s="1" t="s">
        <v>42</v>
      </c>
      <c r="G3" s="1"/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  <c r="Q3" s="1" t="s">
        <v>36</v>
      </c>
      <c r="R3" s="1" t="s">
        <v>36</v>
      </c>
      <c r="S3" s="1" t="s">
        <v>36</v>
      </c>
      <c r="T3" s="1" t="s">
        <v>36</v>
      </c>
      <c r="U3" s="1" t="s">
        <v>36</v>
      </c>
      <c r="V3" s="2">
        <v>100.0</v>
      </c>
      <c r="W3" s="1" t="s">
        <v>36</v>
      </c>
      <c r="X3" s="1" t="s">
        <v>36</v>
      </c>
      <c r="Y3" s="1"/>
      <c r="Z3" s="1" t="s">
        <v>36</v>
      </c>
      <c r="AA3" s="1" t="s">
        <v>36</v>
      </c>
      <c r="AB3" s="1" t="s">
        <v>36</v>
      </c>
      <c r="AC3" s="2">
        <v>100.0</v>
      </c>
      <c r="AD3" s="1" t="s">
        <v>37</v>
      </c>
    </row>
    <row r="4">
      <c r="A4" s="1" t="s">
        <v>43</v>
      </c>
      <c r="B4" s="1" t="s">
        <v>44</v>
      </c>
      <c r="C4" s="1" t="s">
        <v>45</v>
      </c>
      <c r="D4" s="1" t="s">
        <v>33</v>
      </c>
      <c r="E4" s="1" t="s">
        <v>46</v>
      </c>
      <c r="F4" s="1" t="s">
        <v>47</v>
      </c>
      <c r="G4" s="1"/>
      <c r="H4" s="1" t="s">
        <v>36</v>
      </c>
      <c r="I4" s="1" t="s">
        <v>36</v>
      </c>
      <c r="J4" s="1" t="s">
        <v>36</v>
      </c>
      <c r="K4" s="1" t="s">
        <v>36</v>
      </c>
      <c r="L4" s="1" t="s">
        <v>36</v>
      </c>
      <c r="M4" s="1" t="s">
        <v>36</v>
      </c>
      <c r="N4" s="1" t="s">
        <v>36</v>
      </c>
      <c r="O4" s="1" t="s">
        <v>36</v>
      </c>
      <c r="P4" s="1" t="s">
        <v>36</v>
      </c>
      <c r="Q4" s="1" t="s">
        <v>36</v>
      </c>
      <c r="R4" s="1" t="s">
        <v>36</v>
      </c>
      <c r="S4" s="1" t="s">
        <v>36</v>
      </c>
      <c r="T4" s="1" t="s">
        <v>36</v>
      </c>
      <c r="U4" s="1" t="s">
        <v>36</v>
      </c>
      <c r="V4" s="2">
        <v>100.0</v>
      </c>
      <c r="W4" s="1" t="s">
        <v>36</v>
      </c>
      <c r="X4" s="1" t="s">
        <v>36</v>
      </c>
      <c r="Y4" s="1"/>
      <c r="Z4" s="1" t="s">
        <v>36</v>
      </c>
      <c r="AA4" s="1" t="s">
        <v>36</v>
      </c>
      <c r="AB4" s="1" t="s">
        <v>36</v>
      </c>
      <c r="AC4" s="2">
        <v>100.0</v>
      </c>
      <c r="AD4" s="1" t="s">
        <v>37</v>
      </c>
    </row>
    <row r="5">
      <c r="A5" s="1" t="s">
        <v>48</v>
      </c>
      <c r="B5" s="1" t="s">
        <v>49</v>
      </c>
      <c r="C5" s="1" t="s">
        <v>50</v>
      </c>
      <c r="D5" s="1" t="s">
        <v>33</v>
      </c>
      <c r="E5" s="1" t="s">
        <v>46</v>
      </c>
      <c r="F5" s="1" t="s">
        <v>51</v>
      </c>
      <c r="G5" s="1"/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36</v>
      </c>
      <c r="P5" s="1" t="s">
        <v>36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36</v>
      </c>
      <c r="V5" s="2">
        <v>75.0</v>
      </c>
      <c r="W5" s="1" t="s">
        <v>36</v>
      </c>
      <c r="X5" s="1" t="s">
        <v>36</v>
      </c>
      <c r="Y5" s="1"/>
      <c r="Z5" s="1" t="s">
        <v>36</v>
      </c>
      <c r="AA5" s="1" t="s">
        <v>36</v>
      </c>
      <c r="AB5" s="1" t="s">
        <v>36</v>
      </c>
      <c r="AC5" s="2">
        <v>75.0</v>
      </c>
      <c r="AD5" s="1" t="s">
        <v>37</v>
      </c>
    </row>
    <row r="6">
      <c r="A6" s="1" t="s">
        <v>52</v>
      </c>
      <c r="B6" s="1" t="s">
        <v>53</v>
      </c>
      <c r="C6" s="1" t="s">
        <v>54</v>
      </c>
      <c r="D6" s="1" t="s">
        <v>33</v>
      </c>
      <c r="E6" s="1" t="s">
        <v>34</v>
      </c>
      <c r="F6" s="1" t="s">
        <v>55</v>
      </c>
      <c r="G6" s="1"/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36</v>
      </c>
      <c r="P6" s="1" t="s">
        <v>36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36</v>
      </c>
      <c r="V6" s="2">
        <v>75.0</v>
      </c>
      <c r="W6" s="1" t="s">
        <v>36</v>
      </c>
      <c r="X6" s="1" t="s">
        <v>36</v>
      </c>
      <c r="Y6" s="1"/>
      <c r="Z6" s="1" t="s">
        <v>36</v>
      </c>
      <c r="AA6" s="1" t="s">
        <v>36</v>
      </c>
      <c r="AB6" s="1" t="s">
        <v>36</v>
      </c>
      <c r="AC6" s="2">
        <v>75.0</v>
      </c>
      <c r="AD6" s="1" t="s">
        <v>37</v>
      </c>
    </row>
    <row r="7">
      <c r="A7" s="1" t="s">
        <v>56</v>
      </c>
      <c r="B7" s="1" t="s">
        <v>57</v>
      </c>
      <c r="C7" s="1" t="s">
        <v>58</v>
      </c>
      <c r="D7" s="1" t="s">
        <v>33</v>
      </c>
      <c r="E7" s="1" t="s">
        <v>41</v>
      </c>
      <c r="F7" s="1" t="s">
        <v>59</v>
      </c>
      <c r="G7" s="1"/>
      <c r="H7" s="1" t="s">
        <v>36</v>
      </c>
      <c r="I7" s="1" t="s">
        <v>36</v>
      </c>
      <c r="J7" s="1" t="s">
        <v>36</v>
      </c>
      <c r="K7" s="1" t="s">
        <v>36</v>
      </c>
      <c r="L7" s="1" t="s">
        <v>36</v>
      </c>
      <c r="M7" s="1" t="s">
        <v>36</v>
      </c>
      <c r="N7" s="1" t="s">
        <v>36</v>
      </c>
      <c r="O7" s="1" t="s">
        <v>36</v>
      </c>
      <c r="P7" s="1" t="s">
        <v>36</v>
      </c>
      <c r="Q7" s="1" t="s">
        <v>36</v>
      </c>
      <c r="R7" s="1" t="s">
        <v>36</v>
      </c>
      <c r="S7" s="1" t="s">
        <v>36</v>
      </c>
      <c r="T7" s="1" t="s">
        <v>36</v>
      </c>
      <c r="U7" s="1" t="s">
        <v>36</v>
      </c>
      <c r="V7" s="2">
        <v>100.0</v>
      </c>
      <c r="W7" s="1" t="s">
        <v>36</v>
      </c>
      <c r="X7" s="1" t="s">
        <v>36</v>
      </c>
      <c r="Y7" s="1"/>
      <c r="Z7" s="1" t="s">
        <v>36</v>
      </c>
      <c r="AA7" s="1" t="s">
        <v>36</v>
      </c>
      <c r="AB7" s="1" t="s">
        <v>36</v>
      </c>
      <c r="AC7" s="2">
        <v>100.0</v>
      </c>
      <c r="AD7" s="1" t="s">
        <v>37</v>
      </c>
    </row>
    <row r="8">
      <c r="A8" s="1" t="s">
        <v>60</v>
      </c>
      <c r="B8" s="1" t="s">
        <v>61</v>
      </c>
      <c r="C8" s="1" t="s">
        <v>62</v>
      </c>
      <c r="D8" s="1" t="s">
        <v>33</v>
      </c>
      <c r="E8" s="1" t="s">
        <v>41</v>
      </c>
      <c r="F8" s="1" t="s">
        <v>63</v>
      </c>
      <c r="G8" s="1"/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36</v>
      </c>
      <c r="V8" s="2">
        <v>100.0</v>
      </c>
      <c r="W8" s="1" t="s">
        <v>36</v>
      </c>
      <c r="X8" s="1" t="s">
        <v>36</v>
      </c>
      <c r="Y8" s="1"/>
      <c r="Z8" s="1" t="s">
        <v>36</v>
      </c>
      <c r="AA8" s="1" t="s">
        <v>36</v>
      </c>
      <c r="AB8" s="1" t="s">
        <v>36</v>
      </c>
      <c r="AC8" s="2">
        <v>100.0</v>
      </c>
      <c r="AD8" s="1" t="s">
        <v>37</v>
      </c>
    </row>
    <row r="9">
      <c r="A9" s="1" t="s">
        <v>64</v>
      </c>
      <c r="B9" s="1" t="s">
        <v>65</v>
      </c>
      <c r="C9" s="1" t="s">
        <v>66</v>
      </c>
      <c r="D9" s="1" t="s">
        <v>33</v>
      </c>
      <c r="E9" s="1" t="s">
        <v>34</v>
      </c>
      <c r="F9" s="1" t="s">
        <v>67</v>
      </c>
      <c r="G9" s="1"/>
      <c r="H9" s="1" t="s">
        <v>36</v>
      </c>
      <c r="I9" s="1" t="s">
        <v>36</v>
      </c>
      <c r="J9" s="1" t="s">
        <v>36</v>
      </c>
      <c r="K9" s="1" t="s">
        <v>36</v>
      </c>
      <c r="L9" s="1" t="s">
        <v>36</v>
      </c>
      <c r="M9" s="1" t="s">
        <v>36</v>
      </c>
      <c r="N9" s="1" t="s">
        <v>36</v>
      </c>
      <c r="O9" s="1" t="s">
        <v>36</v>
      </c>
      <c r="P9" s="1" t="s">
        <v>36</v>
      </c>
      <c r="Q9" s="1" t="s">
        <v>36</v>
      </c>
      <c r="R9" s="1" t="s">
        <v>36</v>
      </c>
      <c r="S9" s="1" t="s">
        <v>36</v>
      </c>
      <c r="T9" s="1" t="s">
        <v>36</v>
      </c>
      <c r="U9" s="1" t="s">
        <v>36</v>
      </c>
      <c r="V9" s="2">
        <v>100.0</v>
      </c>
      <c r="W9" s="1" t="s">
        <v>36</v>
      </c>
      <c r="X9" s="1" t="s">
        <v>36</v>
      </c>
      <c r="Y9" s="1"/>
      <c r="Z9" s="1" t="s">
        <v>36</v>
      </c>
      <c r="AA9" s="1" t="s">
        <v>36</v>
      </c>
      <c r="AB9" s="1" t="s">
        <v>36</v>
      </c>
      <c r="AC9" s="2">
        <v>100.0</v>
      </c>
      <c r="AD9" s="1" t="s">
        <v>37</v>
      </c>
    </row>
    <row r="10">
      <c r="A10" s="1" t="s">
        <v>68</v>
      </c>
      <c r="B10" s="1" t="s">
        <v>69</v>
      </c>
      <c r="C10" s="1" t="s">
        <v>70</v>
      </c>
      <c r="D10" s="1" t="s">
        <v>33</v>
      </c>
      <c r="E10" s="1" t="s">
        <v>34</v>
      </c>
      <c r="F10" s="1" t="s">
        <v>71</v>
      </c>
      <c r="G10" s="1"/>
      <c r="H10" s="1" t="s">
        <v>36</v>
      </c>
      <c r="I10" s="1" t="s">
        <v>36</v>
      </c>
      <c r="J10" s="1" t="s">
        <v>36</v>
      </c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36</v>
      </c>
      <c r="V10" s="2">
        <v>80.0</v>
      </c>
      <c r="W10" s="1" t="s">
        <v>36</v>
      </c>
      <c r="X10" s="1" t="s">
        <v>36</v>
      </c>
      <c r="Y10" s="1"/>
      <c r="Z10" s="1" t="s">
        <v>36</v>
      </c>
      <c r="AA10" s="1" t="s">
        <v>36</v>
      </c>
      <c r="AB10" s="1" t="s">
        <v>36</v>
      </c>
      <c r="AC10" s="2">
        <v>80.0</v>
      </c>
      <c r="AD10" s="1" t="s">
        <v>37</v>
      </c>
    </row>
    <row r="11">
      <c r="A11" s="1" t="s">
        <v>72</v>
      </c>
      <c r="B11" s="1" t="s">
        <v>73</v>
      </c>
      <c r="C11" s="1" t="s">
        <v>74</v>
      </c>
      <c r="D11" s="1" t="s">
        <v>33</v>
      </c>
      <c r="E11" s="1" t="s">
        <v>75</v>
      </c>
      <c r="F11" s="1" t="s">
        <v>76</v>
      </c>
      <c r="G11" s="1"/>
      <c r="H11" s="1" t="s">
        <v>36</v>
      </c>
      <c r="I11" s="1" t="s">
        <v>36</v>
      </c>
      <c r="J11" s="1" t="s">
        <v>36</v>
      </c>
      <c r="K11" s="1" t="s">
        <v>36</v>
      </c>
      <c r="L11" s="1" t="s">
        <v>36</v>
      </c>
      <c r="M11" s="1" t="s">
        <v>36</v>
      </c>
      <c r="N11" s="1" t="s">
        <v>36</v>
      </c>
      <c r="O11" s="1" t="s">
        <v>36</v>
      </c>
      <c r="P11" s="1" t="s">
        <v>36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36</v>
      </c>
      <c r="V11" s="2">
        <v>100.0</v>
      </c>
      <c r="W11" s="1" t="s">
        <v>36</v>
      </c>
      <c r="X11" s="1" t="s">
        <v>36</v>
      </c>
      <c r="Y11" s="1"/>
      <c r="Z11" s="1" t="s">
        <v>36</v>
      </c>
      <c r="AA11" s="1" t="s">
        <v>36</v>
      </c>
      <c r="AB11" s="1" t="s">
        <v>36</v>
      </c>
      <c r="AC11" s="2">
        <v>100.0</v>
      </c>
      <c r="AD11" s="1" t="s">
        <v>37</v>
      </c>
    </row>
    <row r="12">
      <c r="A12" s="1" t="s">
        <v>77</v>
      </c>
      <c r="B12" s="1" t="s">
        <v>78</v>
      </c>
      <c r="C12" s="1" t="s">
        <v>79</v>
      </c>
      <c r="D12" s="1" t="s">
        <v>33</v>
      </c>
      <c r="E12" s="1" t="s">
        <v>80</v>
      </c>
      <c r="F12" s="1" t="s">
        <v>81</v>
      </c>
      <c r="G12" s="1"/>
      <c r="H12" s="1" t="s">
        <v>36</v>
      </c>
      <c r="I12" s="1" t="s">
        <v>36</v>
      </c>
      <c r="J12" s="1" t="s">
        <v>36</v>
      </c>
      <c r="K12" s="1" t="s">
        <v>36</v>
      </c>
      <c r="L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  <c r="Q12" s="1" t="s">
        <v>36</v>
      </c>
      <c r="R12" s="1" t="s">
        <v>36</v>
      </c>
      <c r="S12" s="1" t="s">
        <v>36</v>
      </c>
      <c r="T12" s="1" t="s">
        <v>36</v>
      </c>
      <c r="U12" s="1" t="s">
        <v>36</v>
      </c>
      <c r="V12" s="2">
        <v>100.0</v>
      </c>
      <c r="W12" s="1" t="s">
        <v>36</v>
      </c>
      <c r="X12" s="1" t="s">
        <v>36</v>
      </c>
      <c r="Y12" s="1"/>
      <c r="Z12" s="1" t="s">
        <v>36</v>
      </c>
      <c r="AA12" s="1" t="s">
        <v>36</v>
      </c>
      <c r="AB12" s="1" t="s">
        <v>36</v>
      </c>
      <c r="AC12" s="2">
        <v>100.0</v>
      </c>
      <c r="AD12" s="1" t="s">
        <v>37</v>
      </c>
    </row>
    <row r="13">
      <c r="A13" s="1" t="s">
        <v>82</v>
      </c>
      <c r="B13" s="1" t="s">
        <v>83</v>
      </c>
      <c r="C13" s="1" t="s">
        <v>84</v>
      </c>
      <c r="D13" s="1" t="s">
        <v>33</v>
      </c>
      <c r="E13" s="1" t="s">
        <v>34</v>
      </c>
      <c r="F13" s="1" t="s">
        <v>85</v>
      </c>
      <c r="G13" s="1"/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36</v>
      </c>
      <c r="M13" s="1" t="s">
        <v>36</v>
      </c>
      <c r="N13" s="1" t="s">
        <v>36</v>
      </c>
      <c r="O13" s="1" t="s">
        <v>36</v>
      </c>
      <c r="P13" s="1" t="s">
        <v>36</v>
      </c>
      <c r="Q13" s="1" t="s">
        <v>36</v>
      </c>
      <c r="R13" s="1" t="s">
        <v>36</v>
      </c>
      <c r="S13" s="1" t="s">
        <v>36</v>
      </c>
      <c r="T13" s="1" t="s">
        <v>36</v>
      </c>
      <c r="U13" s="1" t="s">
        <v>36</v>
      </c>
      <c r="V13" s="2">
        <v>100.0</v>
      </c>
      <c r="W13" s="1" t="s">
        <v>36</v>
      </c>
      <c r="X13" s="1" t="s">
        <v>36</v>
      </c>
      <c r="Y13" s="1"/>
      <c r="Z13" s="1" t="s">
        <v>36</v>
      </c>
      <c r="AA13" s="1" t="s">
        <v>36</v>
      </c>
      <c r="AB13" s="1" t="s">
        <v>36</v>
      </c>
      <c r="AC13" s="2">
        <v>100.0</v>
      </c>
      <c r="AD13" s="1" t="s">
        <v>37</v>
      </c>
    </row>
    <row r="14">
      <c r="A14" s="1" t="s">
        <v>86</v>
      </c>
      <c r="B14" s="1" t="s">
        <v>87</v>
      </c>
      <c r="C14" s="1" t="s">
        <v>88</v>
      </c>
      <c r="D14" s="1" t="s">
        <v>33</v>
      </c>
      <c r="E14" s="1" t="s">
        <v>46</v>
      </c>
      <c r="F14" s="1" t="s">
        <v>89</v>
      </c>
      <c r="G14" s="1"/>
      <c r="H14" s="1" t="s">
        <v>36</v>
      </c>
      <c r="I14" s="1" t="s">
        <v>36</v>
      </c>
      <c r="J14" s="1" t="s">
        <v>36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36</v>
      </c>
      <c r="P14" s="1" t="s">
        <v>36</v>
      </c>
      <c r="Q14" s="1" t="s">
        <v>36</v>
      </c>
      <c r="R14" s="1" t="s">
        <v>36</v>
      </c>
      <c r="S14" s="1" t="s">
        <v>36</v>
      </c>
      <c r="T14" s="1" t="s">
        <v>36</v>
      </c>
      <c r="U14" s="1" t="s">
        <v>36</v>
      </c>
      <c r="V14" s="2">
        <v>100.0</v>
      </c>
      <c r="W14" s="1" t="s">
        <v>36</v>
      </c>
      <c r="X14" s="1" t="s">
        <v>36</v>
      </c>
      <c r="Y14" s="1"/>
      <c r="Z14" s="1" t="s">
        <v>36</v>
      </c>
      <c r="AA14" s="1" t="s">
        <v>36</v>
      </c>
      <c r="AB14" s="1" t="s">
        <v>36</v>
      </c>
      <c r="AC14" s="2">
        <v>100.0</v>
      </c>
      <c r="AD14" s="1" t="s">
        <v>37</v>
      </c>
    </row>
    <row r="15">
      <c r="A15" s="1" t="s">
        <v>90</v>
      </c>
      <c r="B15" s="1" t="s">
        <v>91</v>
      </c>
      <c r="C15" s="1" t="s">
        <v>92</v>
      </c>
      <c r="D15" s="1" t="s">
        <v>33</v>
      </c>
      <c r="E15" s="1" t="s">
        <v>34</v>
      </c>
      <c r="F15" s="1" t="s">
        <v>93</v>
      </c>
      <c r="G15" s="1"/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36</v>
      </c>
      <c r="V15" s="2">
        <v>100.0</v>
      </c>
      <c r="W15" s="1" t="s">
        <v>36</v>
      </c>
      <c r="X15" s="1" t="s">
        <v>36</v>
      </c>
      <c r="Y15" s="1"/>
      <c r="Z15" s="1" t="s">
        <v>36</v>
      </c>
      <c r="AA15" s="1" t="s">
        <v>36</v>
      </c>
      <c r="AB15" s="1" t="s">
        <v>36</v>
      </c>
      <c r="AC15" s="2">
        <v>100.0</v>
      </c>
      <c r="AD15" s="1" t="s">
        <v>37</v>
      </c>
    </row>
    <row r="16">
      <c r="A16" s="1" t="s">
        <v>94</v>
      </c>
      <c r="B16" s="1" t="s">
        <v>95</v>
      </c>
      <c r="C16" s="1" t="s">
        <v>96</v>
      </c>
      <c r="D16" s="1" t="s">
        <v>33</v>
      </c>
      <c r="E16" s="1" t="s">
        <v>34</v>
      </c>
      <c r="F16" s="1" t="s">
        <v>97</v>
      </c>
      <c r="G16" s="1"/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 t="s">
        <v>36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36</v>
      </c>
      <c r="V16" s="2">
        <v>100.0</v>
      </c>
      <c r="W16" s="1" t="s">
        <v>36</v>
      </c>
      <c r="X16" s="1" t="s">
        <v>36</v>
      </c>
      <c r="Y16" s="1"/>
      <c r="Z16" s="1" t="s">
        <v>36</v>
      </c>
      <c r="AA16" s="1" t="s">
        <v>36</v>
      </c>
      <c r="AB16" s="1" t="s">
        <v>36</v>
      </c>
      <c r="AC16" s="2">
        <v>100.0</v>
      </c>
      <c r="AD16" s="1" t="s">
        <v>37</v>
      </c>
    </row>
    <row r="17">
      <c r="A17" s="1" t="s">
        <v>98</v>
      </c>
      <c r="B17" s="1" t="s">
        <v>99</v>
      </c>
      <c r="C17" s="1" t="s">
        <v>100</v>
      </c>
      <c r="D17" s="1" t="s">
        <v>33</v>
      </c>
      <c r="E17" s="1" t="s">
        <v>46</v>
      </c>
      <c r="F17" s="1" t="s">
        <v>101</v>
      </c>
      <c r="G17" s="1"/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 t="s">
        <v>36</v>
      </c>
      <c r="N17" s="1" t="s">
        <v>36</v>
      </c>
      <c r="O17" s="1" t="s">
        <v>36</v>
      </c>
      <c r="P17" s="1" t="s">
        <v>36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36</v>
      </c>
      <c r="V17" s="2">
        <v>87.5</v>
      </c>
      <c r="W17" s="1" t="s">
        <v>36</v>
      </c>
      <c r="X17" s="1" t="s">
        <v>36</v>
      </c>
      <c r="Y17" s="1"/>
      <c r="Z17" s="1" t="s">
        <v>36</v>
      </c>
      <c r="AA17" s="1" t="s">
        <v>36</v>
      </c>
      <c r="AB17" s="1" t="s">
        <v>36</v>
      </c>
      <c r="AC17" s="2">
        <v>87.5</v>
      </c>
      <c r="AD17" s="1" t="s">
        <v>37</v>
      </c>
    </row>
    <row r="18">
      <c r="A18" s="1" t="s">
        <v>102</v>
      </c>
      <c r="B18" s="1" t="s">
        <v>103</v>
      </c>
      <c r="C18" s="1" t="s">
        <v>104</v>
      </c>
      <c r="D18" s="1" t="s">
        <v>33</v>
      </c>
      <c r="E18" s="1" t="s">
        <v>34</v>
      </c>
      <c r="F18" s="1" t="s">
        <v>105</v>
      </c>
      <c r="G18" s="1"/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 t="s">
        <v>36</v>
      </c>
      <c r="Q18" s="1" t="s">
        <v>36</v>
      </c>
      <c r="R18" s="1" t="s">
        <v>36</v>
      </c>
      <c r="S18" s="1" t="s">
        <v>36</v>
      </c>
      <c r="T18" s="1" t="s">
        <v>36</v>
      </c>
      <c r="U18" s="1" t="s">
        <v>36</v>
      </c>
      <c r="V18" s="2">
        <v>100.0</v>
      </c>
      <c r="W18" s="1" t="s">
        <v>36</v>
      </c>
      <c r="X18" s="1" t="s">
        <v>36</v>
      </c>
      <c r="Y18" s="1"/>
      <c r="Z18" s="1" t="s">
        <v>36</v>
      </c>
      <c r="AA18" s="1" t="s">
        <v>36</v>
      </c>
      <c r="AB18" s="1" t="s">
        <v>36</v>
      </c>
      <c r="AC18" s="2">
        <v>100.0</v>
      </c>
      <c r="AD18" s="1" t="s">
        <v>37</v>
      </c>
    </row>
    <row r="19">
      <c r="A19" s="1" t="s">
        <v>106</v>
      </c>
      <c r="B19" s="1" t="s">
        <v>107</v>
      </c>
      <c r="C19" s="1" t="s">
        <v>108</v>
      </c>
      <c r="D19" s="1" t="s">
        <v>33</v>
      </c>
      <c r="E19" s="1" t="s">
        <v>34</v>
      </c>
      <c r="F19" s="1" t="s">
        <v>109</v>
      </c>
      <c r="G19" s="1"/>
      <c r="H19" s="1" t="s">
        <v>36</v>
      </c>
      <c r="I19" s="1" t="s">
        <v>36</v>
      </c>
      <c r="J19" s="1" t="s">
        <v>36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1" t="s">
        <v>36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36</v>
      </c>
      <c r="V19" s="2">
        <v>87.5</v>
      </c>
      <c r="W19" s="1" t="s">
        <v>36</v>
      </c>
      <c r="X19" s="1" t="s">
        <v>36</v>
      </c>
      <c r="Y19" s="1"/>
      <c r="Z19" s="1" t="s">
        <v>36</v>
      </c>
      <c r="AA19" s="1" t="s">
        <v>36</v>
      </c>
      <c r="AB19" s="1" t="s">
        <v>36</v>
      </c>
      <c r="AC19" s="2">
        <v>87.5</v>
      </c>
      <c r="AD19" s="1" t="s">
        <v>37</v>
      </c>
    </row>
    <row r="20">
      <c r="A20" s="1" t="s">
        <v>110</v>
      </c>
      <c r="B20" s="1" t="s">
        <v>111</v>
      </c>
      <c r="C20" s="1" t="s">
        <v>112</v>
      </c>
      <c r="D20" s="1" t="s">
        <v>33</v>
      </c>
      <c r="E20" s="1" t="s">
        <v>34</v>
      </c>
      <c r="F20" s="1" t="s">
        <v>113</v>
      </c>
      <c r="G20" s="1"/>
      <c r="H20" s="1" t="s">
        <v>36</v>
      </c>
      <c r="I20" s="1" t="s">
        <v>36</v>
      </c>
      <c r="J20" s="1" t="s">
        <v>36</v>
      </c>
      <c r="K20" s="1" t="s">
        <v>36</v>
      </c>
      <c r="L20" s="1" t="s">
        <v>36</v>
      </c>
      <c r="M20" s="1" t="s">
        <v>36</v>
      </c>
      <c r="N20" s="1" t="s">
        <v>36</v>
      </c>
      <c r="O20" s="1" t="s">
        <v>36</v>
      </c>
      <c r="P20" s="1" t="s">
        <v>36</v>
      </c>
      <c r="Q20" s="1" t="s">
        <v>36</v>
      </c>
      <c r="R20" s="1" t="s">
        <v>36</v>
      </c>
      <c r="S20" s="1" t="s">
        <v>36</v>
      </c>
      <c r="T20" s="1" t="s">
        <v>36</v>
      </c>
      <c r="U20" s="1" t="s">
        <v>36</v>
      </c>
      <c r="V20" s="2">
        <v>100.0</v>
      </c>
      <c r="W20" s="1" t="s">
        <v>36</v>
      </c>
      <c r="X20" s="1" t="s">
        <v>36</v>
      </c>
      <c r="Y20" s="1"/>
      <c r="Z20" s="1" t="s">
        <v>36</v>
      </c>
      <c r="AA20" s="1" t="s">
        <v>36</v>
      </c>
      <c r="AB20" s="1" t="s">
        <v>36</v>
      </c>
      <c r="AC20" s="2">
        <v>100.0</v>
      </c>
      <c r="AD20" s="1" t="s">
        <v>37</v>
      </c>
    </row>
    <row r="21" ht="15.75" customHeight="1">
      <c r="A21" s="1" t="s">
        <v>114</v>
      </c>
      <c r="B21" s="1" t="s">
        <v>115</v>
      </c>
      <c r="C21" s="1" t="s">
        <v>116</v>
      </c>
      <c r="D21" s="1" t="s">
        <v>33</v>
      </c>
      <c r="E21" s="1" t="s">
        <v>80</v>
      </c>
      <c r="F21" s="1" t="s">
        <v>117</v>
      </c>
      <c r="G21" s="1"/>
      <c r="H21" s="1" t="s">
        <v>36</v>
      </c>
      <c r="I21" s="1" t="s">
        <v>36</v>
      </c>
      <c r="J21" s="1" t="s">
        <v>36</v>
      </c>
      <c r="K21" s="1" t="s">
        <v>36</v>
      </c>
      <c r="L21" s="1" t="s">
        <v>36</v>
      </c>
      <c r="M21" s="1" t="s">
        <v>36</v>
      </c>
      <c r="N21" s="1" t="s">
        <v>36</v>
      </c>
      <c r="O21" s="1" t="s">
        <v>36</v>
      </c>
      <c r="P21" s="1" t="s">
        <v>36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36</v>
      </c>
      <c r="V21" s="2">
        <v>100.0</v>
      </c>
      <c r="W21" s="1" t="s">
        <v>36</v>
      </c>
      <c r="X21" s="1" t="s">
        <v>36</v>
      </c>
      <c r="Y21" s="1"/>
      <c r="Z21" s="1" t="s">
        <v>36</v>
      </c>
      <c r="AA21" s="1" t="s">
        <v>36</v>
      </c>
      <c r="AB21" s="1" t="s">
        <v>36</v>
      </c>
      <c r="AC21" s="2">
        <v>100.0</v>
      </c>
      <c r="AD21" s="1" t="s">
        <v>37</v>
      </c>
    </row>
    <row r="22" ht="15.75" customHeight="1">
      <c r="A22" s="1" t="s">
        <v>118</v>
      </c>
      <c r="B22" s="1" t="s">
        <v>119</v>
      </c>
      <c r="C22" s="1" t="s">
        <v>120</v>
      </c>
      <c r="D22" s="1" t="s">
        <v>33</v>
      </c>
      <c r="E22" s="1" t="s">
        <v>34</v>
      </c>
      <c r="F22" s="1" t="s">
        <v>121</v>
      </c>
      <c r="G22" s="1"/>
      <c r="H22" s="1" t="s">
        <v>36</v>
      </c>
      <c r="I22" s="1" t="s">
        <v>36</v>
      </c>
      <c r="J22" s="1" t="s">
        <v>36</v>
      </c>
      <c r="K22" s="1" t="s">
        <v>36</v>
      </c>
      <c r="L22" s="1" t="s">
        <v>36</v>
      </c>
      <c r="M22" s="1" t="s">
        <v>36</v>
      </c>
      <c r="N22" s="1" t="s">
        <v>36</v>
      </c>
      <c r="O22" s="1" t="s">
        <v>36</v>
      </c>
      <c r="P22" s="1" t="s">
        <v>36</v>
      </c>
      <c r="Q22" s="1" t="s">
        <v>36</v>
      </c>
      <c r="R22" s="1" t="s">
        <v>36</v>
      </c>
      <c r="S22" s="1" t="s">
        <v>36</v>
      </c>
      <c r="T22" s="1" t="s">
        <v>36</v>
      </c>
      <c r="U22" s="1" t="s">
        <v>36</v>
      </c>
      <c r="V22" s="2">
        <v>100.0</v>
      </c>
      <c r="W22" s="1" t="s">
        <v>36</v>
      </c>
      <c r="X22" s="1" t="s">
        <v>36</v>
      </c>
      <c r="Y22" s="1"/>
      <c r="Z22" s="1" t="s">
        <v>36</v>
      </c>
      <c r="AA22" s="1" t="s">
        <v>36</v>
      </c>
      <c r="AB22" s="1" t="s">
        <v>36</v>
      </c>
      <c r="AC22" s="2">
        <v>100.0</v>
      </c>
      <c r="AD22" s="1" t="s">
        <v>37</v>
      </c>
    </row>
    <row r="23" ht="15.75" customHeight="1">
      <c r="A23" s="1" t="s">
        <v>122</v>
      </c>
      <c r="B23" s="1" t="s">
        <v>123</v>
      </c>
      <c r="C23" s="1" t="s">
        <v>124</v>
      </c>
      <c r="D23" s="1" t="s">
        <v>33</v>
      </c>
      <c r="E23" s="1" t="s">
        <v>41</v>
      </c>
      <c r="F23" s="1" t="s">
        <v>125</v>
      </c>
      <c r="G23" s="1"/>
      <c r="H23" s="1" t="s">
        <v>36</v>
      </c>
      <c r="I23" s="1" t="s">
        <v>36</v>
      </c>
      <c r="J23" s="1" t="s">
        <v>36</v>
      </c>
      <c r="K23" s="1" t="s">
        <v>36</v>
      </c>
      <c r="L23" s="1" t="s">
        <v>36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36</v>
      </c>
      <c r="R23" s="1" t="s">
        <v>36</v>
      </c>
      <c r="S23" s="1" t="s">
        <v>36</v>
      </c>
      <c r="T23" s="1" t="s">
        <v>36</v>
      </c>
      <c r="U23" s="1" t="s">
        <v>36</v>
      </c>
      <c r="V23" s="2">
        <v>100.0</v>
      </c>
      <c r="W23" s="1" t="s">
        <v>36</v>
      </c>
      <c r="X23" s="1" t="s">
        <v>36</v>
      </c>
      <c r="Y23" s="1"/>
      <c r="Z23" s="1" t="s">
        <v>36</v>
      </c>
      <c r="AA23" s="1" t="s">
        <v>36</v>
      </c>
      <c r="AB23" s="1" t="s">
        <v>36</v>
      </c>
      <c r="AC23" s="2">
        <v>100.0</v>
      </c>
      <c r="AD23" s="1" t="s">
        <v>37</v>
      </c>
    </row>
    <row r="24" ht="15.75" customHeight="1">
      <c r="A24" s="1" t="s">
        <v>126</v>
      </c>
      <c r="B24" s="1" t="s">
        <v>127</v>
      </c>
      <c r="C24" s="1" t="s">
        <v>128</v>
      </c>
      <c r="D24" s="1" t="s">
        <v>33</v>
      </c>
      <c r="E24" s="1" t="s">
        <v>80</v>
      </c>
      <c r="F24" s="1" t="s">
        <v>129</v>
      </c>
      <c r="G24" s="1"/>
      <c r="H24" s="1" t="s">
        <v>36</v>
      </c>
      <c r="I24" s="1" t="s">
        <v>36</v>
      </c>
      <c r="J24" s="1" t="s">
        <v>36</v>
      </c>
      <c r="K24" s="1" t="s">
        <v>36</v>
      </c>
      <c r="L24" s="1" t="s">
        <v>36</v>
      </c>
      <c r="M24" s="1" t="s">
        <v>36</v>
      </c>
      <c r="N24" s="1" t="s">
        <v>36</v>
      </c>
      <c r="O24" s="1" t="s">
        <v>36</v>
      </c>
      <c r="P24" s="1" t="s">
        <v>36</v>
      </c>
      <c r="Q24" s="1" t="s">
        <v>36</v>
      </c>
      <c r="R24" s="1" t="s">
        <v>36</v>
      </c>
      <c r="S24" s="1" t="s">
        <v>36</v>
      </c>
      <c r="T24" s="1" t="s">
        <v>36</v>
      </c>
      <c r="U24" s="1" t="s">
        <v>36</v>
      </c>
      <c r="V24" s="2">
        <v>100.0</v>
      </c>
      <c r="W24" s="1" t="s">
        <v>36</v>
      </c>
      <c r="X24" s="1" t="s">
        <v>36</v>
      </c>
      <c r="Y24" s="1"/>
      <c r="Z24" s="1" t="s">
        <v>36</v>
      </c>
      <c r="AA24" s="1" t="s">
        <v>36</v>
      </c>
      <c r="AB24" s="1" t="s">
        <v>36</v>
      </c>
      <c r="AC24" s="2">
        <v>100.0</v>
      </c>
      <c r="AD24" s="1" t="s">
        <v>37</v>
      </c>
    </row>
    <row r="25" ht="15.75" customHeight="1">
      <c r="A25" s="1" t="s">
        <v>38</v>
      </c>
      <c r="B25" s="1" t="s">
        <v>130</v>
      </c>
      <c r="C25" s="1" t="s">
        <v>131</v>
      </c>
      <c r="D25" s="1" t="s">
        <v>33</v>
      </c>
      <c r="E25" s="1" t="s">
        <v>132</v>
      </c>
      <c r="F25" s="1" t="s">
        <v>133</v>
      </c>
      <c r="G25" s="1"/>
      <c r="H25" s="1" t="s">
        <v>36</v>
      </c>
      <c r="I25" s="1" t="s">
        <v>36</v>
      </c>
      <c r="J25" s="1" t="s">
        <v>36</v>
      </c>
      <c r="K25" s="1" t="s">
        <v>36</v>
      </c>
      <c r="L25" s="1" t="s">
        <v>36</v>
      </c>
      <c r="M25" s="1" t="s">
        <v>36</v>
      </c>
      <c r="N25" s="1" t="s">
        <v>36</v>
      </c>
      <c r="O25" s="1" t="s">
        <v>36</v>
      </c>
      <c r="P25" s="1" t="s">
        <v>36</v>
      </c>
      <c r="Q25" s="1" t="s">
        <v>36</v>
      </c>
      <c r="R25" s="1" t="s">
        <v>36</v>
      </c>
      <c r="S25" s="1" t="s">
        <v>36</v>
      </c>
      <c r="T25" s="1" t="s">
        <v>36</v>
      </c>
      <c r="U25" s="1" t="s">
        <v>36</v>
      </c>
      <c r="V25" s="2">
        <v>100.0</v>
      </c>
      <c r="W25" s="1" t="s">
        <v>36</v>
      </c>
      <c r="X25" s="1" t="s">
        <v>36</v>
      </c>
      <c r="Y25" s="1"/>
      <c r="Z25" s="1" t="s">
        <v>36</v>
      </c>
      <c r="AA25" s="1" t="s">
        <v>36</v>
      </c>
      <c r="AB25" s="1" t="s">
        <v>36</v>
      </c>
      <c r="AC25" s="2">
        <v>100.0</v>
      </c>
      <c r="AD25" s="1" t="s">
        <v>37</v>
      </c>
    </row>
    <row r="26" ht="15.75" customHeight="1">
      <c r="A26" s="1" t="s">
        <v>134</v>
      </c>
      <c r="B26" s="1" t="s">
        <v>135</v>
      </c>
      <c r="C26" s="1" t="s">
        <v>136</v>
      </c>
      <c r="D26" s="1" t="s">
        <v>33</v>
      </c>
      <c r="E26" s="1" t="s">
        <v>34</v>
      </c>
      <c r="F26" s="1" t="s">
        <v>137</v>
      </c>
      <c r="G26" s="1"/>
      <c r="H26" s="1" t="s">
        <v>36</v>
      </c>
      <c r="I26" s="1" t="s">
        <v>36</v>
      </c>
      <c r="J26" s="1" t="s">
        <v>36</v>
      </c>
      <c r="K26" s="1" t="s">
        <v>36</v>
      </c>
      <c r="L26" s="1" t="s">
        <v>36</v>
      </c>
      <c r="M26" s="1" t="s">
        <v>36</v>
      </c>
      <c r="N26" s="1" t="s">
        <v>36</v>
      </c>
      <c r="O26" s="1" t="s">
        <v>36</v>
      </c>
      <c r="P26" s="1" t="s">
        <v>36</v>
      </c>
      <c r="Q26" s="1" t="s">
        <v>36</v>
      </c>
      <c r="R26" s="1" t="s">
        <v>36</v>
      </c>
      <c r="S26" s="1" t="s">
        <v>36</v>
      </c>
      <c r="T26" s="1" t="s">
        <v>36</v>
      </c>
      <c r="U26" s="1" t="s">
        <v>36</v>
      </c>
      <c r="V26" s="2">
        <v>100.0</v>
      </c>
      <c r="W26" s="1" t="s">
        <v>36</v>
      </c>
      <c r="X26" s="1" t="s">
        <v>36</v>
      </c>
      <c r="Y26" s="1"/>
      <c r="Z26" s="1" t="s">
        <v>36</v>
      </c>
      <c r="AA26" s="1" t="s">
        <v>36</v>
      </c>
      <c r="AB26" s="1" t="s">
        <v>36</v>
      </c>
      <c r="AC26" s="2">
        <v>100.0</v>
      </c>
      <c r="AD26" s="1" t="s">
        <v>37</v>
      </c>
    </row>
    <row r="27" ht="15.75" customHeight="1">
      <c r="A27" s="1" t="s">
        <v>138</v>
      </c>
      <c r="B27" s="1" t="s">
        <v>139</v>
      </c>
      <c r="C27" s="1" t="s">
        <v>140</v>
      </c>
      <c r="D27" s="1" t="s">
        <v>33</v>
      </c>
      <c r="E27" s="1" t="s">
        <v>41</v>
      </c>
      <c r="F27" s="1" t="s">
        <v>141</v>
      </c>
      <c r="G27" s="1"/>
      <c r="H27" s="1" t="s">
        <v>36</v>
      </c>
      <c r="I27" s="1" t="s">
        <v>36</v>
      </c>
      <c r="J27" s="1" t="s">
        <v>36</v>
      </c>
      <c r="K27" s="1" t="s">
        <v>36</v>
      </c>
      <c r="L27" s="1" t="s">
        <v>36</v>
      </c>
      <c r="M27" s="1" t="s">
        <v>36</v>
      </c>
      <c r="N27" s="1" t="s">
        <v>36</v>
      </c>
      <c r="O27" s="1" t="s">
        <v>36</v>
      </c>
      <c r="P27" s="1" t="s">
        <v>36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36</v>
      </c>
      <c r="V27" s="2">
        <v>100.0</v>
      </c>
      <c r="W27" s="1" t="s">
        <v>36</v>
      </c>
      <c r="X27" s="1" t="s">
        <v>36</v>
      </c>
      <c r="Y27" s="1"/>
      <c r="Z27" s="1" t="s">
        <v>36</v>
      </c>
      <c r="AA27" s="1" t="s">
        <v>36</v>
      </c>
      <c r="AB27" s="1" t="s">
        <v>36</v>
      </c>
      <c r="AC27" s="2">
        <v>100.0</v>
      </c>
      <c r="AD27" s="1" t="s">
        <v>37</v>
      </c>
    </row>
    <row r="28" ht="15.75" customHeight="1">
      <c r="A28" s="1" t="s">
        <v>142</v>
      </c>
      <c r="B28" s="1" t="s">
        <v>143</v>
      </c>
      <c r="C28" s="1" t="s">
        <v>144</v>
      </c>
      <c r="D28" s="1" t="s">
        <v>33</v>
      </c>
      <c r="E28" s="1" t="s">
        <v>145</v>
      </c>
      <c r="F28" s="1" t="s">
        <v>146</v>
      </c>
      <c r="G28" s="1"/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  <c r="R28" s="1" t="s">
        <v>36</v>
      </c>
      <c r="S28" s="1" t="s">
        <v>36</v>
      </c>
      <c r="T28" s="1" t="s">
        <v>36</v>
      </c>
      <c r="U28" s="1" t="s">
        <v>36</v>
      </c>
      <c r="V28" s="2">
        <v>100.0</v>
      </c>
      <c r="W28" s="1" t="s">
        <v>36</v>
      </c>
      <c r="X28" s="1" t="s">
        <v>36</v>
      </c>
      <c r="Y28" s="1"/>
      <c r="Z28" s="1" t="s">
        <v>36</v>
      </c>
      <c r="AA28" s="1" t="s">
        <v>36</v>
      </c>
      <c r="AB28" s="1" t="s">
        <v>36</v>
      </c>
      <c r="AC28" s="2">
        <v>100.0</v>
      </c>
      <c r="AD28" s="1" t="s">
        <v>37</v>
      </c>
    </row>
    <row r="29" ht="15.75" customHeight="1">
      <c r="A29" s="1" t="s">
        <v>147</v>
      </c>
      <c r="B29" s="1" t="s">
        <v>148</v>
      </c>
      <c r="C29" s="1" t="s">
        <v>149</v>
      </c>
      <c r="D29" s="1" t="s">
        <v>33</v>
      </c>
      <c r="E29" s="1" t="s">
        <v>80</v>
      </c>
      <c r="F29" s="1" t="s">
        <v>150</v>
      </c>
      <c r="G29" s="1"/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36</v>
      </c>
      <c r="M29" s="1" t="s">
        <v>36</v>
      </c>
      <c r="N29" s="1" t="s">
        <v>36</v>
      </c>
      <c r="O29" s="1" t="s">
        <v>36</v>
      </c>
      <c r="P29" s="1" t="s">
        <v>36</v>
      </c>
      <c r="Q29" s="1" t="s">
        <v>36</v>
      </c>
      <c r="R29" s="1" t="s">
        <v>36</v>
      </c>
      <c r="S29" s="1" t="s">
        <v>36</v>
      </c>
      <c r="T29" s="1" t="s">
        <v>36</v>
      </c>
      <c r="U29" s="1" t="s">
        <v>36</v>
      </c>
      <c r="V29" s="2">
        <v>100.0</v>
      </c>
      <c r="W29" s="1" t="s">
        <v>36</v>
      </c>
      <c r="X29" s="1" t="s">
        <v>36</v>
      </c>
      <c r="Y29" s="1"/>
      <c r="Z29" s="1" t="s">
        <v>36</v>
      </c>
      <c r="AA29" s="1" t="s">
        <v>36</v>
      </c>
      <c r="AB29" s="1" t="s">
        <v>36</v>
      </c>
      <c r="AC29" s="2">
        <v>100.0</v>
      </c>
      <c r="AD29" s="1" t="s">
        <v>37</v>
      </c>
    </row>
    <row r="30" ht="15.75" customHeight="1">
      <c r="A30" s="1" t="s">
        <v>151</v>
      </c>
      <c r="B30" s="1" t="s">
        <v>152</v>
      </c>
      <c r="C30" s="1" t="s">
        <v>153</v>
      </c>
      <c r="D30" s="1" t="s">
        <v>33</v>
      </c>
      <c r="E30" s="1" t="s">
        <v>132</v>
      </c>
      <c r="F30" s="1" t="s">
        <v>154</v>
      </c>
      <c r="G30" s="1"/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36</v>
      </c>
      <c r="P30" s="1" t="s">
        <v>36</v>
      </c>
      <c r="Q30" s="1" t="s">
        <v>36</v>
      </c>
      <c r="R30" s="1" t="s">
        <v>36</v>
      </c>
      <c r="S30" s="1" t="s">
        <v>36</v>
      </c>
      <c r="T30" s="1" t="s">
        <v>36</v>
      </c>
      <c r="U30" s="1" t="s">
        <v>36</v>
      </c>
      <c r="V30" s="2">
        <v>100.0</v>
      </c>
      <c r="W30" s="1" t="s">
        <v>36</v>
      </c>
      <c r="X30" s="1" t="s">
        <v>36</v>
      </c>
      <c r="Y30" s="1"/>
      <c r="Z30" s="1" t="s">
        <v>36</v>
      </c>
      <c r="AA30" s="1" t="s">
        <v>36</v>
      </c>
      <c r="AB30" s="1" t="s">
        <v>36</v>
      </c>
      <c r="AC30" s="2">
        <v>100.0</v>
      </c>
      <c r="AD30" s="1" t="s">
        <v>37</v>
      </c>
    </row>
    <row r="31" ht="15.75" customHeight="1">
      <c r="A31" s="1" t="s">
        <v>118</v>
      </c>
      <c r="B31" s="1" t="s">
        <v>155</v>
      </c>
      <c r="C31" s="1" t="s">
        <v>156</v>
      </c>
      <c r="D31" s="1" t="s">
        <v>33</v>
      </c>
      <c r="E31" s="1" t="s">
        <v>46</v>
      </c>
      <c r="F31" s="1" t="s">
        <v>157</v>
      </c>
      <c r="G31" s="1"/>
      <c r="H31" s="1" t="s">
        <v>36</v>
      </c>
      <c r="I31" s="1" t="s">
        <v>36</v>
      </c>
      <c r="J31" s="1" t="s">
        <v>36</v>
      </c>
      <c r="K31" s="1" t="s">
        <v>36</v>
      </c>
      <c r="L31" s="1" t="s">
        <v>36</v>
      </c>
      <c r="M31" s="1" t="s">
        <v>36</v>
      </c>
      <c r="N31" s="1" t="s">
        <v>36</v>
      </c>
      <c r="O31" s="1" t="s">
        <v>36</v>
      </c>
      <c r="P31" s="1" t="s">
        <v>36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36</v>
      </c>
      <c r="V31" s="2">
        <v>100.0</v>
      </c>
      <c r="W31" s="1" t="s">
        <v>36</v>
      </c>
      <c r="X31" s="1" t="s">
        <v>36</v>
      </c>
      <c r="Y31" s="1"/>
      <c r="Z31" s="1" t="s">
        <v>36</v>
      </c>
      <c r="AA31" s="1" t="s">
        <v>36</v>
      </c>
      <c r="AB31" s="1" t="s">
        <v>36</v>
      </c>
      <c r="AC31" s="2">
        <v>100.0</v>
      </c>
      <c r="AD31" s="1" t="s">
        <v>37</v>
      </c>
    </row>
    <row r="32" ht="15.75" customHeight="1">
      <c r="A32" s="1" t="s">
        <v>158</v>
      </c>
      <c r="B32" s="1" t="s">
        <v>159</v>
      </c>
      <c r="C32" s="1" t="s">
        <v>160</v>
      </c>
      <c r="D32" s="1" t="s">
        <v>33</v>
      </c>
      <c r="E32" s="1" t="s">
        <v>80</v>
      </c>
      <c r="F32" s="1" t="s">
        <v>161</v>
      </c>
      <c r="G32" s="1"/>
      <c r="H32" s="1" t="s">
        <v>36</v>
      </c>
      <c r="I32" s="1" t="s">
        <v>36</v>
      </c>
      <c r="J32" s="1" t="s">
        <v>36</v>
      </c>
      <c r="K32" s="1" t="s">
        <v>36</v>
      </c>
      <c r="L32" s="1" t="s">
        <v>36</v>
      </c>
      <c r="M32" s="1" t="s">
        <v>36</v>
      </c>
      <c r="N32" s="1" t="s">
        <v>36</v>
      </c>
      <c r="O32" s="1" t="s">
        <v>36</v>
      </c>
      <c r="P32" s="1" t="s">
        <v>36</v>
      </c>
      <c r="Q32" s="1" t="s">
        <v>36</v>
      </c>
      <c r="R32" s="1" t="s">
        <v>36</v>
      </c>
      <c r="S32" s="1" t="s">
        <v>36</v>
      </c>
      <c r="T32" s="1" t="s">
        <v>36</v>
      </c>
      <c r="U32" s="1" t="s">
        <v>36</v>
      </c>
      <c r="V32" s="2">
        <v>100.0</v>
      </c>
      <c r="W32" s="1" t="s">
        <v>36</v>
      </c>
      <c r="X32" s="1" t="s">
        <v>36</v>
      </c>
      <c r="Y32" s="1"/>
      <c r="Z32" s="1" t="s">
        <v>36</v>
      </c>
      <c r="AA32" s="1" t="s">
        <v>36</v>
      </c>
      <c r="AB32" s="1" t="s">
        <v>36</v>
      </c>
      <c r="AC32" s="2">
        <v>100.0</v>
      </c>
      <c r="AD32" s="1" t="s">
        <v>37</v>
      </c>
    </row>
    <row r="33" ht="15.75" customHeight="1">
      <c r="A33" s="1" t="s">
        <v>162</v>
      </c>
      <c r="B33" s="1" t="s">
        <v>163</v>
      </c>
      <c r="C33" s="1" t="s">
        <v>164</v>
      </c>
      <c r="D33" s="1" t="s">
        <v>33</v>
      </c>
      <c r="E33" s="1" t="s">
        <v>34</v>
      </c>
      <c r="F33" s="1" t="s">
        <v>165</v>
      </c>
      <c r="G33" s="1"/>
      <c r="H33" s="1" t="s">
        <v>36</v>
      </c>
      <c r="I33" s="1" t="s">
        <v>36</v>
      </c>
      <c r="J33" s="1" t="s">
        <v>36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s="1" t="s">
        <v>36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36</v>
      </c>
      <c r="V33" s="2">
        <v>100.0</v>
      </c>
      <c r="W33" s="1" t="s">
        <v>36</v>
      </c>
      <c r="X33" s="1" t="s">
        <v>36</v>
      </c>
      <c r="Y33" s="1"/>
      <c r="Z33" s="1" t="s">
        <v>36</v>
      </c>
      <c r="AA33" s="1" t="s">
        <v>36</v>
      </c>
      <c r="AB33" s="1" t="s">
        <v>36</v>
      </c>
      <c r="AC33" s="2">
        <v>100.0</v>
      </c>
      <c r="AD33" s="1" t="s">
        <v>37</v>
      </c>
    </row>
    <row r="34" ht="15.75" customHeight="1">
      <c r="A34" s="1" t="s">
        <v>166</v>
      </c>
      <c r="B34" s="1" t="s">
        <v>167</v>
      </c>
      <c r="C34" s="1" t="s">
        <v>168</v>
      </c>
      <c r="D34" s="1" t="s">
        <v>33</v>
      </c>
      <c r="E34" s="1" t="s">
        <v>34</v>
      </c>
      <c r="F34" s="1" t="s">
        <v>169</v>
      </c>
      <c r="G34" s="1"/>
      <c r="H34" s="1" t="s">
        <v>36</v>
      </c>
      <c r="I34" s="1" t="s">
        <v>36</v>
      </c>
      <c r="J34" s="1" t="s">
        <v>36</v>
      </c>
      <c r="K34" s="1" t="s">
        <v>36</v>
      </c>
      <c r="L34" s="1" t="s">
        <v>36</v>
      </c>
      <c r="M34" s="1" t="s">
        <v>36</v>
      </c>
      <c r="N34" s="1" t="s">
        <v>36</v>
      </c>
      <c r="O34" s="1" t="s">
        <v>36</v>
      </c>
      <c r="P34" s="1" t="s">
        <v>36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36</v>
      </c>
      <c r="V34" s="2">
        <v>87.5</v>
      </c>
      <c r="W34" s="1" t="s">
        <v>36</v>
      </c>
      <c r="X34" s="1" t="s">
        <v>36</v>
      </c>
      <c r="Y34" s="1"/>
      <c r="Z34" s="1" t="s">
        <v>36</v>
      </c>
      <c r="AA34" s="1" t="s">
        <v>36</v>
      </c>
      <c r="AB34" s="1" t="s">
        <v>36</v>
      </c>
      <c r="AC34" s="2">
        <v>87.5</v>
      </c>
      <c r="AD34" s="1" t="s">
        <v>170</v>
      </c>
    </row>
    <row r="35" ht="15.75" customHeight="1">
      <c r="A35" s="1" t="s">
        <v>171</v>
      </c>
      <c r="B35" s="1" t="s">
        <v>172</v>
      </c>
      <c r="C35" s="1" t="s">
        <v>173</v>
      </c>
      <c r="D35" s="1" t="s">
        <v>33</v>
      </c>
      <c r="E35" s="1" t="s">
        <v>41</v>
      </c>
      <c r="F35" s="1" t="s">
        <v>174</v>
      </c>
      <c r="G35" s="1"/>
      <c r="H35" s="1" t="s">
        <v>36</v>
      </c>
      <c r="I35" s="1" t="s">
        <v>36</v>
      </c>
      <c r="J35" s="1" t="s">
        <v>36</v>
      </c>
      <c r="K35" s="1" t="s">
        <v>36</v>
      </c>
      <c r="L35" s="1" t="s">
        <v>36</v>
      </c>
      <c r="M35" s="1" t="s">
        <v>36</v>
      </c>
      <c r="N35" s="1" t="s">
        <v>36</v>
      </c>
      <c r="O35" s="1" t="s">
        <v>36</v>
      </c>
      <c r="P35" s="1" t="s">
        <v>36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36</v>
      </c>
      <c r="V35" s="2">
        <v>100.0</v>
      </c>
      <c r="W35" s="1" t="s">
        <v>36</v>
      </c>
      <c r="X35" s="1" t="s">
        <v>36</v>
      </c>
      <c r="Y35" s="1"/>
      <c r="Z35" s="1" t="s">
        <v>36</v>
      </c>
      <c r="AA35" s="1" t="s">
        <v>36</v>
      </c>
      <c r="AB35" s="1" t="s">
        <v>36</v>
      </c>
      <c r="AC35" s="2">
        <v>100.0</v>
      </c>
      <c r="AD35" s="1" t="s">
        <v>170</v>
      </c>
    </row>
    <row r="36" ht="15.75" customHeight="1">
      <c r="A36" s="1" t="s">
        <v>175</v>
      </c>
      <c r="B36" s="1" t="s">
        <v>176</v>
      </c>
      <c r="C36" s="1" t="s">
        <v>177</v>
      </c>
      <c r="D36" s="1" t="s">
        <v>33</v>
      </c>
      <c r="E36" s="1" t="s">
        <v>34</v>
      </c>
      <c r="F36" s="1" t="s">
        <v>178</v>
      </c>
      <c r="G36" s="1"/>
      <c r="H36" s="1" t="s">
        <v>36</v>
      </c>
      <c r="I36" s="1" t="s">
        <v>36</v>
      </c>
      <c r="J36" s="1" t="s">
        <v>36</v>
      </c>
      <c r="K36" s="1" t="s">
        <v>36</v>
      </c>
      <c r="L36" s="1" t="s">
        <v>36</v>
      </c>
      <c r="M36" s="1" t="s">
        <v>36</v>
      </c>
      <c r="N36" s="1" t="s">
        <v>36</v>
      </c>
      <c r="O36" s="1" t="s">
        <v>36</v>
      </c>
      <c r="P36" s="1" t="s">
        <v>36</v>
      </c>
      <c r="Q36" s="1" t="s">
        <v>36</v>
      </c>
      <c r="R36" s="1" t="s">
        <v>36</v>
      </c>
      <c r="S36" s="1" t="s">
        <v>36</v>
      </c>
      <c r="T36" s="1" t="s">
        <v>36</v>
      </c>
      <c r="U36" s="1" t="s">
        <v>36</v>
      </c>
      <c r="V36" s="2">
        <v>87.5</v>
      </c>
      <c r="W36" s="1" t="s">
        <v>36</v>
      </c>
      <c r="X36" s="1" t="s">
        <v>36</v>
      </c>
      <c r="Y36" s="1"/>
      <c r="Z36" s="1" t="s">
        <v>36</v>
      </c>
      <c r="AA36" s="1" t="s">
        <v>36</v>
      </c>
      <c r="AB36" s="1" t="s">
        <v>36</v>
      </c>
      <c r="AC36" s="2">
        <v>87.5</v>
      </c>
      <c r="AD36" s="1" t="s">
        <v>170</v>
      </c>
    </row>
    <row r="37" ht="15.75" customHeight="1">
      <c r="A37" s="1" t="s">
        <v>179</v>
      </c>
      <c r="B37" s="1" t="s">
        <v>180</v>
      </c>
      <c r="C37" s="1" t="s">
        <v>181</v>
      </c>
      <c r="D37" s="1" t="s">
        <v>33</v>
      </c>
      <c r="E37" s="1" t="s">
        <v>80</v>
      </c>
      <c r="F37" s="1" t="s">
        <v>182</v>
      </c>
      <c r="G37" s="1"/>
      <c r="H37" s="1" t="s">
        <v>36</v>
      </c>
      <c r="I37" s="1" t="s">
        <v>36</v>
      </c>
      <c r="J37" s="1" t="s">
        <v>36</v>
      </c>
      <c r="K37" s="1" t="s">
        <v>36</v>
      </c>
      <c r="L37" s="1" t="s">
        <v>36</v>
      </c>
      <c r="M37" s="1" t="s">
        <v>36</v>
      </c>
      <c r="N37" s="1" t="s">
        <v>36</v>
      </c>
      <c r="O37" s="1" t="s">
        <v>36</v>
      </c>
      <c r="P37" s="1" t="s">
        <v>36</v>
      </c>
      <c r="Q37" s="1" t="s">
        <v>36</v>
      </c>
      <c r="R37" s="1" t="s">
        <v>36</v>
      </c>
      <c r="S37" s="1" t="s">
        <v>36</v>
      </c>
      <c r="T37" s="1" t="s">
        <v>36</v>
      </c>
      <c r="U37" s="1" t="s">
        <v>36</v>
      </c>
      <c r="V37" s="2">
        <v>100.0</v>
      </c>
      <c r="W37" s="1" t="s">
        <v>36</v>
      </c>
      <c r="X37" s="1" t="s">
        <v>36</v>
      </c>
      <c r="Y37" s="1"/>
      <c r="Z37" s="1" t="s">
        <v>36</v>
      </c>
      <c r="AA37" s="1" t="s">
        <v>36</v>
      </c>
      <c r="AB37" s="1" t="s">
        <v>36</v>
      </c>
      <c r="AC37" s="2">
        <v>100.0</v>
      </c>
      <c r="AD37" s="1" t="s">
        <v>170</v>
      </c>
    </row>
    <row r="38" ht="15.75" customHeight="1">
      <c r="A38" s="1" t="s">
        <v>183</v>
      </c>
      <c r="B38" s="1" t="s">
        <v>184</v>
      </c>
      <c r="C38" s="1" t="s">
        <v>185</v>
      </c>
      <c r="D38" s="1" t="s">
        <v>33</v>
      </c>
      <c r="E38" s="1" t="s">
        <v>34</v>
      </c>
      <c r="F38" s="1" t="s">
        <v>186</v>
      </c>
      <c r="G38" s="1"/>
      <c r="H38" s="1" t="s">
        <v>36</v>
      </c>
      <c r="I38" s="1" t="s">
        <v>36</v>
      </c>
      <c r="J38" s="1" t="s">
        <v>36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36</v>
      </c>
      <c r="V38" s="2">
        <v>93.75</v>
      </c>
      <c r="W38" s="1" t="s">
        <v>36</v>
      </c>
      <c r="X38" s="1" t="s">
        <v>36</v>
      </c>
      <c r="Y38" s="1"/>
      <c r="Z38" s="1" t="s">
        <v>36</v>
      </c>
      <c r="AA38" s="1" t="s">
        <v>36</v>
      </c>
      <c r="AB38" s="1" t="s">
        <v>36</v>
      </c>
      <c r="AC38" s="2">
        <v>93.75</v>
      </c>
      <c r="AD38" s="1" t="s">
        <v>170</v>
      </c>
    </row>
    <row r="39" ht="15.75" customHeight="1">
      <c r="A39" s="1" t="s">
        <v>187</v>
      </c>
      <c r="B39" s="1" t="s">
        <v>188</v>
      </c>
      <c r="C39" s="1" t="s">
        <v>189</v>
      </c>
      <c r="D39" s="1" t="s">
        <v>33</v>
      </c>
      <c r="E39" s="1" t="s">
        <v>75</v>
      </c>
      <c r="F39" s="1" t="s">
        <v>190</v>
      </c>
      <c r="G39" s="1"/>
      <c r="H39" s="1" t="s">
        <v>36</v>
      </c>
      <c r="I39" s="1" t="s">
        <v>36</v>
      </c>
      <c r="J39" s="1" t="s">
        <v>36</v>
      </c>
      <c r="K39" s="1" t="s">
        <v>36</v>
      </c>
      <c r="L39" s="1" t="s">
        <v>36</v>
      </c>
      <c r="M39" s="1" t="s">
        <v>36</v>
      </c>
      <c r="N39" s="1" t="s">
        <v>36</v>
      </c>
      <c r="O39" s="1" t="s">
        <v>36</v>
      </c>
      <c r="P39" s="1" t="s">
        <v>36</v>
      </c>
      <c r="Q39" s="1" t="s">
        <v>36</v>
      </c>
      <c r="R39" s="1" t="s">
        <v>36</v>
      </c>
      <c r="S39" s="1" t="s">
        <v>36</v>
      </c>
      <c r="T39" s="1" t="s">
        <v>36</v>
      </c>
      <c r="U39" s="1" t="s">
        <v>36</v>
      </c>
      <c r="V39" s="2">
        <v>62.5</v>
      </c>
      <c r="W39" s="1" t="s">
        <v>36</v>
      </c>
      <c r="X39" s="1" t="s">
        <v>36</v>
      </c>
      <c r="Y39" s="1"/>
      <c r="Z39" s="1" t="s">
        <v>36</v>
      </c>
      <c r="AA39" s="1" t="s">
        <v>36</v>
      </c>
      <c r="AB39" s="1" t="s">
        <v>36</v>
      </c>
      <c r="AC39" s="2">
        <v>62.5</v>
      </c>
      <c r="AD39" s="1" t="s">
        <v>170</v>
      </c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 ht="15.75" customHeight="1">
      <c r="A1" s="34" t="s">
        <v>265</v>
      </c>
    </row>
    <row r="2" ht="15.75" customHeight="1">
      <c r="A2" s="13" t="s">
        <v>266</v>
      </c>
    </row>
    <row r="3" ht="15.75" customHeight="1">
      <c r="A3" s="13" t="s">
        <v>267</v>
      </c>
    </row>
    <row r="4" ht="15.75" customHeight="1"/>
    <row r="5" ht="15.75" customHeight="1">
      <c r="A5" s="35"/>
      <c r="B5" s="36" t="s">
        <v>268</v>
      </c>
      <c r="C5" s="37"/>
      <c r="D5" s="38"/>
      <c r="E5" s="39" t="s">
        <v>269</v>
      </c>
      <c r="F5" s="40"/>
      <c r="G5" s="40"/>
      <c r="H5" s="40"/>
      <c r="I5" s="39" t="s">
        <v>270</v>
      </c>
      <c r="J5" s="40"/>
      <c r="K5" s="40"/>
    </row>
    <row r="6" ht="15.75" customHeight="1">
      <c r="A6" s="41" t="s">
        <v>271</v>
      </c>
      <c r="B6" s="42" t="s">
        <v>272</v>
      </c>
      <c r="C6" s="43" t="s">
        <v>273</v>
      </c>
      <c r="D6" s="44" t="s">
        <v>274</v>
      </c>
      <c r="E6" s="43" t="s">
        <v>275</v>
      </c>
      <c r="F6" s="43" t="s">
        <v>276</v>
      </c>
      <c r="G6" s="43" t="s">
        <v>277</v>
      </c>
      <c r="H6" s="43" t="s">
        <v>278</v>
      </c>
      <c r="I6" s="43" t="s">
        <v>276</v>
      </c>
      <c r="J6" s="43" t="s">
        <v>279</v>
      </c>
      <c r="K6" s="43" t="s">
        <v>280</v>
      </c>
    </row>
    <row r="7" ht="15.75" customHeight="1">
      <c r="A7" s="45">
        <v>1.0</v>
      </c>
      <c r="B7" s="46">
        <v>35.0</v>
      </c>
      <c r="C7" s="4">
        <v>6.75</v>
      </c>
      <c r="D7" s="47">
        <v>6.0</v>
      </c>
    </row>
    <row r="8" ht="15.75" customHeight="1">
      <c r="A8" s="45">
        <v>2.0</v>
      </c>
      <c r="B8" s="46">
        <v>42.5</v>
      </c>
      <c r="C8" s="4">
        <v>8.45</v>
      </c>
      <c r="D8" s="47">
        <v>10.0</v>
      </c>
    </row>
    <row r="9" ht="15.75" customHeight="1">
      <c r="A9" s="45">
        <v>3.0</v>
      </c>
      <c r="B9" s="46">
        <v>100.18</v>
      </c>
      <c r="C9" s="4">
        <v>10.25</v>
      </c>
      <c r="D9" s="47">
        <v>25.0</v>
      </c>
    </row>
    <row r="10" ht="15.75" customHeight="1">
      <c r="A10" s="45">
        <v>4.0</v>
      </c>
      <c r="B10" s="46">
        <v>38.75</v>
      </c>
      <c r="C10" s="4">
        <v>6.75</v>
      </c>
      <c r="D10" s="47">
        <v>7.0</v>
      </c>
    </row>
    <row r="11" ht="15.75" customHeight="1">
      <c r="A11" s="45">
        <v>5.0</v>
      </c>
      <c r="B11" s="46">
        <v>51.37</v>
      </c>
      <c r="C11" s="4">
        <v>8.45</v>
      </c>
      <c r="D11" s="47">
        <v>12.0</v>
      </c>
    </row>
    <row r="12" ht="15.75" customHeight="1">
      <c r="A12" s="45">
        <v>6.0</v>
      </c>
      <c r="B12" s="46">
        <v>16.25</v>
      </c>
      <c r="C12" s="4">
        <v>5.25</v>
      </c>
      <c r="D12" s="47">
        <v>3.5</v>
      </c>
    </row>
    <row r="13" ht="15.75" customHeight="1">
      <c r="A13" s="45">
        <v>7.0</v>
      </c>
      <c r="B13" s="46">
        <v>12.95</v>
      </c>
      <c r="C13" s="4">
        <v>6.75</v>
      </c>
      <c r="D13" s="47">
        <v>4.0</v>
      </c>
    </row>
    <row r="14" ht="15.75" customHeight="1">
      <c r="A14" s="45">
        <v>8.0</v>
      </c>
      <c r="B14" s="46">
        <v>65.81</v>
      </c>
      <c r="C14" s="4">
        <v>8.45</v>
      </c>
      <c r="D14" s="47">
        <v>14.0</v>
      </c>
    </row>
    <row r="15" ht="15.75" customHeight="1">
      <c r="A15" s="45">
        <v>9.0</v>
      </c>
      <c r="B15" s="46">
        <v>112.45</v>
      </c>
      <c r="C15" s="4">
        <v>25.25</v>
      </c>
      <c r="D15" s="47">
        <v>30.0</v>
      </c>
    </row>
    <row r="16" ht="15.75" customHeight="1">
      <c r="A16" s="45">
        <v>10.0</v>
      </c>
      <c r="B16" s="46">
        <v>35.13</v>
      </c>
      <c r="C16" s="4">
        <v>6.75</v>
      </c>
      <c r="D16" s="47">
        <v>9.0</v>
      </c>
    </row>
    <row r="17" ht="15.75" customHeight="1">
      <c r="A17" s="45">
        <v>11.0</v>
      </c>
      <c r="B17" s="46">
        <v>62.1</v>
      </c>
      <c r="C17" s="4">
        <v>12.95</v>
      </c>
      <c r="D17" s="47">
        <v>14.0</v>
      </c>
    </row>
    <row r="18" ht="15.75" customHeight="1">
      <c r="A18" s="45">
        <v>12.0</v>
      </c>
      <c r="B18" s="46">
        <v>84.34</v>
      </c>
      <c r="C18" s="4">
        <v>12.95</v>
      </c>
      <c r="D18" s="47">
        <v>20.0</v>
      </c>
    </row>
    <row r="19" ht="15.75" customHeight="1">
      <c r="A19" s="45">
        <v>13.0</v>
      </c>
      <c r="B19" s="46">
        <v>12.25</v>
      </c>
      <c r="C19" s="4">
        <v>0.0</v>
      </c>
      <c r="D19" s="47">
        <v>2.0</v>
      </c>
    </row>
    <row r="20" ht="15.75" customHeight="1">
      <c r="A20" s="45">
        <v>14.0</v>
      </c>
      <c r="B20" s="46">
        <v>25.45</v>
      </c>
      <c r="C20" s="4">
        <v>6.75</v>
      </c>
      <c r="D20" s="47">
        <v>5.5</v>
      </c>
    </row>
    <row r="21" ht="15.75" customHeight="1">
      <c r="A21" s="45">
        <v>15.0</v>
      </c>
      <c r="B21" s="46">
        <v>75.12</v>
      </c>
      <c r="C21" s="4">
        <v>13.5</v>
      </c>
      <c r="D21" s="47">
        <v>20.0</v>
      </c>
    </row>
    <row r="22" ht="15.75" customHeight="1">
      <c r="A22" s="45">
        <v>16.0</v>
      </c>
      <c r="B22" s="46">
        <v>40.44</v>
      </c>
      <c r="C22" s="4">
        <v>10.25</v>
      </c>
      <c r="D22" s="47">
        <v>8.85</v>
      </c>
    </row>
    <row r="23" ht="15.75" customHeight="1">
      <c r="A23" s="45">
        <v>17.0</v>
      </c>
      <c r="B23" s="46">
        <v>13.87</v>
      </c>
      <c r="C23" s="4">
        <v>0.0</v>
      </c>
      <c r="D23" s="47">
        <v>2.0</v>
      </c>
    </row>
    <row r="24" ht="15.75" customHeight="1">
      <c r="A24" s="45">
        <v>18.0</v>
      </c>
      <c r="B24" s="46">
        <v>24.75</v>
      </c>
      <c r="C24" s="4">
        <v>3.5</v>
      </c>
      <c r="D24" s="47">
        <v>6.0</v>
      </c>
    </row>
    <row r="25" ht="15.75" customHeight="1">
      <c r="A25" s="45">
        <v>19.0</v>
      </c>
      <c r="B25" s="46">
        <v>67.33</v>
      </c>
      <c r="C25" s="4">
        <v>9.75</v>
      </c>
      <c r="D25" s="47">
        <v>15.0</v>
      </c>
    </row>
    <row r="26" ht="15.75" customHeight="1">
      <c r="A26" s="48">
        <v>20.0</v>
      </c>
      <c r="B26" s="49">
        <v>42.44</v>
      </c>
      <c r="C26" s="50">
        <v>6.75</v>
      </c>
      <c r="D26" s="51">
        <v>12.0</v>
      </c>
    </row>
    <row r="27" ht="15.75" customHeight="1"/>
    <row r="28" ht="15.75" customHeight="1">
      <c r="A28" s="39" t="s">
        <v>281</v>
      </c>
      <c r="B28" s="4" t="s">
        <v>282</v>
      </c>
    </row>
    <row r="29" ht="15.75" customHeight="1">
      <c r="B29" s="4" t="s">
        <v>283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K2"/>
    <mergeCell ref="A3:K3"/>
  </mergeCells>
  <printOptions/>
  <pageMargins bottom="0.75" footer="0.0" header="0.0" left="0.7" right="0.7" top="0.75"/>
  <pageSetup paperSize="9" orientation="portrait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0.11"/>
    <col customWidth="1" min="6" max="26" width="10.56"/>
  </cols>
  <sheetData>
    <row r="1" ht="15.75" customHeight="1">
      <c r="A1" s="3">
        <v>45759.0</v>
      </c>
      <c r="B1" s="4">
        <v>1.0</v>
      </c>
      <c r="C1" s="4">
        <v>5.0</v>
      </c>
      <c r="D1" s="4">
        <f>3^4</f>
        <v>81</v>
      </c>
      <c r="E1" s="3">
        <v>45759.0</v>
      </c>
      <c r="F1" s="3">
        <v>45759.0</v>
      </c>
      <c r="H1" s="4">
        <f>SUM(B1:C2)</f>
        <v>8</v>
      </c>
    </row>
    <row r="2" ht="15.75" customHeight="1">
      <c r="A2" s="3">
        <v>45760.0</v>
      </c>
      <c r="B2" s="4">
        <v>2.0</v>
      </c>
      <c r="E2" s="3">
        <v>45760.0</v>
      </c>
      <c r="F2" s="3">
        <v>45760.0</v>
      </c>
    </row>
    <row r="3" ht="15.75" customHeight="1">
      <c r="A3" s="3">
        <v>45761.0</v>
      </c>
      <c r="E3" s="3">
        <v>45761.0</v>
      </c>
      <c r="F3" s="3">
        <v>45761.0</v>
      </c>
    </row>
    <row r="4" ht="15.75" customHeight="1">
      <c r="A4" s="3">
        <v>45762.0</v>
      </c>
      <c r="E4" s="3">
        <v>45762.0</v>
      </c>
      <c r="F4" s="3">
        <v>45762.0</v>
      </c>
    </row>
    <row r="5" ht="15.75" customHeight="1">
      <c r="A5" s="3">
        <v>45767.0</v>
      </c>
      <c r="E5" s="3">
        <v>45767.0</v>
      </c>
      <c r="F5" s="3">
        <v>45767.0</v>
      </c>
    </row>
    <row r="6" ht="15.75" customHeight="1">
      <c r="A6" s="3">
        <v>45768.0</v>
      </c>
      <c r="E6" s="3">
        <v>45768.0</v>
      </c>
      <c r="F6" s="3">
        <v>45768.0</v>
      </c>
    </row>
    <row r="7" ht="15.75" customHeight="1">
      <c r="A7" s="3">
        <v>45769.0</v>
      </c>
      <c r="E7" s="3">
        <v>45769.0</v>
      </c>
      <c r="F7" s="3">
        <v>45769.0</v>
      </c>
    </row>
    <row r="8" ht="15.75" customHeight="1">
      <c r="A8" s="3">
        <v>45770.0</v>
      </c>
      <c r="E8" s="3">
        <v>45770.0</v>
      </c>
      <c r="F8" s="3">
        <v>45770.0</v>
      </c>
    </row>
    <row r="9" ht="15.75" customHeight="1">
      <c r="A9" s="3">
        <v>45771.0</v>
      </c>
      <c r="E9" s="3">
        <v>45771.0</v>
      </c>
      <c r="F9" s="3">
        <v>45771.0</v>
      </c>
    </row>
    <row r="10" ht="15.75" customHeight="1">
      <c r="A10" s="3">
        <v>45772.0</v>
      </c>
      <c r="E10" s="3">
        <v>45772.0</v>
      </c>
      <c r="F10" s="3">
        <v>45772.0</v>
      </c>
    </row>
    <row r="11" ht="15.75" customHeight="1">
      <c r="A11" s="3">
        <v>45773.0</v>
      </c>
      <c r="E11" s="3">
        <v>45773.0</v>
      </c>
      <c r="F11" s="3">
        <v>45773.0</v>
      </c>
    </row>
    <row r="12" ht="15.75" customHeight="1">
      <c r="A12" s="3">
        <v>45774.0</v>
      </c>
      <c r="E12" s="3">
        <v>45774.0</v>
      </c>
      <c r="F12" s="3">
        <v>45774.0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.67"/>
    <col customWidth="1" min="3" max="4" width="10.56"/>
    <col customWidth="1" min="5" max="5" width="44.33"/>
    <col customWidth="1" min="6" max="26" width="10.56"/>
  </cols>
  <sheetData>
    <row r="1" ht="15.75" customHeight="1">
      <c r="A1" s="4" t="s">
        <v>191</v>
      </c>
      <c r="C1" s="4" t="s">
        <v>192</v>
      </c>
      <c r="D1" s="4" t="s">
        <v>193</v>
      </c>
      <c r="E1" s="4" t="s">
        <v>194</v>
      </c>
      <c r="F1" s="4" t="s">
        <v>195</v>
      </c>
    </row>
    <row r="2" ht="15.75" customHeight="1">
      <c r="A2" s="4">
        <v>2.0</v>
      </c>
      <c r="C2" s="4">
        <f>A2+A3*A4+A5</f>
        <v>19</v>
      </c>
      <c r="D2" s="4">
        <v>1.0</v>
      </c>
      <c r="E2" s="4" t="s">
        <v>196</v>
      </c>
      <c r="F2" s="4">
        <v>12.0</v>
      </c>
      <c r="H2" s="4">
        <v>19.0</v>
      </c>
    </row>
    <row r="3" ht="15.75" customHeight="1">
      <c r="A3" s="4">
        <v>3.0</v>
      </c>
      <c r="D3" s="4">
        <v>2.0</v>
      </c>
      <c r="E3" s="4" t="s">
        <v>197</v>
      </c>
      <c r="F3" s="4">
        <v>14.0</v>
      </c>
    </row>
    <row r="4" ht="15.75" customHeight="1">
      <c r="A4" s="4">
        <v>4.0</v>
      </c>
      <c r="D4" s="4">
        <v>3.0</v>
      </c>
      <c r="E4" s="4" t="s">
        <v>198</v>
      </c>
      <c r="F4" s="4">
        <v>19.0</v>
      </c>
    </row>
    <row r="5" ht="15.75" customHeight="1">
      <c r="A5" s="4">
        <v>5.0</v>
      </c>
    </row>
    <row r="6" ht="15.75" customHeight="1">
      <c r="C6" s="4">
        <f>(A2+A3)*(A4+A5)</f>
        <v>45</v>
      </c>
      <c r="D6" s="4">
        <v>1.0</v>
      </c>
      <c r="E6" s="4" t="s">
        <v>199</v>
      </c>
      <c r="F6" s="4">
        <v>5.0</v>
      </c>
    </row>
    <row r="7" ht="15.75" customHeight="1">
      <c r="D7" s="4">
        <v>2.0</v>
      </c>
      <c r="E7" s="4" t="s">
        <v>200</v>
      </c>
      <c r="F7" s="4">
        <v>9.0</v>
      </c>
    </row>
    <row r="8" ht="15.75" customHeight="1">
      <c r="D8" s="4">
        <v>3.0</v>
      </c>
      <c r="E8" s="4" t="s">
        <v>201</v>
      </c>
      <c r="F8" s="4">
        <v>45.0</v>
      </c>
    </row>
    <row r="9" ht="15.75" customHeight="1"/>
    <row r="10" ht="15.75" customHeight="1">
      <c r="C10" s="4">
        <f>A2/A3+A4*A5</f>
        <v>20.66666667</v>
      </c>
      <c r="D10" s="4">
        <v>1.0</v>
      </c>
      <c r="E10" s="4" t="s">
        <v>202</v>
      </c>
      <c r="F10" s="4">
        <f>A2/A3</f>
        <v>0.6666666667</v>
      </c>
    </row>
    <row r="11" ht="15.75" customHeight="1">
      <c r="D11" s="4">
        <v>2.0</v>
      </c>
      <c r="E11" s="4" t="s">
        <v>203</v>
      </c>
      <c r="F11" s="4">
        <v>20.0</v>
      </c>
    </row>
    <row r="12" ht="15.75" customHeight="1">
      <c r="D12" s="4">
        <v>3.0</v>
      </c>
      <c r="E12" s="4" t="s">
        <v>204</v>
      </c>
      <c r="F12" s="4">
        <v>20.666666666666668</v>
      </c>
    </row>
    <row r="13" ht="15.75" customHeight="1"/>
    <row r="14" ht="15.75" customHeight="1">
      <c r="C14" s="4">
        <f>A2^2+A3*A4%</f>
        <v>4.12</v>
      </c>
      <c r="D14" s="4">
        <v>1.0</v>
      </c>
      <c r="E14" s="4" t="s">
        <v>205</v>
      </c>
      <c r="F14" s="4">
        <f>A4%</f>
        <v>0.04</v>
      </c>
    </row>
    <row r="15" ht="15.75" customHeight="1">
      <c r="D15" s="4">
        <v>2.0</v>
      </c>
      <c r="E15" s="4" t="s">
        <v>206</v>
      </c>
      <c r="F15" s="4">
        <f>A2^2</f>
        <v>4</v>
      </c>
    </row>
    <row r="16" ht="15.75" customHeight="1">
      <c r="D16" s="4">
        <v>3.0</v>
      </c>
      <c r="E16" s="4" t="s">
        <v>207</v>
      </c>
      <c r="F16" s="4">
        <f>A3*F14</f>
        <v>0.12</v>
      </c>
    </row>
    <row r="17" ht="15.75" customHeight="1">
      <c r="D17" s="4">
        <v>4.0</v>
      </c>
      <c r="E17" s="4" t="s">
        <v>208</v>
      </c>
      <c r="F17" s="4">
        <f>F15+F16</f>
        <v>4.12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6" width="10.56"/>
  </cols>
  <sheetData>
    <row r="1" ht="15.75" customHeight="1">
      <c r="A1" s="4" t="s">
        <v>209</v>
      </c>
    </row>
    <row r="2" ht="15.75" customHeight="1">
      <c r="A2" s="3">
        <v>43109.0</v>
      </c>
    </row>
    <row r="3" ht="15.75" customHeight="1"/>
    <row r="4" ht="15.75" customHeight="1">
      <c r="A4" s="4" t="s">
        <v>210</v>
      </c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217</v>
      </c>
    </row>
    <row r="5" ht="15.75" customHeight="1">
      <c r="A5" s="4" t="s">
        <v>218</v>
      </c>
      <c r="B5" s="4">
        <v>101.0</v>
      </c>
      <c r="C5" s="5">
        <v>475.5</v>
      </c>
      <c r="D5" s="4">
        <v>0.5</v>
      </c>
      <c r="E5" s="4">
        <v>713.25</v>
      </c>
      <c r="F5" s="4">
        <v>0.15</v>
      </c>
      <c r="G5" s="5">
        <v>606.2625</v>
      </c>
      <c r="H5" s="5">
        <v>0.215686</v>
      </c>
    </row>
    <row r="6" ht="15.75" customHeight="1">
      <c r="A6" s="5" t="s">
        <v>219</v>
      </c>
      <c r="B6" s="5">
        <v>102.0</v>
      </c>
      <c r="C6" s="5">
        <v>457.7</v>
      </c>
      <c r="D6" s="5">
        <v>0.755</v>
      </c>
      <c r="E6" s="5">
        <v>803.2635</v>
      </c>
      <c r="F6" s="5">
        <v>0.2</v>
      </c>
      <c r="G6" s="5">
        <v>642.6108</v>
      </c>
      <c r="H6" s="5">
        <v>0.287749</v>
      </c>
    </row>
    <row r="7" ht="15.75" customHeight="1">
      <c r="A7" s="4" t="s">
        <v>220</v>
      </c>
      <c r="B7" s="4">
        <v>103.0</v>
      </c>
      <c r="C7" s="5">
        <v>68.75</v>
      </c>
      <c r="D7" s="4">
        <v>0.905</v>
      </c>
      <c r="E7" s="4">
        <v>130.9688</v>
      </c>
      <c r="F7" s="4">
        <v>0.05</v>
      </c>
      <c r="G7" s="5">
        <v>124.4203</v>
      </c>
      <c r="H7" s="5">
        <v>0.447437</v>
      </c>
    </row>
    <row r="8" ht="15.75" customHeight="1">
      <c r="A8" s="4" t="s">
        <v>221</v>
      </c>
      <c r="B8" s="4">
        <v>104.0</v>
      </c>
      <c r="C8" s="5">
        <v>75.0</v>
      </c>
      <c r="D8" s="4">
        <v>1.0</v>
      </c>
      <c r="E8" s="4">
        <v>150.0</v>
      </c>
      <c r="F8" s="4">
        <v>0.25</v>
      </c>
      <c r="G8" s="5">
        <v>112.5</v>
      </c>
      <c r="H8" s="5">
        <v>0.333333</v>
      </c>
    </row>
    <row r="9" ht="15.75" customHeight="1">
      <c r="A9" s="4" t="s">
        <v>222</v>
      </c>
      <c r="B9" s="4">
        <v>105.0</v>
      </c>
      <c r="C9" s="5">
        <v>700.0</v>
      </c>
      <c r="D9" s="4">
        <v>1.857</v>
      </c>
      <c r="E9" s="4">
        <v>1999.9</v>
      </c>
      <c r="F9" s="4">
        <v>0.3</v>
      </c>
      <c r="G9" s="5">
        <v>1399.93</v>
      </c>
      <c r="H9" s="5">
        <v>0.499975</v>
      </c>
    </row>
    <row r="10" ht="15.75" customHeight="1">
      <c r="A10" s="4" t="s">
        <v>223</v>
      </c>
      <c r="B10" s="4">
        <v>106.0</v>
      </c>
      <c r="C10" s="5">
        <v>195.0</v>
      </c>
      <c r="D10" s="4">
        <v>0.835</v>
      </c>
      <c r="E10" s="4">
        <v>357.825</v>
      </c>
      <c r="F10" s="4">
        <v>0.1</v>
      </c>
      <c r="G10" s="5">
        <v>322.0425</v>
      </c>
      <c r="H10" s="5">
        <v>0.39449</v>
      </c>
      <c r="I10" s="4">
        <f>SUM(G5:H10)</f>
        <v>3209.94477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33"/>
    <col customWidth="1" min="2" max="26" width="10.56"/>
  </cols>
  <sheetData>
    <row r="1" ht="15.75" customHeight="1">
      <c r="A1" s="6" t="s">
        <v>209</v>
      </c>
      <c r="C1" s="7"/>
    </row>
    <row r="2" ht="15.75" customHeight="1">
      <c r="A2" s="3">
        <v>43109.0</v>
      </c>
    </row>
    <row r="3" ht="15.75" customHeight="1"/>
    <row r="4" ht="15.75" customHeight="1">
      <c r="A4" s="4" t="s">
        <v>210</v>
      </c>
      <c r="B4" s="4" t="s">
        <v>211</v>
      </c>
      <c r="C4" s="4" t="s">
        <v>212</v>
      </c>
      <c r="D4" s="4" t="s">
        <v>224</v>
      </c>
      <c r="E4" s="4" t="s">
        <v>214</v>
      </c>
      <c r="F4" s="4" t="s">
        <v>225</v>
      </c>
      <c r="G4" s="4" t="s">
        <v>216</v>
      </c>
      <c r="H4" s="4" t="s">
        <v>217</v>
      </c>
    </row>
    <row r="5" ht="15.75" customHeight="1">
      <c r="A5" s="4" t="s">
        <v>218</v>
      </c>
      <c r="B5" s="4">
        <v>101.0</v>
      </c>
      <c r="C5" s="5">
        <v>475.5</v>
      </c>
      <c r="D5" s="4">
        <v>0.5</v>
      </c>
      <c r="E5" s="4">
        <v>713.25</v>
      </c>
      <c r="F5" s="4">
        <v>0.15</v>
      </c>
      <c r="G5" s="5">
        <v>606.2625</v>
      </c>
      <c r="H5" s="5">
        <v>0.215686</v>
      </c>
    </row>
    <row r="6" ht="15.75" customHeight="1">
      <c r="A6" s="5" t="s">
        <v>219</v>
      </c>
      <c r="B6" s="5">
        <v>102.0</v>
      </c>
      <c r="C6" s="5">
        <v>457.7</v>
      </c>
      <c r="D6" s="5">
        <v>0.755</v>
      </c>
      <c r="E6" s="5">
        <v>803.2635</v>
      </c>
      <c r="F6" s="5">
        <v>0.2</v>
      </c>
      <c r="G6" s="5">
        <v>642.6108</v>
      </c>
      <c r="H6" s="5">
        <v>0.287749</v>
      </c>
    </row>
    <row r="7" ht="15.75" customHeight="1">
      <c r="A7" s="8" t="s">
        <v>220</v>
      </c>
      <c r="B7" s="4">
        <v>103.0</v>
      </c>
      <c r="C7" s="5">
        <v>68.75</v>
      </c>
      <c r="D7" s="4">
        <v>0.905</v>
      </c>
      <c r="E7" s="4">
        <v>130.9688</v>
      </c>
      <c r="F7" s="4">
        <v>0.05</v>
      </c>
      <c r="G7" s="5">
        <v>124.4203</v>
      </c>
      <c r="H7" s="5">
        <v>0.447437</v>
      </c>
    </row>
    <row r="8" ht="15.75" customHeight="1">
      <c r="A8" s="9" t="s">
        <v>221</v>
      </c>
      <c r="B8" s="4">
        <v>104.0</v>
      </c>
      <c r="C8" s="5">
        <v>75.0</v>
      </c>
      <c r="D8" s="4">
        <v>1.0</v>
      </c>
      <c r="E8" s="4">
        <v>150.0</v>
      </c>
      <c r="F8" s="4">
        <v>0.25</v>
      </c>
      <c r="G8" s="5">
        <v>112.5</v>
      </c>
      <c r="H8" s="5">
        <v>0.333333</v>
      </c>
    </row>
    <row r="9" ht="15.75" customHeight="1">
      <c r="A9" s="10" t="s">
        <v>222</v>
      </c>
      <c r="B9" s="4">
        <v>105.0</v>
      </c>
      <c r="C9" s="5">
        <v>700.0</v>
      </c>
      <c r="D9" s="4">
        <v>1.857</v>
      </c>
      <c r="E9" s="4">
        <v>1999.9</v>
      </c>
      <c r="F9" s="4">
        <v>0.3</v>
      </c>
      <c r="G9" s="5">
        <v>1399.93</v>
      </c>
      <c r="H9" s="5">
        <v>0.499975</v>
      </c>
    </row>
    <row r="10" ht="15.75" customHeight="1">
      <c r="A10" s="11" t="s">
        <v>223</v>
      </c>
      <c r="B10" s="4">
        <v>106.0</v>
      </c>
      <c r="C10" s="5">
        <v>195.0</v>
      </c>
      <c r="D10" s="4">
        <v>0.835</v>
      </c>
      <c r="E10" s="4">
        <v>357.825</v>
      </c>
      <c r="F10" s="4">
        <v>0.1</v>
      </c>
      <c r="G10" s="5">
        <v>322.0425</v>
      </c>
      <c r="H10" s="5">
        <v>0.39449</v>
      </c>
      <c r="I10" s="4">
        <f>SUM(G5:H10)</f>
        <v>3209.94477</v>
      </c>
    </row>
    <row r="11" ht="15.75" customHeight="1"/>
    <row r="12" ht="15.75" customHeight="1"/>
    <row r="13" ht="15.75" customHeight="1"/>
    <row r="14" ht="15.75" customHeight="1">
      <c r="D14" s="1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hidden="1" min="2" max="2" width="10.56"/>
    <col customWidth="1" min="3" max="26" width="10.56"/>
  </cols>
  <sheetData>
    <row r="1" ht="15.75" customHeight="1">
      <c r="A1" s="13" t="s">
        <v>209</v>
      </c>
    </row>
    <row r="2" ht="15.75" customHeight="1">
      <c r="A2" s="14">
        <v>43109.0</v>
      </c>
    </row>
    <row r="3" ht="15.75" customHeight="1"/>
    <row r="4" ht="37.5" customHeight="1">
      <c r="A4" s="15" t="s">
        <v>210</v>
      </c>
      <c r="B4" s="15" t="s">
        <v>211</v>
      </c>
      <c r="C4" s="15" t="s">
        <v>212</v>
      </c>
      <c r="D4" s="15" t="s">
        <v>213</v>
      </c>
      <c r="E4" s="15" t="s">
        <v>214</v>
      </c>
      <c r="F4" s="16" t="s">
        <v>215</v>
      </c>
      <c r="G4" s="17" t="s">
        <v>216</v>
      </c>
      <c r="H4" s="15" t="s">
        <v>226</v>
      </c>
      <c r="I4" s="15" t="s">
        <v>217</v>
      </c>
    </row>
    <row r="5" ht="18.0" customHeight="1">
      <c r="A5" s="18" t="s">
        <v>227</v>
      </c>
      <c r="B5" s="18"/>
      <c r="C5" s="18"/>
      <c r="D5" s="18"/>
      <c r="E5" s="18"/>
      <c r="F5" s="19"/>
      <c r="G5" s="20"/>
      <c r="H5" s="18"/>
      <c r="I5" s="18"/>
    </row>
    <row r="6" ht="15.75" customHeight="1">
      <c r="A6" s="9" t="s">
        <v>218</v>
      </c>
      <c r="B6" s="4">
        <v>101.0</v>
      </c>
      <c r="C6" s="4" t="s">
        <v>228</v>
      </c>
      <c r="D6" s="21">
        <v>0.005</v>
      </c>
      <c r="E6" s="4" t="s">
        <v>229</v>
      </c>
      <c r="F6" s="22">
        <v>0.15</v>
      </c>
      <c r="G6" s="23" t="s">
        <v>230</v>
      </c>
      <c r="H6" s="4" t="s">
        <v>231</v>
      </c>
      <c r="I6" s="21">
        <v>0.216</v>
      </c>
    </row>
    <row r="7" ht="15.75" customHeight="1">
      <c r="A7" s="9" t="s">
        <v>219</v>
      </c>
      <c r="B7" s="4">
        <v>102.0</v>
      </c>
      <c r="C7" s="4" t="s">
        <v>232</v>
      </c>
      <c r="D7" s="21">
        <v>0.00755</v>
      </c>
      <c r="E7" s="4" t="s">
        <v>233</v>
      </c>
      <c r="F7" s="22">
        <v>0.2</v>
      </c>
      <c r="G7" s="23" t="s">
        <v>234</v>
      </c>
      <c r="H7" s="4" t="s">
        <v>235</v>
      </c>
      <c r="I7" s="21">
        <v>0.288</v>
      </c>
    </row>
    <row r="8" ht="15.75" customHeight="1">
      <c r="A8" s="9" t="s">
        <v>220</v>
      </c>
      <c r="B8" s="4">
        <v>103.0</v>
      </c>
      <c r="C8" s="4" t="s">
        <v>236</v>
      </c>
      <c r="D8" s="21">
        <v>0.00905</v>
      </c>
      <c r="E8" s="4" t="s">
        <v>237</v>
      </c>
      <c r="F8" s="22">
        <v>0.1</v>
      </c>
      <c r="G8" s="23" t="s">
        <v>238</v>
      </c>
      <c r="H8" s="4" t="s">
        <v>239</v>
      </c>
      <c r="I8" s="21">
        <v>0.394</v>
      </c>
    </row>
    <row r="9" ht="15.75" customHeight="1">
      <c r="A9" s="24" t="s">
        <v>240</v>
      </c>
      <c r="F9" s="25"/>
      <c r="G9" s="23"/>
    </row>
    <row r="10" ht="15.75" customHeight="1">
      <c r="A10" s="9" t="s">
        <v>221</v>
      </c>
      <c r="B10" s="4">
        <v>104.0</v>
      </c>
      <c r="C10" s="4" t="s">
        <v>241</v>
      </c>
      <c r="D10" s="26">
        <v>0.01</v>
      </c>
      <c r="E10" s="4" t="s">
        <v>242</v>
      </c>
      <c r="F10" s="22">
        <v>0.25</v>
      </c>
      <c r="G10" s="23" t="s">
        <v>243</v>
      </c>
      <c r="H10" s="26" t="s">
        <v>244</v>
      </c>
      <c r="I10" s="21">
        <v>0.333</v>
      </c>
    </row>
    <row r="11" ht="15.75" customHeight="1">
      <c r="A11" s="9" t="s">
        <v>222</v>
      </c>
      <c r="B11" s="4">
        <v>105.0</v>
      </c>
      <c r="C11" s="4" t="s">
        <v>245</v>
      </c>
      <c r="D11" s="21">
        <v>0.01857</v>
      </c>
      <c r="E11" s="4" t="s">
        <v>246</v>
      </c>
      <c r="F11" s="22">
        <v>0.3</v>
      </c>
      <c r="G11" s="23" t="s">
        <v>247</v>
      </c>
      <c r="H11" s="4" t="s">
        <v>248</v>
      </c>
      <c r="I11" s="21">
        <v>0.5</v>
      </c>
    </row>
    <row r="12" ht="15.75" customHeight="1">
      <c r="A12" s="9" t="s">
        <v>223</v>
      </c>
      <c r="B12" s="4">
        <v>106.0</v>
      </c>
      <c r="C12" s="4" t="s">
        <v>249</v>
      </c>
      <c r="D12" s="21">
        <v>0.00835</v>
      </c>
      <c r="E12" s="4" t="s">
        <v>250</v>
      </c>
      <c r="F12" s="27">
        <v>0.1</v>
      </c>
      <c r="G12" s="28" t="s">
        <v>251</v>
      </c>
      <c r="H12" s="4" t="s">
        <v>252</v>
      </c>
      <c r="I12" s="21">
        <v>0.333</v>
      </c>
      <c r="J12" s="4">
        <f>SUM(G6:I12)</f>
        <v>2.064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2:I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5.11"/>
    <col customWidth="1" min="3" max="26" width="10.56"/>
  </cols>
  <sheetData>
    <row r="1" ht="15.75" customHeight="1">
      <c r="A1" s="4" t="s">
        <v>253</v>
      </c>
      <c r="B1" s="4" t="s">
        <v>254</v>
      </c>
    </row>
    <row r="2" ht="15.75" customHeight="1">
      <c r="A2" s="4" t="s">
        <v>255</v>
      </c>
      <c r="B2" s="29" t="s">
        <v>256</v>
      </c>
    </row>
    <row r="3" ht="15.75" customHeight="1">
      <c r="A3" s="4" t="s">
        <v>257</v>
      </c>
      <c r="B3" s="30" t="s">
        <v>256</v>
      </c>
    </row>
    <row r="4" ht="15.75" customHeight="1">
      <c r="A4" s="4" t="s">
        <v>258</v>
      </c>
      <c r="B4" s="31" t="s">
        <v>256</v>
      </c>
    </row>
    <row r="5" ht="15.75" customHeight="1">
      <c r="A5" s="5" t="s">
        <v>259</v>
      </c>
      <c r="B5" s="32" t="s">
        <v>256</v>
      </c>
    </row>
    <row r="6" ht="15.75" customHeight="1">
      <c r="A6" s="4" t="s">
        <v>260</v>
      </c>
      <c r="B6" s="21">
        <v>12.0</v>
      </c>
    </row>
    <row r="7" ht="15.75" customHeight="1">
      <c r="A7" s="4" t="s">
        <v>261</v>
      </c>
      <c r="B7" s="3">
        <v>43103.0</v>
      </c>
    </row>
    <row r="8" ht="15.75" customHeight="1">
      <c r="A8" s="4" t="s">
        <v>262</v>
      </c>
      <c r="B8" s="33">
        <v>43103.0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263</v>
      </c>
    </row>
    <row r="2" ht="15.75" customHeight="1">
      <c r="A2" s="4" t="s">
        <v>264</v>
      </c>
    </row>
    <row r="3" ht="15.75" customHeight="1">
      <c r="A3" s="4">
        <v>2013.0</v>
      </c>
    </row>
    <row r="4" ht="15.75" customHeight="1">
      <c r="A4" s="4">
        <v>2013.0</v>
      </c>
    </row>
    <row r="5" ht="15.75" customHeight="1">
      <c r="A5" s="4">
        <v>2013.0</v>
      </c>
    </row>
    <row r="6" ht="15.75" customHeight="1">
      <c r="A6" s="4">
        <v>2013.0</v>
      </c>
    </row>
    <row r="7" ht="15.75" customHeight="1">
      <c r="A7" s="4">
        <v>2013.0</v>
      </c>
    </row>
    <row r="8" ht="15.75" customHeight="1">
      <c r="A8" s="4">
        <v>2013.0</v>
      </c>
    </row>
    <row r="9" ht="15.75" customHeight="1">
      <c r="A9" s="4">
        <v>2013.0</v>
      </c>
    </row>
    <row r="10" ht="15.75" customHeight="1">
      <c r="A10" s="4">
        <v>2013.0</v>
      </c>
    </row>
    <row r="11" ht="15.75" customHeight="1">
      <c r="A11" s="4">
        <v>2013.0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263</v>
      </c>
    </row>
    <row r="2" ht="15.75" customHeight="1">
      <c r="A2" s="4" t="s">
        <v>264</v>
      </c>
    </row>
    <row r="3" ht="15.75" customHeight="1">
      <c r="A3" s="4">
        <v>2013.0</v>
      </c>
    </row>
    <row r="4" ht="15.75" customHeight="1">
      <c r="A4" s="4">
        <v>2013.0</v>
      </c>
    </row>
    <row r="5" ht="15.75" customHeight="1">
      <c r="A5" s="4">
        <v>2013.0</v>
      </c>
    </row>
    <row r="6" ht="15.75" customHeight="1">
      <c r="A6" s="4">
        <v>2013.0</v>
      </c>
    </row>
    <row r="7" ht="15.75" customHeight="1">
      <c r="A7" s="4">
        <v>2013.0</v>
      </c>
    </row>
    <row r="8" ht="15.75" customHeight="1">
      <c r="A8" s="4">
        <v>2013.0</v>
      </c>
    </row>
    <row r="9" ht="15.75" customHeight="1">
      <c r="A9" s="4">
        <v>2013.0</v>
      </c>
    </row>
    <row r="10" ht="15.75" customHeight="1">
      <c r="A10" s="4">
        <v>2013.0</v>
      </c>
    </row>
    <row r="11" ht="15.75" customHeight="1">
      <c r="A11" s="4">
        <v>2013.0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2025-04-03T07:46:56Z</dcterms:created>
  <dc:creator>Aigerim Yessenbayeva</dc:creator>
</cp:coreProperties>
</file>