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6DDCAB06-DB0A-48F6-995A-174E980F8793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R30" i="1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C38" i="2"/>
  <c r="B38" i="2"/>
  <c r="C44" i="2" s="1"/>
  <c r="B36" i="2"/>
  <c r="B33" i="2"/>
  <c r="C43" i="2"/>
  <c r="C45" i="2" s="1"/>
  <c r="C46" i="2" s="1"/>
  <c r="C42" i="2"/>
  <c r="C41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C39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C36" i="2"/>
  <c r="C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C26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19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2" i="1"/>
  <c r="AB2" i="1"/>
  <c r="AC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2" i="1"/>
  <c r="Z6" i="1"/>
  <c r="Z2" i="1"/>
  <c r="Z3" i="1"/>
  <c r="Z4" i="1"/>
  <c r="Z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W8" i="1"/>
  <c r="V12" i="1"/>
  <c r="U4" i="1"/>
  <c r="U2" i="1"/>
  <c r="V2" i="1"/>
  <c r="W2" i="1"/>
  <c r="U3" i="1"/>
  <c r="V3" i="1"/>
  <c r="W3" i="1"/>
  <c r="V4" i="1"/>
  <c r="W4" i="1"/>
  <c r="U5" i="1"/>
  <c r="V5" i="1"/>
  <c r="W5" i="1"/>
  <c r="U6" i="1"/>
  <c r="V6" i="1"/>
  <c r="W6" i="1"/>
  <c r="U7" i="1"/>
  <c r="V7" i="1"/>
  <c r="W7" i="1"/>
  <c r="U8" i="1"/>
  <c r="V8" i="1"/>
  <c r="U9" i="1"/>
  <c r="V9" i="1"/>
  <c r="W9" i="1"/>
  <c r="U10" i="1"/>
  <c r="V10" i="1"/>
  <c r="W10" i="1"/>
  <c r="U11" i="1"/>
  <c r="V11" i="1"/>
  <c r="W11" i="1"/>
  <c r="U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T3" i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</calcChain>
</file>

<file path=xl/sharedStrings.xml><?xml version="1.0" encoding="utf-8"?>
<sst xmlns="http://schemas.openxmlformats.org/spreadsheetml/2006/main" count="205" uniqueCount="56">
  <si>
    <t>Student Name</t>
  </si>
  <si>
    <t>Department</t>
  </si>
  <si>
    <t>HW-1</t>
  </si>
  <si>
    <t>HW-2</t>
  </si>
  <si>
    <t>HW-3</t>
  </si>
  <si>
    <t>HW-4</t>
  </si>
  <si>
    <t>HW-5</t>
  </si>
  <si>
    <t>HW-6</t>
  </si>
  <si>
    <t>Q-1</t>
  </si>
  <si>
    <t>Q-2</t>
  </si>
  <si>
    <t>Q-3</t>
  </si>
  <si>
    <t>CP-1</t>
  </si>
  <si>
    <t>CP-2</t>
  </si>
  <si>
    <t>CP-3</t>
  </si>
  <si>
    <t>BP</t>
  </si>
  <si>
    <t>Total</t>
  </si>
  <si>
    <t>Student 1</t>
  </si>
  <si>
    <t>Political Science and International Relations</t>
  </si>
  <si>
    <t>-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</si>
  <si>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</si>
  <si>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</si>
  <si>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</si>
  <si>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</si>
  <si>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</si>
  <si>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</si>
  <si>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</si>
  <si>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</si>
  <si>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</si>
  <si>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World Languages, Literature and Culture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</si>
  <si>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</si>
  <si>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</si>
  <si>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</si>
  <si>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</si>
  <si>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</si>
  <si>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</si>
  <si>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</si>
  <si>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Economics</t>
  </si>
  <si>
    <t>Student 18</t>
  </si>
  <si>
    <t>Student 19</t>
  </si>
  <si>
    <t>Student 20</t>
  </si>
  <si>
    <t>Student 21</t>
  </si>
  <si>
    <t>Student 22</t>
  </si>
  <si>
    <t>Student 23</t>
  </si>
  <si>
    <t>Sociology</t>
  </si>
  <si>
    <t>Student 24</t>
  </si>
  <si>
    <t>Student 25</t>
  </si>
  <si>
    <t>Student 26</t>
  </si>
  <si>
    <t>Student 27</t>
  </si>
  <si>
    <t>Student 28</t>
  </si>
  <si>
    <t>Student 29</t>
  </si>
  <si>
    <t>Anthropology</t>
  </si>
  <si>
    <t>Student 30</t>
  </si>
  <si>
    <t>Student 31</t>
  </si>
  <si>
    <t>History</t>
  </si>
  <si>
    <t xml:space="preserve">Average </t>
  </si>
  <si>
    <t>Average of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</si>
</sst>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49" fontId="1" fillId="0" borderId="2" xfId="0" applyNumberFormat="1" applyFont="1" applyBorder="1"/>
    <xf numFmtId="49" fontId="0" fillId="0" borderId="2" xfId="0" applyNumberFormat="1" applyBorder="1"/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49" fontId="5" fillId="0" borderId="3" xfId="0" applyNumberFormat="1" applyFont="1" applyBorder="1"/>
    <xf numFmtId="0" fontId="5" fillId="0" borderId="4" xfId="0" applyFont="1" applyBorder="1"/>
    <xf numFmtId="49" fontId="5" fillId="0" borderId="5" xfId="0" applyNumberFormat="1" applyFont="1" applyBorder="1"/>
    <xf numFmtId="49" fontId="4" fillId="0" borderId="6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7" xfId="0" applyFont="1" applyBorder="1"/>
    <xf numFmtId="49" fontId="5" fillId="0" borderId="8" xfId="0" applyNumberFormat="1" applyFont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all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{"HW-1"}</c:f>
              <c:strCache>
                <c:ptCount val="1"/>
                <c:pt idx="0">
                  <c:v>HW-1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Sheet2!$C$39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0-40A8-8E02-4A877D0C1546}"/>
            </c:ext>
          </c:extLst>
        </c:ser>
        <c:ser>
          <c:idx val="1"/>
          <c:order val="1"/>
          <c:tx>
            <c:strRef>
              <c:f>{"HW-2"}</c:f>
              <c:strCache>
                <c:ptCount val="1"/>
                <c:pt idx="0">
                  <c:v>HW-2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Sheet2!$D$39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20-40A8-8E02-4A877D0C1546}"/>
            </c:ext>
          </c:extLst>
        </c:ser>
        <c:ser>
          <c:idx val="2"/>
          <c:order val="2"/>
          <c:tx>
            <c:strRef>
              <c:f>{"HW-3"}</c:f>
              <c:strCache>
                <c:ptCount val="1"/>
                <c:pt idx="0">
                  <c:v>HW-3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Sheet2!$E$39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20-40A8-8E02-4A877D0C1546}"/>
            </c:ext>
          </c:extLst>
        </c:ser>
        <c:ser>
          <c:idx val="3"/>
          <c:order val="3"/>
          <c:tx>
            <c:strRef>
              <c:f>{"HW-4"}</c:f>
              <c:strCache>
                <c:ptCount val="1"/>
                <c:pt idx="0">
                  <c:v>HW-4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Sheet2!$F$39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20-40A8-8E02-4A877D0C1546}"/>
            </c:ext>
          </c:extLst>
        </c:ser>
        <c:ser>
          <c:idx val="4"/>
          <c:order val="4"/>
          <c:tx>
            <c:strRef>
              <c:f>{"HW-5"}</c:f>
              <c:strCache>
                <c:ptCount val="1"/>
                <c:pt idx="0">
                  <c:v>HW-5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Sheet2!$G$39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20-40A8-8E02-4A877D0C1546}"/>
            </c:ext>
          </c:extLst>
        </c:ser>
        <c:ser>
          <c:idx val="5"/>
          <c:order val="5"/>
          <c:tx>
            <c:strRef>
              <c:f>{"HW-6"}</c:f>
              <c:strCache>
                <c:ptCount val="1"/>
                <c:pt idx="0">
                  <c:v>HW-6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Sheet2!$H$39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C20-40A8-8E02-4A877D0C1546}"/>
            </c:ext>
          </c:extLst>
        </c:ser>
        <c:ser>
          <c:idx val="6"/>
          <c:order val="6"/>
          <c:tx>
            <c:strRef>
              <c:f>{"Q-1"}</c:f>
              <c:strCache>
                <c:ptCount val="1"/>
                <c:pt idx="0">
                  <c:v>Q-1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Sheet2!$I$39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C20-40A8-8E02-4A877D0C1546}"/>
            </c:ext>
          </c:extLst>
        </c:ser>
        <c:ser>
          <c:idx val="7"/>
          <c:order val="7"/>
          <c:tx>
            <c:strRef>
              <c:f>{"Q-2"}</c:f>
              <c:strCache>
                <c:ptCount val="1"/>
                <c:pt idx="0">
                  <c:v>Q-2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Sheet2!$J$39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C20-40A8-8E02-4A877D0C1546}"/>
            </c:ext>
          </c:extLst>
        </c:ser>
        <c:ser>
          <c:idx val="8"/>
          <c:order val="8"/>
          <c:tx>
            <c:strRef>
              <c:f>{"Q-3"}</c:f>
              <c:strCache>
                <c:ptCount val="1"/>
                <c:pt idx="0">
                  <c:v>Q-3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Sheet2!$K$39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C20-40A8-8E02-4A877D0C1546}"/>
            </c:ext>
          </c:extLst>
        </c:ser>
        <c:ser>
          <c:idx val="9"/>
          <c:order val="9"/>
          <c:tx>
            <c:strRef>
              <c:f>{"CP-1"}</c:f>
              <c:strCache>
                <c:ptCount val="1"/>
                <c:pt idx="0">
                  <c:v>CP-1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Sheet2!$L$39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C20-40A8-8E02-4A877D0C1546}"/>
            </c:ext>
          </c:extLst>
        </c:ser>
        <c:ser>
          <c:idx val="10"/>
          <c:order val="10"/>
          <c:tx>
            <c:strRef>
              <c:f>{"CP-2"}</c:f>
              <c:strCache>
                <c:ptCount val="1"/>
                <c:pt idx="0">
                  <c:v>CP-2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Sheet2!$M$39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20-40A8-8E02-4A877D0C1546}"/>
            </c:ext>
          </c:extLst>
        </c:ser>
        <c:ser>
          <c:idx val="11"/>
          <c:order val="11"/>
          <c:tx>
            <c:strRef>
              <c:f>{"CP-3"}</c:f>
              <c:strCache>
                <c:ptCount val="1"/>
                <c:pt idx="0">
                  <c:v>CP-3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Sheet2!$N$39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C20-40A8-8E02-4A877D0C1546}"/>
            </c:ext>
          </c:extLst>
        </c:ser>
        <c:ser>
          <c:idx val="12"/>
          <c:order val="12"/>
          <c:tx>
            <c:strRef>
              <c:f>{"BP"}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Sheet2!$O$39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C20-40A8-8E02-4A877D0C1546}"/>
            </c:ext>
          </c:extLst>
        </c:ser>
        <c:ser>
          <c:idx val="13"/>
          <c:order val="13"/>
          <c:tx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Sheet2!$P$39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C20-40A8-8E02-4A877D0C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940743"/>
        <c:axId val="1117945863"/>
      </c:barChart>
      <c:catAx>
        <c:axId val="1117940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45863"/>
        <c:crosses val="autoZero"/>
        <c:auto val="1"/>
        <c:lblAlgn val="ctr"/>
        <c:lblOffset val="100"/>
        <c:noMultiLvlLbl val="0"/>
      </c:catAx>
      <c:valAx>
        <c:axId val="1117945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40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grades per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{"PSIR"}</c:f>
              <c:strCache>
                <c:ptCount val="1"/>
                <c:pt idx="0">
                  <c:v>PSIR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Sheet2!$C$11:$P$11</c:f>
              <c:numCache>
                <c:formatCode>General</c:formatCode>
                <c:ptCount val="14"/>
                <c:pt idx="0">
                  <c:v>95</c:v>
                </c:pt>
                <c:pt idx="1">
                  <c:v>96</c:v>
                </c:pt>
                <c:pt idx="2">
                  <c:v>85</c:v>
                </c:pt>
                <c:pt idx="3">
                  <c:v>96</c:v>
                </c:pt>
                <c:pt idx="4">
                  <c:v>100</c:v>
                </c:pt>
                <c:pt idx="5">
                  <c:v>68</c:v>
                </c:pt>
                <c:pt idx="6">
                  <c:v>76</c:v>
                </c:pt>
                <c:pt idx="7">
                  <c:v>75</c:v>
                </c:pt>
                <c:pt idx="8">
                  <c:v>70</c:v>
                </c:pt>
                <c:pt idx="9">
                  <c:v>93</c:v>
                </c:pt>
                <c:pt idx="10">
                  <c:v>92</c:v>
                </c:pt>
                <c:pt idx="11">
                  <c:v>100</c:v>
                </c:pt>
                <c:pt idx="12">
                  <c:v>2</c:v>
                </c:pt>
                <c:pt idx="1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7CF-45DE-BA32-222F72D11894}"/>
            </c:ext>
          </c:extLst>
        </c:ser>
        <c:ser>
          <c:idx val="1"/>
          <c:order val="1"/>
          <c:tx>
            <c:strRef>
              <c:f>{"WLLC"}</c:f>
              <c:strCache>
                <c:ptCount val="1"/>
                <c:pt idx="0">
                  <c:v>WLLC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Sheet2!$C$19:$P$19</c:f>
              <c:numCache>
                <c:formatCode>General</c:formatCode>
                <c:ptCount val="14"/>
                <c:pt idx="0">
                  <c:v>81</c:v>
                </c:pt>
                <c:pt idx="1">
                  <c:v>96</c:v>
                </c:pt>
                <c:pt idx="2">
                  <c:v>87</c:v>
                </c:pt>
                <c:pt idx="3">
                  <c:v>98</c:v>
                </c:pt>
                <c:pt idx="4">
                  <c:v>94</c:v>
                </c:pt>
                <c:pt idx="5">
                  <c:v>74</c:v>
                </c:pt>
                <c:pt idx="6">
                  <c:v>69</c:v>
                </c:pt>
                <c:pt idx="7">
                  <c:v>74</c:v>
                </c:pt>
                <c:pt idx="8">
                  <c:v>61</c:v>
                </c:pt>
                <c:pt idx="9">
                  <c:v>89</c:v>
                </c:pt>
                <c:pt idx="10">
                  <c:v>88</c:v>
                </c:pt>
                <c:pt idx="11">
                  <c:v>100</c:v>
                </c:pt>
                <c:pt idx="12">
                  <c:v>1</c:v>
                </c:pt>
                <c:pt idx="1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7CF-45DE-BA32-222F72D11894}"/>
            </c:ext>
          </c:extLst>
        </c:ser>
        <c:ser>
          <c:idx val="2"/>
          <c:order val="2"/>
          <c:tx>
            <c:strRef>
              <c:f>{"Economics"}</c:f>
              <c:strCache>
                <c:ptCount val="1"/>
                <c:pt idx="0">
                  <c:v>Economics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Sheet2!$C$26:$P$26</c:f>
              <c:numCache>
                <c:formatCode>General</c:formatCode>
                <c:ptCount val="14"/>
                <c:pt idx="0">
                  <c:v>87</c:v>
                </c:pt>
                <c:pt idx="1">
                  <c:v>97</c:v>
                </c:pt>
                <c:pt idx="2">
                  <c:v>74</c:v>
                </c:pt>
                <c:pt idx="3">
                  <c:v>98</c:v>
                </c:pt>
                <c:pt idx="4">
                  <c:v>97</c:v>
                </c:pt>
                <c:pt idx="5">
                  <c:v>73</c:v>
                </c:pt>
                <c:pt idx="6">
                  <c:v>78</c:v>
                </c:pt>
                <c:pt idx="7">
                  <c:v>70</c:v>
                </c:pt>
                <c:pt idx="8">
                  <c:v>76</c:v>
                </c:pt>
                <c:pt idx="9">
                  <c:v>97</c:v>
                </c:pt>
                <c:pt idx="10">
                  <c:v>95</c:v>
                </c:pt>
                <c:pt idx="11">
                  <c:v>100</c:v>
                </c:pt>
                <c:pt idx="12">
                  <c:v>1</c:v>
                </c:pt>
                <c:pt idx="1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7CF-45DE-BA32-222F72D11894}"/>
            </c:ext>
          </c:extLst>
        </c:ser>
        <c:ser>
          <c:idx val="3"/>
          <c:order val="3"/>
          <c:tx>
            <c:strRef>
              <c:f>{"Sociology"}</c:f>
              <c:strCache>
                <c:ptCount val="1"/>
                <c:pt idx="0">
                  <c:v>Sociology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Sheet2!$C$33:$P$33</c:f>
              <c:numCache>
                <c:formatCode>General</c:formatCode>
                <c:ptCount val="14"/>
                <c:pt idx="0">
                  <c:v>83</c:v>
                </c:pt>
                <c:pt idx="1">
                  <c:v>94</c:v>
                </c:pt>
                <c:pt idx="2">
                  <c:v>86</c:v>
                </c:pt>
                <c:pt idx="3">
                  <c:v>96</c:v>
                </c:pt>
                <c:pt idx="4">
                  <c:v>92</c:v>
                </c:pt>
                <c:pt idx="5">
                  <c:v>80</c:v>
                </c:pt>
                <c:pt idx="6">
                  <c:v>68</c:v>
                </c:pt>
                <c:pt idx="7">
                  <c:v>68</c:v>
                </c:pt>
                <c:pt idx="8">
                  <c:v>54</c:v>
                </c:pt>
                <c:pt idx="9">
                  <c:v>91</c:v>
                </c:pt>
                <c:pt idx="10">
                  <c:v>89</c:v>
                </c:pt>
                <c:pt idx="11">
                  <c:v>100</c:v>
                </c:pt>
                <c:pt idx="12">
                  <c:v>1</c:v>
                </c:pt>
                <c:pt idx="1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7CF-45DE-BA32-222F72D11894}"/>
            </c:ext>
          </c:extLst>
        </c:ser>
        <c:ser>
          <c:idx val="4"/>
          <c:order val="4"/>
          <c:tx>
            <c:strRef>
              <c:f>{"Anthropology"}</c:f>
              <c:strCache>
                <c:ptCount val="1"/>
                <c:pt idx="0">
                  <c:v>Anthropology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Sheet2!$C$36:$P$36</c:f>
              <c:numCache>
                <c:formatCode>General</c:formatCode>
                <c:ptCount val="14"/>
                <c:pt idx="0">
                  <c:v>43</c:v>
                </c:pt>
                <c:pt idx="1">
                  <c:v>90</c:v>
                </c:pt>
                <c:pt idx="2">
                  <c:v>50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36</c:v>
                </c:pt>
                <c:pt idx="7">
                  <c:v>20</c:v>
                </c:pt>
                <c:pt idx="8">
                  <c:v>14</c:v>
                </c:pt>
                <c:pt idx="9">
                  <c:v>50</c:v>
                </c:pt>
                <c:pt idx="10">
                  <c:v>45</c:v>
                </c:pt>
                <c:pt idx="11">
                  <c:v>50</c:v>
                </c:pt>
                <c:pt idx="12">
                  <c:v>2</c:v>
                </c:pt>
                <c:pt idx="1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7CF-45DE-BA32-222F72D11894}"/>
            </c:ext>
          </c:extLst>
        </c:ser>
        <c:ser>
          <c:idx val="5"/>
          <c:order val="5"/>
          <c:tx>
            <c:strRef>
              <c:f>{"History"}</c:f>
              <c:strCache>
                <c:ptCount val="1"/>
                <c:pt idx="0">
                  <c:v>History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Sheet2!$C$38:$P$38</c:f>
              <c:numCache>
                <c:formatCode>General</c:formatCode>
                <c:ptCount val="14"/>
                <c:pt idx="0">
                  <c:v>84</c:v>
                </c:pt>
                <c:pt idx="1">
                  <c:v>0</c:v>
                </c:pt>
                <c:pt idx="2">
                  <c:v>70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44</c:v>
                </c:pt>
                <c:pt idx="7">
                  <c:v>75</c:v>
                </c:pt>
                <c:pt idx="8">
                  <c:v>75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7CF-45DE-BA32-222F72D1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766727"/>
        <c:axId val="1400659975"/>
      </c:lineChart>
      <c:catAx>
        <c:axId val="1364766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59975"/>
        <c:crosses val="autoZero"/>
        <c:auto val="1"/>
        <c:lblAlgn val="ctr"/>
        <c:lblOffset val="100"/>
        <c:noMultiLvlLbl val="0"/>
      </c:catAx>
      <c:valAx>
        <c:axId val="1400659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66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major per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2D-4027-90EE-EE23F4440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D-4027-90EE-EE23F4440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2D-4027-90EE-EE23F4440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2D-4027-90EE-EE23F4440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2D-4027-90EE-EE23F4440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2D-4027-90EE-EE23F4440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Sheet2!$B$41:$B$46</c:f>
              <c:strCache>
                <c:ptCount val="6"/>
                <c:pt idx="0">
                  <c:v>Political Science and International Relations</c:v>
                </c:pt>
                <c:pt idx="1">
                  <c:v>World Languages, Literature and Culture</c:v>
                </c:pt>
                <c:pt idx="2">
                  <c:v>Economics</c:v>
                </c:pt>
                <c:pt idx="3">
                  <c:v>Sociology</c:v>
                </c:pt>
                <c:pt idx="4">
                  <c:v>Anthropology</c:v>
                </c:pt>
                <c:pt idx="5">
                  <c:v>History</c:v>
                </c:pt>
              </c:strCache>
            </c:strRef>
          </c:cat>
          <c:val>
            <c:numRef>
              <c:f>Sheet2!C41:C46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12-431A-8CC9-5A5ED939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190500</xdr:rowOff>
    </xdr:from>
    <xdr:to>
      <xdr:col>25</xdr:col>
      <xdr:colOff>9525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55CB3-279A-7E82-DF26-B5CC6C6E4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190500</xdr:rowOff>
    </xdr:from>
    <xdr:to>
      <xdr:col>25</xdr:col>
      <xdr:colOff>0</xdr:colOff>
      <xdr:row>29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07659A-EC1E-1A24-E35B-8816AA85D304}"/>
            </a:ext>
            <a:ext uri="{147F2762-F138-4A5C-976F-8EAC2B608ADB}">
              <a16:predDERef xmlns:a16="http://schemas.microsoft.com/office/drawing/2014/main" pred="{EA355CB3-279A-7E82-DF26-B5CC6C6E4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30</xdr:row>
      <xdr:rowOff>190500</xdr:rowOff>
    </xdr:from>
    <xdr:to>
      <xdr:col>25</xdr:col>
      <xdr:colOff>9525</xdr:colOff>
      <xdr:row>45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CDE47BA-05CC-E24B-101E-B2E0D9EAA03C}"/>
            </a:ext>
            <a:ext uri="{147F2762-F138-4A5C-976F-8EAC2B608ADB}">
              <a16:predDERef xmlns:a16="http://schemas.microsoft.com/office/drawing/2014/main" pred="{EA07659A-EC1E-1A24-E35B-8816AA85D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workbookViewId="0">
      <selection activeCell="X2" sqref="X2"/>
    </sheetView>
  </sheetViews>
  <sheetFormatPr defaultRowHeight="15"/>
  <cols>
    <col min="1" max="1" width="13.42578125" bestFit="1" customWidth="1"/>
    <col min="2" max="2" width="38.42578125" bestFit="1" customWidth="1"/>
    <col min="3" max="10" width="5.85546875" bestFit="1" customWidth="1"/>
    <col min="11" max="14" width="4.85546875" bestFit="1" customWidth="1"/>
    <col min="15" max="15" width="3.140625" bestFit="1" customWidth="1"/>
    <col min="16" max="16" width="5.42578125" bestFit="1" customWidth="1"/>
  </cols>
  <sheetData>
    <row r="1" spans="1:31">
      <c r="A1" s="4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7" t="s">
        <v>2</v>
      </c>
      <c r="S1" s="7" t="s">
        <v>3</v>
      </c>
      <c r="T1" s="7" t="s">
        <v>4</v>
      </c>
      <c r="U1" s="7" t="s">
        <v>5</v>
      </c>
      <c r="V1" s="7" t="s">
        <v>6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11</v>
      </c>
      <c r="AB1" s="7" t="s">
        <v>12</v>
      </c>
      <c r="AC1" s="7" t="s">
        <v>13</v>
      </c>
      <c r="AD1" s="7" t="s">
        <v>14</v>
      </c>
      <c r="AE1" s="7" t="s">
        <v>15</v>
      </c>
    </row>
    <row r="2" spans="1:31">
      <c r="A2" s="3" t="s">
        <v>16</v>
      </c>
      <c r="B2" s="6" t="s">
        <v>17</v>
      </c>
      <c r="C2" s="3">
        <v>4.7</v>
      </c>
      <c r="D2" s="3">
        <v>4.8</v>
      </c>
      <c r="E2" s="3">
        <v>5</v>
      </c>
      <c r="F2" s="3">
        <v>4.7</v>
      </c>
      <c r="G2" s="3">
        <v>5</v>
      </c>
      <c r="H2" s="3">
        <v>3</v>
      </c>
      <c r="I2" s="3">
        <v>19.5</v>
      </c>
      <c r="J2" s="3">
        <v>22.34</v>
      </c>
      <c r="K2" s="3">
        <v>19</v>
      </c>
      <c r="L2" s="3">
        <v>7</v>
      </c>
      <c r="M2" s="3">
        <v>7</v>
      </c>
      <c r="N2" s="3">
        <v>10</v>
      </c>
      <c r="O2" s="2" t="s">
        <v>18</v>
      </c>
      <c r="P2" s="3">
        <v>76</v>
      </c>
      <c r="R2" s="8">
        <f>IF(C2="-",0, C2*100/5)</f>
        <v>94</v>
      </c>
      <c r="S2" s="8">
        <f>IF(D2="-",0, D2*100/5)</f>
        <v>96</v>
      </c>
      <c r="T2" s="8">
        <f>IF(E2="-",0, E2*100/5)</f>
        <v>100</v>
      </c>
      <c r="U2" s="8">
        <f t="shared" ref="U2:X17" si="0">IF(F2="-",0, F2*100/5)</f>
        <v>94</v>
      </c>
      <c r="V2" s="8">
        <f t="shared" si="0"/>
        <v>100</v>
      </c>
      <c r="W2" s="8">
        <f t="shared" si="0"/>
        <v>60</v>
      </c>
      <c r="X2" s="8">
        <f>ROUND(IF(I2="-",0, I2*100/36), 2)</f>
        <v>54.17</v>
      </c>
      <c r="Y2" s="8">
        <f>ROUND(IF(J2="-",0, J2*100/32), 2)</f>
        <v>69.81</v>
      </c>
      <c r="Z2" s="8">
        <f>ROUND(IF(K2="-",0, K2*100/32), 2)</f>
        <v>59.38</v>
      </c>
      <c r="AA2" s="8">
        <f>ROUND(IF(L2="-",0, L2*100/10), 2)</f>
        <v>70</v>
      </c>
      <c r="AB2" s="8">
        <f t="shared" ref="AB2:AD17" si="1">ROUND(IF(M2="-",0, M2*100/10), 2)</f>
        <v>70</v>
      </c>
      <c r="AC2" s="8">
        <f t="shared" si="1"/>
        <v>100</v>
      </c>
      <c r="AD2" s="8">
        <f>ROUND(IF(O2="-",0, O2), 2)</f>
        <v>0</v>
      </c>
      <c r="AE2" s="8">
        <f>P2</f>
        <v>76</v>
      </c>
    </row>
    <row r="3" spans="1:31">
      <c r="A3" s="3" t="s">
        <v>19</v>
      </c>
      <c r="B3" s="6" t="s">
        <v>17</v>
      </c>
      <c r="C3" s="3">
        <v>5</v>
      </c>
      <c r="D3" s="3">
        <v>4.5</v>
      </c>
      <c r="E3" s="3">
        <v>2.7</v>
      </c>
      <c r="F3" s="3">
        <v>5</v>
      </c>
      <c r="G3" s="3">
        <v>5</v>
      </c>
      <c r="H3" s="3">
        <v>4</v>
      </c>
      <c r="I3" s="3">
        <v>33</v>
      </c>
      <c r="J3" s="3">
        <v>31</v>
      </c>
      <c r="K3" s="3">
        <v>27</v>
      </c>
      <c r="L3" s="3">
        <v>10</v>
      </c>
      <c r="M3" s="3">
        <v>10</v>
      </c>
      <c r="N3" s="3">
        <v>10</v>
      </c>
      <c r="O3" s="3">
        <v>2</v>
      </c>
      <c r="P3" s="3">
        <v>96</v>
      </c>
      <c r="R3" s="8">
        <f t="shared" ref="R3:R32" si="2">IF(C3="-",0, C3*100/5)</f>
        <v>100</v>
      </c>
      <c r="S3" s="8">
        <f t="shared" ref="S3:T32" si="3">IF(D3="-",0, D3*100/5)</f>
        <v>90</v>
      </c>
      <c r="T3" s="8">
        <f>IF(E3="-",0, E3*100/5)</f>
        <v>54</v>
      </c>
      <c r="U3" s="8">
        <f t="shared" si="0"/>
        <v>100</v>
      </c>
      <c r="V3" s="8">
        <f t="shared" si="0"/>
        <v>100</v>
      </c>
      <c r="W3" s="8">
        <f t="shared" si="0"/>
        <v>80</v>
      </c>
      <c r="X3" s="8">
        <f t="shared" ref="X3:X32" si="4">ROUND(IF(I3="-",0, I3*100/36), 2)</f>
        <v>91.67</v>
      </c>
      <c r="Y3" s="8">
        <f t="shared" ref="Y3:AA32" si="5">ROUND(IF(J3="-",0, J3*100/32), 2)</f>
        <v>96.88</v>
      </c>
      <c r="Z3" s="8">
        <f t="shared" si="5"/>
        <v>84.38</v>
      </c>
      <c r="AA3" s="8">
        <f t="shared" ref="AA3:AA32" si="6">ROUND(IF(L3="-",0, L3*100/10), 2)</f>
        <v>100</v>
      </c>
      <c r="AB3" s="8">
        <f t="shared" si="1"/>
        <v>100</v>
      </c>
      <c r="AC3" s="8">
        <f t="shared" si="1"/>
        <v>100</v>
      </c>
      <c r="AD3" s="8">
        <f t="shared" ref="AD3:AD32" si="7">ROUND(IF(O3="-",0, O3), 2)</f>
        <v>2</v>
      </c>
      <c r="AE3" s="8">
        <f t="shared" ref="AE3:AE32" si="8">P3</f>
        <v>96</v>
      </c>
    </row>
    <row r="4" spans="1:31">
      <c r="A4" s="3" t="s">
        <v>20</v>
      </c>
      <c r="B4" s="6" t="s">
        <v>17</v>
      </c>
      <c r="C4" s="3">
        <v>4.5999999999999996</v>
      </c>
      <c r="D4" s="3">
        <v>5</v>
      </c>
      <c r="E4" s="3">
        <v>5</v>
      </c>
      <c r="F4" s="3">
        <v>4.7</v>
      </c>
      <c r="G4" s="3">
        <v>5</v>
      </c>
      <c r="H4" s="3">
        <v>2.5</v>
      </c>
      <c r="I4" s="3">
        <v>29</v>
      </c>
      <c r="J4" s="3">
        <v>32</v>
      </c>
      <c r="K4" s="3">
        <v>28</v>
      </c>
      <c r="L4" s="3">
        <v>10</v>
      </c>
      <c r="M4" s="3">
        <v>10</v>
      </c>
      <c r="N4" s="3">
        <v>10</v>
      </c>
      <c r="O4" s="3">
        <v>1</v>
      </c>
      <c r="P4" s="3">
        <v>95</v>
      </c>
      <c r="R4" s="8">
        <f t="shared" si="2"/>
        <v>91.999999999999986</v>
      </c>
      <c r="S4" s="8">
        <f t="shared" si="3"/>
        <v>100</v>
      </c>
      <c r="T4" s="8">
        <f t="shared" si="3"/>
        <v>100</v>
      </c>
      <c r="U4" s="8">
        <f>IF(F4="-",0, F4*100/5)</f>
        <v>94</v>
      </c>
      <c r="V4" s="8">
        <f t="shared" si="0"/>
        <v>100</v>
      </c>
      <c r="W4" s="8">
        <f t="shared" si="0"/>
        <v>50</v>
      </c>
      <c r="X4" s="8">
        <f t="shared" si="4"/>
        <v>80.56</v>
      </c>
      <c r="Y4" s="8">
        <f t="shared" si="5"/>
        <v>100</v>
      </c>
      <c r="Z4" s="8">
        <f t="shared" si="5"/>
        <v>87.5</v>
      </c>
      <c r="AA4" s="8">
        <f t="shared" si="6"/>
        <v>100</v>
      </c>
      <c r="AB4" s="8">
        <f t="shared" si="1"/>
        <v>100</v>
      </c>
      <c r="AC4" s="8">
        <f t="shared" si="1"/>
        <v>100</v>
      </c>
      <c r="AD4" s="8">
        <f t="shared" si="7"/>
        <v>1</v>
      </c>
      <c r="AE4" s="8">
        <f t="shared" si="8"/>
        <v>95</v>
      </c>
    </row>
    <row r="5" spans="1:31">
      <c r="A5" s="3" t="s">
        <v>21</v>
      </c>
      <c r="B5" s="6" t="s">
        <v>17</v>
      </c>
      <c r="C5" s="3">
        <v>4.9000000000000004</v>
      </c>
      <c r="D5" s="3">
        <v>5</v>
      </c>
      <c r="E5" s="3">
        <v>5</v>
      </c>
      <c r="F5" s="3">
        <v>4.7</v>
      </c>
      <c r="G5" s="3">
        <v>5</v>
      </c>
      <c r="H5" s="3">
        <v>4</v>
      </c>
      <c r="I5" s="3">
        <v>30.5</v>
      </c>
      <c r="J5" s="3">
        <v>31</v>
      </c>
      <c r="K5" s="3">
        <v>25</v>
      </c>
      <c r="L5" s="3">
        <v>10</v>
      </c>
      <c r="M5" s="3">
        <v>10</v>
      </c>
      <c r="N5" s="3">
        <v>10</v>
      </c>
      <c r="O5" s="3">
        <v>3</v>
      </c>
      <c r="P5" s="3">
        <v>98</v>
      </c>
      <c r="R5" s="8">
        <f t="shared" si="2"/>
        <v>98.000000000000014</v>
      </c>
      <c r="S5" s="8">
        <f t="shared" si="3"/>
        <v>100</v>
      </c>
      <c r="T5" s="8">
        <f t="shared" si="3"/>
        <v>100</v>
      </c>
      <c r="U5" s="8">
        <f t="shared" si="0"/>
        <v>94</v>
      </c>
      <c r="V5" s="8">
        <f t="shared" si="0"/>
        <v>100</v>
      </c>
      <c r="W5" s="8">
        <f t="shared" si="0"/>
        <v>80</v>
      </c>
      <c r="X5" s="8">
        <f t="shared" si="4"/>
        <v>84.72</v>
      </c>
      <c r="Y5" s="8">
        <f t="shared" si="5"/>
        <v>96.88</v>
      </c>
      <c r="Z5" s="8">
        <f t="shared" si="5"/>
        <v>78.13</v>
      </c>
      <c r="AA5" s="8">
        <f t="shared" si="6"/>
        <v>100</v>
      </c>
      <c r="AB5" s="8">
        <f t="shared" si="1"/>
        <v>100</v>
      </c>
      <c r="AC5" s="8">
        <f t="shared" si="1"/>
        <v>100</v>
      </c>
      <c r="AD5" s="8">
        <f t="shared" si="7"/>
        <v>3</v>
      </c>
      <c r="AE5" s="8">
        <f t="shared" si="8"/>
        <v>98</v>
      </c>
    </row>
    <row r="6" spans="1:31">
      <c r="A6" s="3" t="s">
        <v>22</v>
      </c>
      <c r="B6" s="6" t="s">
        <v>17</v>
      </c>
      <c r="C6" s="3">
        <v>4.9000000000000004</v>
      </c>
      <c r="D6" s="3">
        <v>4</v>
      </c>
      <c r="E6" s="3">
        <v>5</v>
      </c>
      <c r="F6" s="3">
        <v>4.8</v>
      </c>
      <c r="G6" s="3">
        <v>5</v>
      </c>
      <c r="H6" s="3">
        <v>1</v>
      </c>
      <c r="I6" s="3">
        <v>21</v>
      </c>
      <c r="J6" s="3">
        <v>24</v>
      </c>
      <c r="K6" s="3">
        <v>8</v>
      </c>
      <c r="L6" s="3">
        <v>8</v>
      </c>
      <c r="M6" s="3">
        <v>10</v>
      </c>
      <c r="N6" s="3">
        <v>10</v>
      </c>
      <c r="O6" s="2" t="s">
        <v>18</v>
      </c>
      <c r="P6" s="3">
        <v>78</v>
      </c>
      <c r="R6" s="8">
        <f t="shared" si="2"/>
        <v>98.000000000000014</v>
      </c>
      <c r="S6" s="8">
        <f t="shared" si="3"/>
        <v>80</v>
      </c>
      <c r="T6" s="8">
        <f t="shared" si="3"/>
        <v>100</v>
      </c>
      <c r="U6" s="8">
        <f t="shared" si="0"/>
        <v>96</v>
      </c>
      <c r="V6" s="8">
        <f t="shared" si="0"/>
        <v>100</v>
      </c>
      <c r="W6" s="8">
        <f t="shared" si="0"/>
        <v>20</v>
      </c>
      <c r="X6" s="8">
        <f t="shared" si="4"/>
        <v>58.33</v>
      </c>
      <c r="Y6" s="8">
        <f t="shared" si="5"/>
        <v>75</v>
      </c>
      <c r="Z6" s="8">
        <f>ROUND(IF(K6="-",0, K6*100/32), 2)</f>
        <v>25</v>
      </c>
      <c r="AA6" s="8">
        <f t="shared" si="6"/>
        <v>80</v>
      </c>
      <c r="AB6" s="8">
        <f t="shared" si="1"/>
        <v>100</v>
      </c>
      <c r="AC6" s="8">
        <f t="shared" si="1"/>
        <v>100</v>
      </c>
      <c r="AD6" s="8">
        <f t="shared" si="7"/>
        <v>0</v>
      </c>
      <c r="AE6" s="8">
        <f t="shared" si="8"/>
        <v>78</v>
      </c>
    </row>
    <row r="7" spans="1:31">
      <c r="A7" s="3" t="s">
        <v>23</v>
      </c>
      <c r="B7" s="6" t="s">
        <v>17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4.75</v>
      </c>
      <c r="I7" s="3">
        <v>34.5</v>
      </c>
      <c r="J7" s="3">
        <v>25</v>
      </c>
      <c r="K7" s="3">
        <v>32</v>
      </c>
      <c r="L7" s="3">
        <v>10</v>
      </c>
      <c r="M7" s="3">
        <v>10</v>
      </c>
      <c r="N7" s="3">
        <v>10</v>
      </c>
      <c r="O7" s="3">
        <v>3</v>
      </c>
      <c r="P7" s="3">
        <v>101</v>
      </c>
      <c r="R7" s="8">
        <f t="shared" si="2"/>
        <v>100</v>
      </c>
      <c r="S7" s="8">
        <f t="shared" si="3"/>
        <v>100</v>
      </c>
      <c r="T7" s="8">
        <f t="shared" si="3"/>
        <v>100</v>
      </c>
      <c r="U7" s="8">
        <f t="shared" si="0"/>
        <v>100</v>
      </c>
      <c r="V7" s="8">
        <f t="shared" si="0"/>
        <v>100</v>
      </c>
      <c r="W7" s="8">
        <f t="shared" si="0"/>
        <v>95</v>
      </c>
      <c r="X7" s="8">
        <f t="shared" si="4"/>
        <v>95.83</v>
      </c>
      <c r="Y7" s="8">
        <f t="shared" si="5"/>
        <v>78.13</v>
      </c>
      <c r="Z7" s="8">
        <f t="shared" si="5"/>
        <v>100</v>
      </c>
      <c r="AA7" s="8">
        <f t="shared" si="6"/>
        <v>100</v>
      </c>
      <c r="AB7" s="8">
        <f t="shared" si="1"/>
        <v>100</v>
      </c>
      <c r="AC7" s="8">
        <f t="shared" si="1"/>
        <v>100</v>
      </c>
      <c r="AD7" s="8">
        <f t="shared" si="7"/>
        <v>3</v>
      </c>
      <c r="AE7" s="8">
        <f t="shared" si="8"/>
        <v>101</v>
      </c>
    </row>
    <row r="8" spans="1:31">
      <c r="A8" s="3" t="s">
        <v>24</v>
      </c>
      <c r="B8" s="6" t="s">
        <v>17</v>
      </c>
      <c r="C8" s="3">
        <v>4.5999999999999996</v>
      </c>
      <c r="D8" s="3">
        <v>5</v>
      </c>
      <c r="E8" s="3">
        <v>2.7</v>
      </c>
      <c r="F8" s="3">
        <v>4.7</v>
      </c>
      <c r="G8" s="3">
        <v>5</v>
      </c>
      <c r="H8" s="3">
        <v>4</v>
      </c>
      <c r="I8" s="3">
        <v>18</v>
      </c>
      <c r="J8" s="3">
        <v>8</v>
      </c>
      <c r="K8" s="3">
        <v>25.25</v>
      </c>
      <c r="L8" s="3">
        <v>9</v>
      </c>
      <c r="M8" s="3">
        <v>6</v>
      </c>
      <c r="N8" s="3">
        <v>10</v>
      </c>
      <c r="O8" s="2" t="s">
        <v>18</v>
      </c>
      <c r="P8" s="3">
        <v>73</v>
      </c>
      <c r="R8" s="8">
        <f t="shared" si="2"/>
        <v>91.999999999999986</v>
      </c>
      <c r="S8" s="8">
        <f t="shared" si="3"/>
        <v>100</v>
      </c>
      <c r="T8" s="8">
        <f t="shared" si="3"/>
        <v>54</v>
      </c>
      <c r="U8" s="8">
        <f t="shared" si="0"/>
        <v>94</v>
      </c>
      <c r="V8" s="8">
        <f t="shared" si="0"/>
        <v>100</v>
      </c>
      <c r="W8" s="8">
        <f>IF(H8="-",0, H8*100/5)</f>
        <v>80</v>
      </c>
      <c r="X8" s="8">
        <f t="shared" si="4"/>
        <v>50</v>
      </c>
      <c r="Y8" s="8">
        <f t="shared" si="5"/>
        <v>25</v>
      </c>
      <c r="Z8" s="8">
        <f t="shared" si="5"/>
        <v>78.91</v>
      </c>
      <c r="AA8" s="8">
        <f t="shared" si="6"/>
        <v>90</v>
      </c>
      <c r="AB8" s="8">
        <f t="shared" si="1"/>
        <v>60</v>
      </c>
      <c r="AC8" s="8">
        <f t="shared" si="1"/>
        <v>100</v>
      </c>
      <c r="AD8" s="8">
        <f t="shared" si="7"/>
        <v>0</v>
      </c>
      <c r="AE8" s="8">
        <f t="shared" si="8"/>
        <v>73</v>
      </c>
    </row>
    <row r="9" spans="1:31">
      <c r="A9" s="3" t="s">
        <v>25</v>
      </c>
      <c r="B9" s="6" t="s">
        <v>17</v>
      </c>
      <c r="C9" s="3">
        <v>4.5999999999999996</v>
      </c>
      <c r="D9" s="3">
        <v>4.8</v>
      </c>
      <c r="E9" s="3">
        <v>5</v>
      </c>
      <c r="F9" s="3">
        <v>4.7</v>
      </c>
      <c r="G9" s="3">
        <v>5</v>
      </c>
      <c r="H9" s="3">
        <v>3.5</v>
      </c>
      <c r="I9" s="3">
        <v>33</v>
      </c>
      <c r="J9" s="3">
        <v>19</v>
      </c>
      <c r="K9" s="3">
        <v>22</v>
      </c>
      <c r="L9" s="3">
        <v>10</v>
      </c>
      <c r="M9" s="3">
        <v>10</v>
      </c>
      <c r="N9" s="3">
        <v>10</v>
      </c>
      <c r="O9" s="3">
        <v>3</v>
      </c>
      <c r="P9" s="3">
        <v>93</v>
      </c>
      <c r="R9" s="8">
        <f t="shared" si="2"/>
        <v>91.999999999999986</v>
      </c>
      <c r="S9" s="8">
        <f t="shared" si="3"/>
        <v>96</v>
      </c>
      <c r="T9" s="8">
        <f t="shared" si="3"/>
        <v>100</v>
      </c>
      <c r="U9" s="8">
        <f t="shared" si="0"/>
        <v>94</v>
      </c>
      <c r="V9" s="8">
        <f t="shared" si="0"/>
        <v>100</v>
      </c>
      <c r="W9" s="8">
        <f t="shared" si="0"/>
        <v>70</v>
      </c>
      <c r="X9" s="8">
        <f t="shared" si="4"/>
        <v>91.67</v>
      </c>
      <c r="Y9" s="8">
        <f t="shared" si="5"/>
        <v>59.38</v>
      </c>
      <c r="Z9" s="8">
        <f t="shared" si="5"/>
        <v>68.75</v>
      </c>
      <c r="AA9" s="8">
        <f t="shared" si="6"/>
        <v>100</v>
      </c>
      <c r="AB9" s="8">
        <f t="shared" si="1"/>
        <v>100</v>
      </c>
      <c r="AC9" s="8">
        <f t="shared" si="1"/>
        <v>100</v>
      </c>
      <c r="AD9" s="8">
        <f t="shared" si="7"/>
        <v>3</v>
      </c>
      <c r="AE9" s="8">
        <f t="shared" si="8"/>
        <v>93</v>
      </c>
    </row>
    <row r="10" spans="1:31">
      <c r="A10" s="3" t="s">
        <v>26</v>
      </c>
      <c r="B10" s="6" t="s">
        <v>17</v>
      </c>
      <c r="C10" s="3">
        <v>4.5</v>
      </c>
      <c r="D10" s="3">
        <v>5</v>
      </c>
      <c r="E10" s="3">
        <v>3</v>
      </c>
      <c r="F10" s="3">
        <v>4.7</v>
      </c>
      <c r="G10" s="3">
        <v>5</v>
      </c>
      <c r="H10" s="3">
        <v>4</v>
      </c>
      <c r="I10" s="3">
        <v>29</v>
      </c>
      <c r="J10" s="3">
        <v>23</v>
      </c>
      <c r="K10" s="3">
        <v>16</v>
      </c>
      <c r="L10" s="3">
        <v>10</v>
      </c>
      <c r="M10" s="3">
        <v>10</v>
      </c>
      <c r="N10" s="3">
        <v>10</v>
      </c>
      <c r="O10" s="3">
        <v>3</v>
      </c>
      <c r="P10" s="3">
        <v>90</v>
      </c>
      <c r="R10" s="8">
        <f t="shared" si="2"/>
        <v>90</v>
      </c>
      <c r="S10" s="8">
        <f t="shared" si="3"/>
        <v>100</v>
      </c>
      <c r="T10" s="8">
        <f t="shared" si="3"/>
        <v>60</v>
      </c>
      <c r="U10" s="8">
        <f t="shared" si="0"/>
        <v>94</v>
      </c>
      <c r="V10" s="8">
        <f t="shared" si="0"/>
        <v>100</v>
      </c>
      <c r="W10" s="8">
        <f t="shared" si="0"/>
        <v>80</v>
      </c>
      <c r="X10" s="8">
        <f t="shared" si="4"/>
        <v>80.56</v>
      </c>
      <c r="Y10" s="8">
        <f t="shared" si="5"/>
        <v>71.88</v>
      </c>
      <c r="Z10" s="8">
        <f t="shared" si="5"/>
        <v>50</v>
      </c>
      <c r="AA10" s="8">
        <f t="shared" si="6"/>
        <v>100</v>
      </c>
      <c r="AB10" s="8">
        <f t="shared" si="1"/>
        <v>100</v>
      </c>
      <c r="AC10" s="8">
        <f t="shared" si="1"/>
        <v>100</v>
      </c>
      <c r="AD10" s="8">
        <f t="shared" si="7"/>
        <v>3</v>
      </c>
      <c r="AE10" s="8">
        <f t="shared" si="8"/>
        <v>90</v>
      </c>
    </row>
    <row r="11" spans="1:31">
      <c r="A11" s="3" t="s">
        <v>27</v>
      </c>
      <c r="B11" s="6" t="s">
        <v>28</v>
      </c>
      <c r="C11" s="3">
        <v>4.5999999999999996</v>
      </c>
      <c r="D11" s="3">
        <v>5</v>
      </c>
      <c r="E11" s="3">
        <v>4.5</v>
      </c>
      <c r="F11" s="3">
        <v>5</v>
      </c>
      <c r="G11" s="3">
        <v>5</v>
      </c>
      <c r="H11" s="3">
        <v>4.5</v>
      </c>
      <c r="I11" s="3">
        <v>23</v>
      </c>
      <c r="J11" s="3">
        <v>21</v>
      </c>
      <c r="K11" s="3">
        <v>20</v>
      </c>
      <c r="L11" s="3">
        <v>9.5</v>
      </c>
      <c r="M11" s="3">
        <v>9.5</v>
      </c>
      <c r="N11" s="3">
        <v>10</v>
      </c>
      <c r="O11" s="2" t="s">
        <v>18</v>
      </c>
      <c r="P11" s="3">
        <v>87</v>
      </c>
      <c r="R11" s="8">
        <f t="shared" si="2"/>
        <v>91.999999999999986</v>
      </c>
      <c r="S11" s="8">
        <f t="shared" si="3"/>
        <v>100</v>
      </c>
      <c r="T11" s="8">
        <f t="shared" si="3"/>
        <v>90</v>
      </c>
      <c r="U11" s="8">
        <f t="shared" si="0"/>
        <v>100</v>
      </c>
      <c r="V11" s="8">
        <f t="shared" si="0"/>
        <v>100</v>
      </c>
      <c r="W11" s="8">
        <f t="shared" si="0"/>
        <v>90</v>
      </c>
      <c r="X11" s="8">
        <f t="shared" si="4"/>
        <v>63.89</v>
      </c>
      <c r="Y11" s="8">
        <f t="shared" si="5"/>
        <v>65.63</v>
      </c>
      <c r="Z11" s="8">
        <f t="shared" si="5"/>
        <v>62.5</v>
      </c>
      <c r="AA11" s="8">
        <f t="shared" si="6"/>
        <v>95</v>
      </c>
      <c r="AB11" s="8">
        <f t="shared" si="1"/>
        <v>95</v>
      </c>
      <c r="AC11" s="8">
        <f t="shared" si="1"/>
        <v>100</v>
      </c>
      <c r="AD11" s="8">
        <f t="shared" si="7"/>
        <v>0</v>
      </c>
      <c r="AE11" s="8">
        <f t="shared" si="8"/>
        <v>87</v>
      </c>
    </row>
    <row r="12" spans="1:31">
      <c r="A12" s="3" t="s">
        <v>29</v>
      </c>
      <c r="B12" s="6" t="s">
        <v>28</v>
      </c>
      <c r="C12" s="3">
        <v>4</v>
      </c>
      <c r="D12" s="3">
        <v>5</v>
      </c>
      <c r="E12" s="3">
        <v>4.5</v>
      </c>
      <c r="F12" s="3">
        <v>4.7</v>
      </c>
      <c r="G12" s="3">
        <v>3.5</v>
      </c>
      <c r="H12" s="3">
        <v>3</v>
      </c>
      <c r="I12" s="3">
        <v>13</v>
      </c>
      <c r="J12" s="3">
        <v>9</v>
      </c>
      <c r="K12" s="3">
        <v>6</v>
      </c>
      <c r="L12" s="3">
        <v>6</v>
      </c>
      <c r="M12" s="3">
        <v>7</v>
      </c>
      <c r="N12" s="3">
        <v>10</v>
      </c>
      <c r="O12" s="2" t="s">
        <v>18</v>
      </c>
      <c r="P12" s="3">
        <v>66</v>
      </c>
      <c r="R12" s="8">
        <f t="shared" si="2"/>
        <v>80</v>
      </c>
      <c r="S12" s="8">
        <f t="shared" si="3"/>
        <v>100</v>
      </c>
      <c r="T12" s="8">
        <f t="shared" si="3"/>
        <v>90</v>
      </c>
      <c r="U12" s="8">
        <f t="shared" si="0"/>
        <v>94</v>
      </c>
      <c r="V12" s="8">
        <f>IF(G12="-",0, G12*100/5)</f>
        <v>70</v>
      </c>
      <c r="W12" s="8">
        <f t="shared" si="0"/>
        <v>60</v>
      </c>
      <c r="X12" s="8">
        <f t="shared" si="4"/>
        <v>36.11</v>
      </c>
      <c r="Y12" s="8">
        <f t="shared" si="5"/>
        <v>28.13</v>
      </c>
      <c r="Z12" s="8">
        <f t="shared" si="5"/>
        <v>18.75</v>
      </c>
      <c r="AA12" s="8">
        <f t="shared" si="6"/>
        <v>60</v>
      </c>
      <c r="AB12" s="8">
        <f t="shared" si="1"/>
        <v>70</v>
      </c>
      <c r="AC12" s="8">
        <f t="shared" si="1"/>
        <v>100</v>
      </c>
      <c r="AD12" s="8">
        <f t="shared" si="7"/>
        <v>0</v>
      </c>
      <c r="AE12" s="8">
        <f t="shared" si="8"/>
        <v>66</v>
      </c>
    </row>
    <row r="13" spans="1:31">
      <c r="A13" s="3" t="s">
        <v>30</v>
      </c>
      <c r="B13" s="6" t="s">
        <v>28</v>
      </c>
      <c r="C13" s="3">
        <v>4.2</v>
      </c>
      <c r="D13" s="3">
        <v>5</v>
      </c>
      <c r="E13" s="3">
        <v>4</v>
      </c>
      <c r="F13" s="3">
        <v>4.8</v>
      </c>
      <c r="G13" s="3">
        <v>4.5</v>
      </c>
      <c r="H13" s="3">
        <v>4</v>
      </c>
      <c r="I13" s="3">
        <v>32</v>
      </c>
      <c r="J13" s="3">
        <v>26.34</v>
      </c>
      <c r="K13" s="3">
        <v>11</v>
      </c>
      <c r="L13" s="3">
        <v>9.5</v>
      </c>
      <c r="M13" s="3">
        <v>9</v>
      </c>
      <c r="N13" s="3">
        <v>10</v>
      </c>
      <c r="O13" s="2" t="s">
        <v>18</v>
      </c>
      <c r="P13" s="3">
        <v>84</v>
      </c>
      <c r="R13" s="8">
        <f t="shared" si="2"/>
        <v>84</v>
      </c>
      <c r="S13" s="8">
        <f t="shared" si="3"/>
        <v>100</v>
      </c>
      <c r="T13" s="8">
        <f t="shared" si="3"/>
        <v>80</v>
      </c>
      <c r="U13" s="8">
        <f t="shared" si="0"/>
        <v>96</v>
      </c>
      <c r="V13" s="8">
        <f t="shared" si="0"/>
        <v>90</v>
      </c>
      <c r="W13" s="8">
        <f t="shared" si="0"/>
        <v>80</v>
      </c>
      <c r="X13" s="8">
        <f t="shared" si="4"/>
        <v>88.89</v>
      </c>
      <c r="Y13" s="8">
        <f t="shared" si="5"/>
        <v>82.31</v>
      </c>
      <c r="Z13" s="8">
        <f t="shared" si="5"/>
        <v>34.380000000000003</v>
      </c>
      <c r="AA13" s="8">
        <f t="shared" si="6"/>
        <v>95</v>
      </c>
      <c r="AB13" s="8">
        <f t="shared" si="1"/>
        <v>90</v>
      </c>
      <c r="AC13" s="8">
        <f t="shared" si="1"/>
        <v>100</v>
      </c>
      <c r="AD13" s="8">
        <f t="shared" si="7"/>
        <v>0</v>
      </c>
      <c r="AE13" s="8">
        <f t="shared" si="8"/>
        <v>84</v>
      </c>
    </row>
    <row r="14" spans="1:31">
      <c r="A14" s="3" t="s">
        <v>31</v>
      </c>
      <c r="B14" s="6" t="s">
        <v>28</v>
      </c>
      <c r="C14" s="3">
        <v>4.3</v>
      </c>
      <c r="D14" s="3">
        <v>5</v>
      </c>
      <c r="E14" s="3">
        <v>5</v>
      </c>
      <c r="F14" s="3">
        <v>5</v>
      </c>
      <c r="G14" s="3">
        <v>5</v>
      </c>
      <c r="H14" s="3">
        <v>4.25</v>
      </c>
      <c r="I14" s="3">
        <v>34</v>
      </c>
      <c r="J14" s="3">
        <v>32</v>
      </c>
      <c r="K14" s="3">
        <v>23</v>
      </c>
      <c r="L14" s="3">
        <v>10</v>
      </c>
      <c r="M14" s="3">
        <v>10</v>
      </c>
      <c r="N14" s="3">
        <v>10</v>
      </c>
      <c r="O14" s="3">
        <v>1</v>
      </c>
      <c r="P14" s="3">
        <v>97</v>
      </c>
      <c r="R14" s="8">
        <f t="shared" si="2"/>
        <v>86</v>
      </c>
      <c r="S14" s="8">
        <f t="shared" si="3"/>
        <v>100</v>
      </c>
      <c r="T14" s="8">
        <f t="shared" si="3"/>
        <v>100</v>
      </c>
      <c r="U14" s="8">
        <f t="shared" si="0"/>
        <v>100</v>
      </c>
      <c r="V14" s="8">
        <f t="shared" si="0"/>
        <v>100</v>
      </c>
      <c r="W14" s="8">
        <f t="shared" si="0"/>
        <v>85</v>
      </c>
      <c r="X14" s="8">
        <f t="shared" si="4"/>
        <v>94.44</v>
      </c>
      <c r="Y14" s="8">
        <f t="shared" si="5"/>
        <v>100</v>
      </c>
      <c r="Z14" s="8">
        <f t="shared" si="5"/>
        <v>71.88</v>
      </c>
      <c r="AA14" s="8">
        <f t="shared" si="6"/>
        <v>100</v>
      </c>
      <c r="AB14" s="8">
        <f t="shared" si="1"/>
        <v>100</v>
      </c>
      <c r="AC14" s="8">
        <f t="shared" si="1"/>
        <v>100</v>
      </c>
      <c r="AD14" s="8">
        <f t="shared" si="7"/>
        <v>1</v>
      </c>
      <c r="AE14" s="8">
        <f t="shared" si="8"/>
        <v>97</v>
      </c>
    </row>
    <row r="15" spans="1:31">
      <c r="A15" s="3" t="s">
        <v>32</v>
      </c>
      <c r="B15" s="6" t="s">
        <v>28</v>
      </c>
      <c r="C15" s="3">
        <v>3.2</v>
      </c>
      <c r="D15" s="3">
        <v>5</v>
      </c>
      <c r="E15" s="3">
        <v>4.5</v>
      </c>
      <c r="F15" s="3">
        <v>5</v>
      </c>
      <c r="G15" s="3">
        <v>5</v>
      </c>
      <c r="H15" s="3">
        <v>4</v>
      </c>
      <c r="I15" s="3">
        <v>31.5</v>
      </c>
      <c r="J15" s="3">
        <v>23</v>
      </c>
      <c r="K15" s="3">
        <v>29</v>
      </c>
      <c r="L15" s="3">
        <v>10</v>
      </c>
      <c r="M15" s="3">
        <v>10</v>
      </c>
      <c r="N15" s="3">
        <v>10</v>
      </c>
      <c r="O15" s="3">
        <v>3</v>
      </c>
      <c r="P15" s="3">
        <v>95</v>
      </c>
      <c r="R15" s="8">
        <f t="shared" si="2"/>
        <v>64</v>
      </c>
      <c r="S15" s="8">
        <f t="shared" si="3"/>
        <v>100</v>
      </c>
      <c r="T15" s="8">
        <f t="shared" si="3"/>
        <v>90</v>
      </c>
      <c r="U15" s="8">
        <f t="shared" si="0"/>
        <v>100</v>
      </c>
      <c r="V15" s="8">
        <f t="shared" si="0"/>
        <v>100</v>
      </c>
      <c r="W15" s="8">
        <f t="shared" si="0"/>
        <v>80</v>
      </c>
      <c r="X15" s="8">
        <f t="shared" si="4"/>
        <v>87.5</v>
      </c>
      <c r="Y15" s="8">
        <f t="shared" si="5"/>
        <v>71.88</v>
      </c>
      <c r="Z15" s="8">
        <f t="shared" si="5"/>
        <v>90.63</v>
      </c>
      <c r="AA15" s="8">
        <f t="shared" si="6"/>
        <v>100</v>
      </c>
      <c r="AB15" s="8">
        <f t="shared" si="1"/>
        <v>100</v>
      </c>
      <c r="AC15" s="8">
        <f t="shared" si="1"/>
        <v>100</v>
      </c>
      <c r="AD15" s="8">
        <f t="shared" si="7"/>
        <v>3</v>
      </c>
      <c r="AE15" s="8">
        <f t="shared" si="8"/>
        <v>95</v>
      </c>
    </row>
    <row r="16" spans="1:31">
      <c r="A16" s="3" t="s">
        <v>33</v>
      </c>
      <c r="B16" s="6" t="s">
        <v>28</v>
      </c>
      <c r="C16" s="3">
        <v>4</v>
      </c>
      <c r="D16" s="3">
        <v>4.5</v>
      </c>
      <c r="E16" s="3">
        <v>3.5</v>
      </c>
      <c r="F16" s="3">
        <v>5</v>
      </c>
      <c r="G16" s="3">
        <v>5</v>
      </c>
      <c r="H16" s="3">
        <v>4</v>
      </c>
      <c r="I16" s="3">
        <v>31</v>
      </c>
      <c r="J16" s="3">
        <v>26</v>
      </c>
      <c r="K16" s="3">
        <v>27</v>
      </c>
      <c r="L16" s="3">
        <v>10</v>
      </c>
      <c r="M16" s="3">
        <v>10</v>
      </c>
      <c r="N16" s="3">
        <v>10</v>
      </c>
      <c r="O16" s="2" t="s">
        <v>18</v>
      </c>
      <c r="P16" s="3">
        <v>91</v>
      </c>
      <c r="R16" s="8">
        <f t="shared" si="2"/>
        <v>80</v>
      </c>
      <c r="S16" s="8">
        <f t="shared" si="3"/>
        <v>90</v>
      </c>
      <c r="T16" s="8">
        <f t="shared" si="3"/>
        <v>70</v>
      </c>
      <c r="U16" s="8">
        <f t="shared" si="0"/>
        <v>100</v>
      </c>
      <c r="V16" s="8">
        <f t="shared" si="0"/>
        <v>100</v>
      </c>
      <c r="W16" s="8">
        <f t="shared" si="0"/>
        <v>80</v>
      </c>
      <c r="X16" s="8">
        <f t="shared" si="4"/>
        <v>86.11</v>
      </c>
      <c r="Y16" s="8">
        <f t="shared" si="5"/>
        <v>81.25</v>
      </c>
      <c r="Z16" s="8">
        <f t="shared" si="5"/>
        <v>84.38</v>
      </c>
      <c r="AA16" s="8">
        <f t="shared" si="6"/>
        <v>100</v>
      </c>
      <c r="AB16" s="8">
        <f t="shared" si="1"/>
        <v>100</v>
      </c>
      <c r="AC16" s="8">
        <f t="shared" si="1"/>
        <v>100</v>
      </c>
      <c r="AD16" s="8">
        <f t="shared" si="7"/>
        <v>0</v>
      </c>
      <c r="AE16" s="8">
        <f t="shared" si="8"/>
        <v>91</v>
      </c>
    </row>
    <row r="17" spans="1:31">
      <c r="A17" s="3" t="s">
        <v>34</v>
      </c>
      <c r="B17" s="6" t="s">
        <v>28</v>
      </c>
      <c r="C17" s="3">
        <v>4.0999999999999996</v>
      </c>
      <c r="D17" s="3">
        <v>4</v>
      </c>
      <c r="E17" s="3">
        <v>4.5</v>
      </c>
      <c r="F17" s="3">
        <v>4.7</v>
      </c>
      <c r="G17" s="3">
        <v>5</v>
      </c>
      <c r="H17" s="3">
        <v>2</v>
      </c>
      <c r="I17" s="3">
        <v>9.5</v>
      </c>
      <c r="J17" s="3">
        <v>29</v>
      </c>
      <c r="K17" s="3">
        <v>20</v>
      </c>
      <c r="L17" s="3">
        <v>7</v>
      </c>
      <c r="M17" s="3">
        <v>6</v>
      </c>
      <c r="N17" s="3">
        <v>10</v>
      </c>
      <c r="O17" s="3">
        <v>1</v>
      </c>
      <c r="P17" s="3">
        <v>75</v>
      </c>
      <c r="R17" s="8">
        <f t="shared" si="2"/>
        <v>81.999999999999986</v>
      </c>
      <c r="S17" s="8">
        <f t="shared" si="3"/>
        <v>80</v>
      </c>
      <c r="T17" s="8">
        <f t="shared" si="3"/>
        <v>90</v>
      </c>
      <c r="U17" s="8">
        <f t="shared" si="0"/>
        <v>94</v>
      </c>
      <c r="V17" s="8">
        <f t="shared" si="0"/>
        <v>100</v>
      </c>
      <c r="W17" s="8">
        <f t="shared" si="0"/>
        <v>40</v>
      </c>
      <c r="X17" s="8">
        <f t="shared" si="4"/>
        <v>26.39</v>
      </c>
      <c r="Y17" s="8">
        <f t="shared" si="5"/>
        <v>90.63</v>
      </c>
      <c r="Z17" s="8">
        <f t="shared" si="5"/>
        <v>62.5</v>
      </c>
      <c r="AA17" s="8">
        <f t="shared" si="6"/>
        <v>70</v>
      </c>
      <c r="AB17" s="8">
        <f t="shared" si="1"/>
        <v>60</v>
      </c>
      <c r="AC17" s="8">
        <f t="shared" si="1"/>
        <v>100</v>
      </c>
      <c r="AD17" s="8">
        <f t="shared" si="7"/>
        <v>1</v>
      </c>
      <c r="AE17" s="8">
        <f t="shared" si="8"/>
        <v>75</v>
      </c>
    </row>
    <row r="18" spans="1:31">
      <c r="A18" s="3" t="s">
        <v>35</v>
      </c>
      <c r="B18" s="6" t="s">
        <v>36</v>
      </c>
      <c r="C18" s="3">
        <v>5</v>
      </c>
      <c r="D18" s="3">
        <v>5</v>
      </c>
      <c r="E18" s="3">
        <v>3.5</v>
      </c>
      <c r="F18" s="3">
        <v>5</v>
      </c>
      <c r="G18" s="3">
        <v>5</v>
      </c>
      <c r="H18" s="3">
        <v>5</v>
      </c>
      <c r="I18" s="3">
        <v>36</v>
      </c>
      <c r="J18" s="3">
        <v>31</v>
      </c>
      <c r="K18" s="3">
        <v>31</v>
      </c>
      <c r="L18" s="3">
        <v>10</v>
      </c>
      <c r="M18" s="3">
        <v>10</v>
      </c>
      <c r="N18" s="3">
        <v>10</v>
      </c>
      <c r="O18" s="3">
        <v>1</v>
      </c>
      <c r="P18" s="3">
        <v>99</v>
      </c>
      <c r="R18" s="8">
        <f t="shared" si="2"/>
        <v>100</v>
      </c>
      <c r="S18" s="8">
        <f t="shared" si="3"/>
        <v>100</v>
      </c>
      <c r="T18" s="8">
        <f t="shared" si="3"/>
        <v>70</v>
      </c>
      <c r="U18" s="8">
        <f t="shared" ref="U18:U32" si="9">IF(F18="-",0, F18*100/5)</f>
        <v>100</v>
      </c>
      <c r="V18" s="8">
        <f t="shared" ref="V18:V32" si="10">IF(G18="-",0, G18*100/5)</f>
        <v>100</v>
      </c>
      <c r="W18" s="8">
        <f t="shared" ref="W18:X32" si="11">IF(H18="-",0, H18*100/5)</f>
        <v>100</v>
      </c>
      <c r="X18" s="8">
        <f t="shared" si="4"/>
        <v>100</v>
      </c>
      <c r="Y18" s="8">
        <f t="shared" si="5"/>
        <v>96.88</v>
      </c>
      <c r="Z18" s="8">
        <f t="shared" si="5"/>
        <v>96.88</v>
      </c>
      <c r="AA18" s="8">
        <f t="shared" si="6"/>
        <v>100</v>
      </c>
      <c r="AB18" s="8">
        <f t="shared" ref="AB18:AB32" si="12">ROUND(IF(M18="-",0, M18*100/10), 2)</f>
        <v>100</v>
      </c>
      <c r="AC18" s="8">
        <f t="shared" ref="AC18:AD32" si="13">ROUND(IF(N18="-",0, N18*100/10), 2)</f>
        <v>100</v>
      </c>
      <c r="AD18" s="8">
        <f t="shared" si="7"/>
        <v>1</v>
      </c>
      <c r="AE18" s="8">
        <f t="shared" si="8"/>
        <v>99</v>
      </c>
    </row>
    <row r="19" spans="1:31">
      <c r="A19" s="3" t="s">
        <v>37</v>
      </c>
      <c r="B19" s="6" t="s">
        <v>36</v>
      </c>
      <c r="C19" s="3">
        <v>3.8</v>
      </c>
      <c r="D19" s="3">
        <v>5</v>
      </c>
      <c r="E19" s="3">
        <v>4.8</v>
      </c>
      <c r="F19" s="3">
        <v>5</v>
      </c>
      <c r="G19" s="3">
        <v>5</v>
      </c>
      <c r="H19" s="3">
        <v>4</v>
      </c>
      <c r="I19" s="3">
        <v>24</v>
      </c>
      <c r="J19" s="3">
        <v>19</v>
      </c>
      <c r="K19" s="3">
        <v>30</v>
      </c>
      <c r="L19" s="3">
        <v>10</v>
      </c>
      <c r="M19" s="3">
        <v>10</v>
      </c>
      <c r="N19" s="3">
        <v>10</v>
      </c>
      <c r="O19" s="3">
        <v>2</v>
      </c>
      <c r="P19" s="3">
        <v>91</v>
      </c>
      <c r="R19" s="8">
        <f t="shared" si="2"/>
        <v>76</v>
      </c>
      <c r="S19" s="8">
        <f t="shared" si="3"/>
        <v>100</v>
      </c>
      <c r="T19" s="8">
        <f t="shared" si="3"/>
        <v>96</v>
      </c>
      <c r="U19" s="8">
        <f t="shared" si="9"/>
        <v>100</v>
      </c>
      <c r="V19" s="8">
        <f t="shared" si="10"/>
        <v>100</v>
      </c>
      <c r="W19" s="8">
        <f t="shared" si="11"/>
        <v>80</v>
      </c>
      <c r="X19" s="8">
        <f t="shared" si="4"/>
        <v>66.67</v>
      </c>
      <c r="Y19" s="8">
        <f t="shared" si="5"/>
        <v>59.38</v>
      </c>
      <c r="Z19" s="8">
        <f t="shared" si="5"/>
        <v>93.75</v>
      </c>
      <c r="AA19" s="8">
        <f t="shared" si="6"/>
        <v>100</v>
      </c>
      <c r="AB19" s="8">
        <f t="shared" si="12"/>
        <v>100</v>
      </c>
      <c r="AC19" s="8">
        <f t="shared" si="13"/>
        <v>100</v>
      </c>
      <c r="AD19" s="8">
        <f t="shared" si="7"/>
        <v>2</v>
      </c>
      <c r="AE19" s="8">
        <f t="shared" si="8"/>
        <v>91</v>
      </c>
    </row>
    <row r="20" spans="1:31">
      <c r="A20" s="3" t="s">
        <v>38</v>
      </c>
      <c r="B20" s="6" t="s">
        <v>36</v>
      </c>
      <c r="C20" s="3">
        <v>4.3</v>
      </c>
      <c r="D20" s="3">
        <v>4</v>
      </c>
      <c r="E20" s="3">
        <v>2</v>
      </c>
      <c r="F20" s="3">
        <v>4.5</v>
      </c>
      <c r="G20" s="3">
        <v>4</v>
      </c>
      <c r="H20" s="3">
        <v>2</v>
      </c>
      <c r="I20" s="3">
        <v>25.75</v>
      </c>
      <c r="J20" s="3">
        <v>16</v>
      </c>
      <c r="K20" s="3">
        <v>12</v>
      </c>
      <c r="L20" s="3">
        <v>8.5</v>
      </c>
      <c r="M20" s="3">
        <v>7.5</v>
      </c>
      <c r="N20" s="3">
        <v>10</v>
      </c>
      <c r="O20" s="3">
        <v>2</v>
      </c>
      <c r="P20" s="3">
        <v>75</v>
      </c>
      <c r="R20" s="8">
        <f t="shared" si="2"/>
        <v>86</v>
      </c>
      <c r="S20" s="8">
        <f t="shared" si="3"/>
        <v>80</v>
      </c>
      <c r="T20" s="8">
        <f t="shared" si="3"/>
        <v>40</v>
      </c>
      <c r="U20" s="8">
        <f t="shared" si="9"/>
        <v>90</v>
      </c>
      <c r="V20" s="8">
        <f t="shared" si="10"/>
        <v>80</v>
      </c>
      <c r="W20" s="8">
        <f t="shared" si="11"/>
        <v>40</v>
      </c>
      <c r="X20" s="8">
        <f t="shared" si="4"/>
        <v>71.53</v>
      </c>
      <c r="Y20" s="8">
        <f t="shared" si="5"/>
        <v>50</v>
      </c>
      <c r="Z20" s="8">
        <f t="shared" si="5"/>
        <v>37.5</v>
      </c>
      <c r="AA20" s="8">
        <f t="shared" si="6"/>
        <v>85</v>
      </c>
      <c r="AB20" s="8">
        <f t="shared" si="12"/>
        <v>75</v>
      </c>
      <c r="AC20" s="8">
        <f t="shared" si="13"/>
        <v>100</v>
      </c>
      <c r="AD20" s="8">
        <f t="shared" si="7"/>
        <v>2</v>
      </c>
      <c r="AE20" s="8">
        <f t="shared" si="8"/>
        <v>75</v>
      </c>
    </row>
    <row r="21" spans="1:31">
      <c r="A21" s="3" t="s">
        <v>39</v>
      </c>
      <c r="B21" s="6" t="s">
        <v>36</v>
      </c>
      <c r="C21" s="3">
        <v>4.3</v>
      </c>
      <c r="D21" s="3">
        <v>5</v>
      </c>
      <c r="E21" s="3">
        <v>3.5</v>
      </c>
      <c r="F21" s="3">
        <v>5</v>
      </c>
      <c r="G21" s="3">
        <v>5</v>
      </c>
      <c r="H21" s="3">
        <v>3</v>
      </c>
      <c r="I21" s="3">
        <v>29</v>
      </c>
      <c r="J21" s="3">
        <v>28.67</v>
      </c>
      <c r="K21" s="3">
        <v>29</v>
      </c>
      <c r="L21" s="3">
        <v>10</v>
      </c>
      <c r="M21" s="3">
        <v>10</v>
      </c>
      <c r="N21" s="3">
        <v>10</v>
      </c>
      <c r="O21" s="3">
        <v>3</v>
      </c>
      <c r="P21" s="3">
        <v>95</v>
      </c>
      <c r="R21" s="8">
        <f t="shared" si="2"/>
        <v>86</v>
      </c>
      <c r="S21" s="8">
        <f t="shared" si="3"/>
        <v>100</v>
      </c>
      <c r="T21" s="8">
        <f t="shared" si="3"/>
        <v>70</v>
      </c>
      <c r="U21" s="8">
        <f t="shared" si="9"/>
        <v>100</v>
      </c>
      <c r="V21" s="8">
        <f t="shared" si="10"/>
        <v>100</v>
      </c>
      <c r="W21" s="8">
        <f t="shared" si="11"/>
        <v>60</v>
      </c>
      <c r="X21" s="8">
        <f t="shared" si="4"/>
        <v>80.56</v>
      </c>
      <c r="Y21" s="8">
        <f t="shared" si="5"/>
        <v>89.59</v>
      </c>
      <c r="Z21" s="8">
        <f t="shared" si="5"/>
        <v>90.63</v>
      </c>
      <c r="AA21" s="8">
        <f t="shared" si="6"/>
        <v>100</v>
      </c>
      <c r="AB21" s="8">
        <f t="shared" si="12"/>
        <v>100</v>
      </c>
      <c r="AC21" s="8">
        <f t="shared" si="13"/>
        <v>100</v>
      </c>
      <c r="AD21" s="8">
        <f t="shared" si="7"/>
        <v>3</v>
      </c>
      <c r="AE21" s="8">
        <f t="shared" si="8"/>
        <v>95</v>
      </c>
    </row>
    <row r="22" spans="1:31">
      <c r="A22" s="3" t="s">
        <v>40</v>
      </c>
      <c r="B22" s="6" t="s">
        <v>36</v>
      </c>
      <c r="C22" s="3">
        <v>4.8</v>
      </c>
      <c r="D22" s="3">
        <v>5</v>
      </c>
      <c r="E22" s="3">
        <v>5</v>
      </c>
      <c r="F22" s="3">
        <v>5</v>
      </c>
      <c r="G22" s="3">
        <v>5</v>
      </c>
      <c r="H22" s="3">
        <v>4</v>
      </c>
      <c r="I22" s="3">
        <v>22.5</v>
      </c>
      <c r="J22" s="3">
        <v>19.34</v>
      </c>
      <c r="K22" s="3">
        <v>15</v>
      </c>
      <c r="L22" s="3">
        <v>10</v>
      </c>
      <c r="M22" s="3">
        <v>9.5</v>
      </c>
      <c r="N22" s="3">
        <v>10</v>
      </c>
      <c r="O22" s="2" t="s">
        <v>18</v>
      </c>
      <c r="P22" s="3">
        <v>86</v>
      </c>
      <c r="R22" s="8">
        <f t="shared" si="2"/>
        <v>96</v>
      </c>
      <c r="S22" s="8">
        <f t="shared" si="3"/>
        <v>100</v>
      </c>
      <c r="T22" s="8">
        <f t="shared" si="3"/>
        <v>100</v>
      </c>
      <c r="U22" s="8">
        <f t="shared" si="9"/>
        <v>100</v>
      </c>
      <c r="V22" s="8">
        <f t="shared" si="10"/>
        <v>100</v>
      </c>
      <c r="W22" s="8">
        <f t="shared" si="11"/>
        <v>80</v>
      </c>
      <c r="X22" s="8">
        <f t="shared" si="4"/>
        <v>62.5</v>
      </c>
      <c r="Y22" s="8">
        <f t="shared" si="5"/>
        <v>60.44</v>
      </c>
      <c r="Z22" s="8">
        <f t="shared" si="5"/>
        <v>46.88</v>
      </c>
      <c r="AA22" s="8">
        <f t="shared" si="6"/>
        <v>100</v>
      </c>
      <c r="AB22" s="8">
        <f t="shared" si="12"/>
        <v>95</v>
      </c>
      <c r="AC22" s="8">
        <f t="shared" si="13"/>
        <v>100</v>
      </c>
      <c r="AD22" s="8">
        <f t="shared" si="7"/>
        <v>0</v>
      </c>
      <c r="AE22" s="8">
        <f t="shared" si="8"/>
        <v>86</v>
      </c>
    </row>
    <row r="23" spans="1:31">
      <c r="A23" s="3" t="s">
        <v>41</v>
      </c>
      <c r="B23" s="6" t="s">
        <v>36</v>
      </c>
      <c r="C23" s="3">
        <v>3.8</v>
      </c>
      <c r="D23" s="3">
        <v>5</v>
      </c>
      <c r="E23" s="3">
        <v>3.5</v>
      </c>
      <c r="F23" s="3">
        <v>5</v>
      </c>
      <c r="G23" s="3">
        <v>5</v>
      </c>
      <c r="H23" s="3">
        <v>4</v>
      </c>
      <c r="I23" s="3">
        <v>32</v>
      </c>
      <c r="J23" s="3">
        <v>20</v>
      </c>
      <c r="K23" s="3">
        <v>28</v>
      </c>
      <c r="L23" s="3">
        <v>9.5</v>
      </c>
      <c r="M23" s="3">
        <v>10</v>
      </c>
      <c r="N23" s="3">
        <v>10</v>
      </c>
      <c r="O23" s="2" t="s">
        <v>18</v>
      </c>
      <c r="P23" s="3">
        <v>90</v>
      </c>
      <c r="R23" s="8">
        <f t="shared" si="2"/>
        <v>76</v>
      </c>
      <c r="S23" s="8">
        <f t="shared" si="3"/>
        <v>100</v>
      </c>
      <c r="T23" s="8">
        <f t="shared" si="3"/>
        <v>70</v>
      </c>
      <c r="U23" s="8">
        <f t="shared" si="9"/>
        <v>100</v>
      </c>
      <c r="V23" s="8">
        <f t="shared" si="10"/>
        <v>100</v>
      </c>
      <c r="W23" s="8">
        <f t="shared" si="11"/>
        <v>80</v>
      </c>
      <c r="X23" s="8">
        <f t="shared" si="4"/>
        <v>88.89</v>
      </c>
      <c r="Y23" s="8">
        <f t="shared" si="5"/>
        <v>62.5</v>
      </c>
      <c r="Z23" s="8">
        <f t="shared" si="5"/>
        <v>87.5</v>
      </c>
      <c r="AA23" s="8">
        <f t="shared" si="6"/>
        <v>95</v>
      </c>
      <c r="AB23" s="8">
        <f t="shared" si="12"/>
        <v>100</v>
      </c>
      <c r="AC23" s="8">
        <f t="shared" si="13"/>
        <v>100</v>
      </c>
      <c r="AD23" s="8">
        <f t="shared" si="7"/>
        <v>0</v>
      </c>
      <c r="AE23" s="8">
        <f t="shared" si="8"/>
        <v>90</v>
      </c>
    </row>
    <row r="24" spans="1:31">
      <c r="A24" s="3" t="s">
        <v>42</v>
      </c>
      <c r="B24" s="6" t="s">
        <v>43</v>
      </c>
      <c r="C24" s="3">
        <v>3.4</v>
      </c>
      <c r="D24" s="3">
        <v>4.5</v>
      </c>
      <c r="E24" s="3">
        <v>3.5</v>
      </c>
      <c r="F24" s="3">
        <v>4.7</v>
      </c>
      <c r="G24" s="3">
        <v>5</v>
      </c>
      <c r="H24" s="3">
        <v>4.5</v>
      </c>
      <c r="I24" s="3">
        <v>28.5</v>
      </c>
      <c r="J24" s="3">
        <v>26</v>
      </c>
      <c r="K24" s="3">
        <v>29</v>
      </c>
      <c r="L24" s="3">
        <v>9.5</v>
      </c>
      <c r="M24" s="3">
        <v>10</v>
      </c>
      <c r="N24" s="3">
        <v>10</v>
      </c>
      <c r="O24" s="2" t="s">
        <v>18</v>
      </c>
      <c r="P24" s="3">
        <v>91</v>
      </c>
      <c r="R24" s="8">
        <f t="shared" si="2"/>
        <v>68</v>
      </c>
      <c r="S24" s="8">
        <f t="shared" si="3"/>
        <v>90</v>
      </c>
      <c r="T24" s="8">
        <f t="shared" si="3"/>
        <v>70</v>
      </c>
      <c r="U24" s="8">
        <f t="shared" si="9"/>
        <v>94</v>
      </c>
      <c r="V24" s="8">
        <f t="shared" si="10"/>
        <v>100</v>
      </c>
      <c r="W24" s="8">
        <f t="shared" si="11"/>
        <v>90</v>
      </c>
      <c r="X24" s="8">
        <f t="shared" si="4"/>
        <v>79.17</v>
      </c>
      <c r="Y24" s="8">
        <f t="shared" si="5"/>
        <v>81.25</v>
      </c>
      <c r="Z24" s="8">
        <f t="shared" si="5"/>
        <v>90.63</v>
      </c>
      <c r="AA24" s="8">
        <f t="shared" si="6"/>
        <v>95</v>
      </c>
      <c r="AB24" s="8">
        <f t="shared" si="12"/>
        <v>100</v>
      </c>
      <c r="AC24" s="8">
        <f t="shared" si="13"/>
        <v>100</v>
      </c>
      <c r="AD24" s="8">
        <f t="shared" si="7"/>
        <v>0</v>
      </c>
      <c r="AE24" s="8">
        <f t="shared" si="8"/>
        <v>91</v>
      </c>
    </row>
    <row r="25" spans="1:31">
      <c r="A25" s="3" t="s">
        <v>44</v>
      </c>
      <c r="B25" s="6" t="s">
        <v>43</v>
      </c>
      <c r="C25" s="3">
        <v>4.7</v>
      </c>
      <c r="D25" s="3">
        <v>4.8</v>
      </c>
      <c r="E25" s="3">
        <v>4.5</v>
      </c>
      <c r="F25" s="3">
        <v>4.7</v>
      </c>
      <c r="G25" s="3">
        <v>5</v>
      </c>
      <c r="H25" s="3">
        <v>4</v>
      </c>
      <c r="I25" s="3">
        <v>24</v>
      </c>
      <c r="J25" s="3">
        <v>13</v>
      </c>
      <c r="K25" s="3">
        <v>11</v>
      </c>
      <c r="L25" s="3">
        <v>10</v>
      </c>
      <c r="M25" s="3">
        <v>8</v>
      </c>
      <c r="N25" s="3">
        <v>10</v>
      </c>
      <c r="O25" s="2" t="s">
        <v>18</v>
      </c>
      <c r="P25" s="3">
        <v>80</v>
      </c>
      <c r="R25" s="8">
        <f t="shared" si="2"/>
        <v>94</v>
      </c>
      <c r="S25" s="8">
        <f t="shared" si="3"/>
        <v>96</v>
      </c>
      <c r="T25" s="8">
        <f t="shared" si="3"/>
        <v>90</v>
      </c>
      <c r="U25" s="8">
        <f t="shared" si="9"/>
        <v>94</v>
      </c>
      <c r="V25" s="8">
        <f t="shared" si="10"/>
        <v>100</v>
      </c>
      <c r="W25" s="8">
        <f t="shared" si="11"/>
        <v>80</v>
      </c>
      <c r="X25" s="8">
        <f t="shared" si="4"/>
        <v>66.67</v>
      </c>
      <c r="Y25" s="8">
        <f t="shared" si="5"/>
        <v>40.630000000000003</v>
      </c>
      <c r="Z25" s="8">
        <f t="shared" si="5"/>
        <v>34.380000000000003</v>
      </c>
      <c r="AA25" s="8">
        <f t="shared" si="6"/>
        <v>100</v>
      </c>
      <c r="AB25" s="8">
        <f t="shared" si="12"/>
        <v>80</v>
      </c>
      <c r="AC25" s="8">
        <f t="shared" si="13"/>
        <v>100</v>
      </c>
      <c r="AD25" s="8">
        <f t="shared" si="7"/>
        <v>0</v>
      </c>
      <c r="AE25" s="8">
        <f t="shared" si="8"/>
        <v>80</v>
      </c>
    </row>
    <row r="26" spans="1:31">
      <c r="A26" s="3" t="s">
        <v>45</v>
      </c>
      <c r="B26" s="6" t="s">
        <v>43</v>
      </c>
      <c r="C26" s="3">
        <v>4.9000000000000004</v>
      </c>
      <c r="D26" s="3">
        <v>4.5</v>
      </c>
      <c r="E26" s="3">
        <v>4.5</v>
      </c>
      <c r="F26" s="3">
        <v>4.7</v>
      </c>
      <c r="G26" s="3">
        <v>4.5</v>
      </c>
      <c r="H26" s="3">
        <v>4</v>
      </c>
      <c r="I26" s="3">
        <v>31</v>
      </c>
      <c r="J26" s="3">
        <v>26</v>
      </c>
      <c r="K26" s="3">
        <v>28</v>
      </c>
      <c r="L26" s="3">
        <v>10</v>
      </c>
      <c r="M26" s="3">
        <v>10</v>
      </c>
      <c r="N26" s="3">
        <v>10</v>
      </c>
      <c r="O26" s="3">
        <v>4</v>
      </c>
      <c r="P26" s="3">
        <v>96</v>
      </c>
      <c r="R26" s="8">
        <f t="shared" si="2"/>
        <v>98.000000000000014</v>
      </c>
      <c r="S26" s="8">
        <f t="shared" si="3"/>
        <v>90</v>
      </c>
      <c r="T26" s="8">
        <f t="shared" si="3"/>
        <v>90</v>
      </c>
      <c r="U26" s="8">
        <f t="shared" si="9"/>
        <v>94</v>
      </c>
      <c r="V26" s="8">
        <f t="shared" si="10"/>
        <v>90</v>
      </c>
      <c r="W26" s="8">
        <f t="shared" si="11"/>
        <v>80</v>
      </c>
      <c r="X26" s="8">
        <f t="shared" si="4"/>
        <v>86.11</v>
      </c>
      <c r="Y26" s="8">
        <f t="shared" si="5"/>
        <v>81.25</v>
      </c>
      <c r="Z26" s="8">
        <f t="shared" si="5"/>
        <v>87.5</v>
      </c>
      <c r="AA26" s="8">
        <f t="shared" si="6"/>
        <v>100</v>
      </c>
      <c r="AB26" s="8">
        <f t="shared" si="12"/>
        <v>100</v>
      </c>
      <c r="AC26" s="8">
        <f t="shared" si="13"/>
        <v>100</v>
      </c>
      <c r="AD26" s="8">
        <f t="shared" si="7"/>
        <v>4</v>
      </c>
      <c r="AE26" s="8">
        <f t="shared" si="8"/>
        <v>96</v>
      </c>
    </row>
    <row r="27" spans="1:31">
      <c r="A27" s="3" t="s">
        <v>46</v>
      </c>
      <c r="B27" s="6" t="s">
        <v>43</v>
      </c>
      <c r="C27" s="3">
        <v>3.2</v>
      </c>
      <c r="D27" s="3">
        <v>5</v>
      </c>
      <c r="E27" s="3">
        <v>5</v>
      </c>
      <c r="F27" s="3">
        <v>5</v>
      </c>
      <c r="G27" s="3">
        <v>5</v>
      </c>
      <c r="H27" s="3">
        <v>3.5</v>
      </c>
      <c r="I27" s="3">
        <v>21</v>
      </c>
      <c r="J27" s="3">
        <v>20</v>
      </c>
      <c r="K27" s="3">
        <v>11</v>
      </c>
      <c r="L27" s="3">
        <v>8</v>
      </c>
      <c r="M27" s="3">
        <v>8</v>
      </c>
      <c r="N27" s="3">
        <v>10</v>
      </c>
      <c r="O27" s="2" t="s">
        <v>18</v>
      </c>
      <c r="P27" s="3">
        <v>75</v>
      </c>
      <c r="R27" s="8">
        <f t="shared" si="2"/>
        <v>64</v>
      </c>
      <c r="S27" s="8">
        <f t="shared" si="3"/>
        <v>100</v>
      </c>
      <c r="T27" s="8">
        <f t="shared" si="3"/>
        <v>100</v>
      </c>
      <c r="U27" s="8">
        <f t="shared" si="9"/>
        <v>100</v>
      </c>
      <c r="V27" s="8">
        <f t="shared" si="10"/>
        <v>100</v>
      </c>
      <c r="W27" s="8">
        <f t="shared" si="11"/>
        <v>70</v>
      </c>
      <c r="X27" s="8">
        <f t="shared" si="4"/>
        <v>58.33</v>
      </c>
      <c r="Y27" s="8">
        <f t="shared" si="5"/>
        <v>62.5</v>
      </c>
      <c r="Z27" s="8">
        <f t="shared" si="5"/>
        <v>34.380000000000003</v>
      </c>
      <c r="AA27" s="8">
        <f t="shared" si="6"/>
        <v>80</v>
      </c>
      <c r="AB27" s="8">
        <f t="shared" si="12"/>
        <v>80</v>
      </c>
      <c r="AC27" s="8">
        <f t="shared" si="13"/>
        <v>100</v>
      </c>
      <c r="AD27" s="8">
        <f t="shared" si="7"/>
        <v>0</v>
      </c>
      <c r="AE27" s="8">
        <f t="shared" si="8"/>
        <v>75</v>
      </c>
    </row>
    <row r="28" spans="1:31">
      <c r="A28" s="3" t="s">
        <v>47</v>
      </c>
      <c r="B28" s="6" t="s">
        <v>43</v>
      </c>
      <c r="C28" s="3">
        <v>4.9000000000000004</v>
      </c>
      <c r="D28" s="3">
        <v>5</v>
      </c>
      <c r="E28" s="3">
        <v>3.8</v>
      </c>
      <c r="F28" s="3">
        <v>4.8</v>
      </c>
      <c r="G28" s="3">
        <v>4.5</v>
      </c>
      <c r="H28" s="3">
        <v>4.5</v>
      </c>
      <c r="I28" s="3">
        <v>27</v>
      </c>
      <c r="J28" s="3">
        <v>32</v>
      </c>
      <c r="K28" s="3">
        <v>19</v>
      </c>
      <c r="L28" s="3">
        <v>10</v>
      </c>
      <c r="M28" s="3">
        <v>10</v>
      </c>
      <c r="N28" s="3">
        <v>10</v>
      </c>
      <c r="O28" s="2" t="s">
        <v>18</v>
      </c>
      <c r="P28" s="3">
        <v>90</v>
      </c>
      <c r="R28" s="8">
        <f t="shared" si="2"/>
        <v>98.000000000000014</v>
      </c>
      <c r="S28" s="8">
        <f t="shared" si="3"/>
        <v>100</v>
      </c>
      <c r="T28" s="8">
        <f t="shared" si="3"/>
        <v>76</v>
      </c>
      <c r="U28" s="8">
        <f t="shared" si="9"/>
        <v>96</v>
      </c>
      <c r="V28" s="8">
        <f t="shared" si="10"/>
        <v>90</v>
      </c>
      <c r="W28" s="8">
        <f t="shared" si="11"/>
        <v>90</v>
      </c>
      <c r="X28" s="8">
        <f t="shared" si="4"/>
        <v>75</v>
      </c>
      <c r="Y28" s="8">
        <f t="shared" si="5"/>
        <v>100</v>
      </c>
      <c r="Z28" s="8">
        <f t="shared" si="5"/>
        <v>59.38</v>
      </c>
      <c r="AA28" s="8">
        <f t="shared" si="6"/>
        <v>100</v>
      </c>
      <c r="AB28" s="8">
        <f t="shared" si="12"/>
        <v>100</v>
      </c>
      <c r="AC28" s="8">
        <f t="shared" si="13"/>
        <v>100</v>
      </c>
      <c r="AD28" s="8">
        <f t="shared" si="7"/>
        <v>0</v>
      </c>
      <c r="AE28" s="8">
        <f t="shared" si="8"/>
        <v>90</v>
      </c>
    </row>
    <row r="29" spans="1:31">
      <c r="A29" s="3" t="s">
        <v>48</v>
      </c>
      <c r="B29" s="6" t="s">
        <v>43</v>
      </c>
      <c r="C29" s="3">
        <v>3.7</v>
      </c>
      <c r="D29" s="3">
        <v>4.5</v>
      </c>
      <c r="E29" s="3">
        <v>4.5</v>
      </c>
      <c r="F29" s="3">
        <v>5</v>
      </c>
      <c r="G29" s="3">
        <v>3.5</v>
      </c>
      <c r="H29" s="3">
        <v>3.5</v>
      </c>
      <c r="I29" s="3">
        <v>15</v>
      </c>
      <c r="J29" s="3">
        <v>14.34</v>
      </c>
      <c r="K29" s="3">
        <v>5</v>
      </c>
      <c r="L29" s="3">
        <v>7</v>
      </c>
      <c r="M29" s="3">
        <v>7.5</v>
      </c>
      <c r="N29" s="3">
        <v>10</v>
      </c>
      <c r="O29" s="2" t="s">
        <v>18</v>
      </c>
      <c r="P29" s="3">
        <v>69</v>
      </c>
      <c r="R29" s="8">
        <f t="shared" si="2"/>
        <v>74</v>
      </c>
      <c r="S29" s="8">
        <f t="shared" si="3"/>
        <v>90</v>
      </c>
      <c r="T29" s="8">
        <f t="shared" si="3"/>
        <v>90</v>
      </c>
      <c r="U29" s="8">
        <f t="shared" si="9"/>
        <v>100</v>
      </c>
      <c r="V29" s="8">
        <f t="shared" si="10"/>
        <v>70</v>
      </c>
      <c r="W29" s="8">
        <f t="shared" si="11"/>
        <v>70</v>
      </c>
      <c r="X29" s="8">
        <f t="shared" si="4"/>
        <v>41.67</v>
      </c>
      <c r="Y29" s="8">
        <f t="shared" si="5"/>
        <v>44.81</v>
      </c>
      <c r="Z29" s="8">
        <f t="shared" si="5"/>
        <v>15.63</v>
      </c>
      <c r="AA29" s="8">
        <f t="shared" si="6"/>
        <v>70</v>
      </c>
      <c r="AB29" s="8">
        <f t="shared" si="12"/>
        <v>75</v>
      </c>
      <c r="AC29" s="8">
        <f t="shared" si="13"/>
        <v>100</v>
      </c>
      <c r="AD29" s="8">
        <f t="shared" si="7"/>
        <v>0</v>
      </c>
      <c r="AE29" s="8">
        <f t="shared" si="8"/>
        <v>69</v>
      </c>
    </row>
    <row r="30" spans="1:31">
      <c r="A30" s="3" t="s">
        <v>49</v>
      </c>
      <c r="B30" s="6" t="s">
        <v>50</v>
      </c>
      <c r="C30" s="2" t="s">
        <v>18</v>
      </c>
      <c r="D30" s="3">
        <v>4</v>
      </c>
      <c r="E30" s="3">
        <v>0</v>
      </c>
      <c r="F30" s="3">
        <v>0</v>
      </c>
      <c r="G30" s="3">
        <v>0</v>
      </c>
      <c r="H30" s="2" t="s">
        <v>18</v>
      </c>
      <c r="I30" s="3">
        <v>13</v>
      </c>
      <c r="J30" s="2" t="s">
        <v>18</v>
      </c>
      <c r="K30" s="3">
        <v>2</v>
      </c>
      <c r="L30" s="2" t="s">
        <v>18</v>
      </c>
      <c r="M30" s="2" t="s">
        <v>18</v>
      </c>
      <c r="N30" s="2" t="s">
        <v>18</v>
      </c>
      <c r="O30" s="2" t="s">
        <v>18</v>
      </c>
      <c r="P30" s="3">
        <v>11</v>
      </c>
      <c r="R30" s="8">
        <f>IF(C30="-",0, C30*100/5)</f>
        <v>0</v>
      </c>
      <c r="S30" s="8">
        <f t="shared" si="3"/>
        <v>80</v>
      </c>
      <c r="T30" s="8">
        <f t="shared" si="3"/>
        <v>0</v>
      </c>
      <c r="U30" s="8">
        <f t="shared" si="9"/>
        <v>0</v>
      </c>
      <c r="V30" s="8">
        <f t="shared" si="10"/>
        <v>0</v>
      </c>
      <c r="W30" s="8">
        <f t="shared" si="11"/>
        <v>0</v>
      </c>
      <c r="X30" s="8">
        <f t="shared" si="4"/>
        <v>36.11</v>
      </c>
      <c r="Y30" s="8">
        <f t="shared" si="5"/>
        <v>0</v>
      </c>
      <c r="Z30" s="8">
        <f t="shared" si="5"/>
        <v>6.25</v>
      </c>
      <c r="AA30" s="8">
        <f t="shared" si="6"/>
        <v>0</v>
      </c>
      <c r="AB30" s="8">
        <f t="shared" si="12"/>
        <v>0</v>
      </c>
      <c r="AC30" s="8">
        <f t="shared" si="13"/>
        <v>0</v>
      </c>
      <c r="AD30" s="8">
        <f t="shared" si="7"/>
        <v>0</v>
      </c>
      <c r="AE30" s="8">
        <f t="shared" si="8"/>
        <v>11</v>
      </c>
    </row>
    <row r="31" spans="1:31">
      <c r="A31" s="3" t="s">
        <v>51</v>
      </c>
      <c r="B31" s="6" t="s">
        <v>50</v>
      </c>
      <c r="C31" s="3">
        <v>4.3</v>
      </c>
      <c r="D31" s="3">
        <v>5</v>
      </c>
      <c r="E31" s="3">
        <v>5</v>
      </c>
      <c r="F31" s="3">
        <v>4.7</v>
      </c>
      <c r="G31" s="3">
        <v>5</v>
      </c>
      <c r="H31" s="3">
        <v>5</v>
      </c>
      <c r="I31" s="3">
        <v>13</v>
      </c>
      <c r="J31" s="3">
        <v>13</v>
      </c>
      <c r="K31" s="3">
        <v>7</v>
      </c>
      <c r="L31" s="3">
        <v>10</v>
      </c>
      <c r="M31" s="3">
        <v>9</v>
      </c>
      <c r="N31" s="3">
        <v>10</v>
      </c>
      <c r="O31" s="3">
        <v>3</v>
      </c>
      <c r="P31" s="3">
        <v>81</v>
      </c>
      <c r="R31" s="8">
        <f t="shared" si="2"/>
        <v>86</v>
      </c>
      <c r="S31" s="8">
        <f t="shared" si="3"/>
        <v>100</v>
      </c>
      <c r="T31" s="8">
        <f t="shared" si="3"/>
        <v>100</v>
      </c>
      <c r="U31" s="8">
        <f t="shared" si="9"/>
        <v>94</v>
      </c>
      <c r="V31" s="8">
        <f t="shared" si="10"/>
        <v>100</v>
      </c>
      <c r="W31" s="8">
        <f t="shared" si="11"/>
        <v>100</v>
      </c>
      <c r="X31" s="8">
        <f t="shared" si="4"/>
        <v>36.11</v>
      </c>
      <c r="Y31" s="8">
        <f t="shared" si="5"/>
        <v>40.630000000000003</v>
      </c>
      <c r="Z31" s="8">
        <f t="shared" si="5"/>
        <v>21.88</v>
      </c>
      <c r="AA31" s="8">
        <f t="shared" si="6"/>
        <v>100</v>
      </c>
      <c r="AB31" s="8">
        <f t="shared" si="12"/>
        <v>90</v>
      </c>
      <c r="AC31" s="8">
        <f t="shared" si="13"/>
        <v>100</v>
      </c>
      <c r="AD31" s="8">
        <f t="shared" si="7"/>
        <v>3</v>
      </c>
      <c r="AE31" s="8">
        <f t="shared" si="8"/>
        <v>81</v>
      </c>
    </row>
    <row r="32" spans="1:31">
      <c r="A32" s="3" t="s">
        <v>52</v>
      </c>
      <c r="B32" s="6" t="s">
        <v>53</v>
      </c>
      <c r="C32" s="3">
        <v>4.2</v>
      </c>
      <c r="D32" s="3">
        <v>0</v>
      </c>
      <c r="E32" s="3">
        <v>3.5</v>
      </c>
      <c r="F32" s="3">
        <v>5</v>
      </c>
      <c r="G32" s="3">
        <v>5</v>
      </c>
      <c r="H32" s="3">
        <v>4</v>
      </c>
      <c r="I32" s="3">
        <v>15.75</v>
      </c>
      <c r="J32" s="3">
        <v>24</v>
      </c>
      <c r="K32" s="3">
        <v>24</v>
      </c>
      <c r="L32" s="3">
        <v>10</v>
      </c>
      <c r="M32" s="3">
        <v>10</v>
      </c>
      <c r="N32" s="3">
        <v>10</v>
      </c>
      <c r="O32" s="2" t="s">
        <v>18</v>
      </c>
      <c r="P32" s="3">
        <v>78</v>
      </c>
      <c r="R32" s="8">
        <f t="shared" si="2"/>
        <v>84</v>
      </c>
      <c r="S32" s="8">
        <f t="shared" si="3"/>
        <v>0</v>
      </c>
      <c r="T32" s="8">
        <f t="shared" si="3"/>
        <v>70</v>
      </c>
      <c r="U32" s="8">
        <f t="shared" si="9"/>
        <v>100</v>
      </c>
      <c r="V32" s="8">
        <f t="shared" si="10"/>
        <v>100</v>
      </c>
      <c r="W32" s="8">
        <f t="shared" si="11"/>
        <v>80</v>
      </c>
      <c r="X32" s="8">
        <f t="shared" si="4"/>
        <v>43.75</v>
      </c>
      <c r="Y32" s="8">
        <f t="shared" si="5"/>
        <v>75</v>
      </c>
      <c r="Z32" s="8">
        <f t="shared" si="5"/>
        <v>75</v>
      </c>
      <c r="AA32" s="8">
        <f t="shared" si="6"/>
        <v>100</v>
      </c>
      <c r="AB32" s="8">
        <f t="shared" si="12"/>
        <v>100</v>
      </c>
      <c r="AC32" s="8">
        <f t="shared" si="13"/>
        <v>100</v>
      </c>
      <c r="AD32" s="8">
        <f t="shared" si="7"/>
        <v>0</v>
      </c>
      <c r="AE32" s="8">
        <f t="shared" si="8"/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8326-DBA6-490E-8E69-0A6516EDEF0C}">
  <dimension ref="A1:P46"/>
  <sheetViews>
    <sheetView tabSelected="1" workbookViewId="0">
      <selection activeCell="P2" sqref="P2:P10"/>
    </sheetView>
  </sheetViews>
  <sheetFormatPr defaultRowHeight="15"/>
  <cols>
    <col min="1" max="1" width="13.42578125" bestFit="1" customWidth="1"/>
    <col min="2" max="2" width="41.42578125" bestFit="1" customWidth="1"/>
    <col min="3" max="3" width="6.85546875" bestFit="1" customWidth="1"/>
    <col min="4" max="11" width="5.85546875" bestFit="1" customWidth="1"/>
    <col min="12" max="14" width="5.140625" bestFit="1" customWidth="1"/>
    <col min="15" max="15" width="3.28515625" bestFit="1" customWidth="1"/>
    <col min="16" max="16" width="6" bestFit="1" customWidth="1"/>
  </cols>
  <sheetData>
    <row r="1" spans="1:16" ht="15.75">
      <c r="A1" s="9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ht="15.75">
      <c r="A2" s="12" t="s">
        <v>16</v>
      </c>
      <c r="B2" s="13" t="s">
        <v>17</v>
      </c>
      <c r="C2" s="12">
        <v>94</v>
      </c>
      <c r="D2" s="12">
        <v>96</v>
      </c>
      <c r="E2" s="12">
        <v>100</v>
      </c>
      <c r="F2" s="12">
        <v>94</v>
      </c>
      <c r="G2" s="12">
        <v>100</v>
      </c>
      <c r="H2" s="12">
        <v>60</v>
      </c>
      <c r="I2" s="12">
        <v>54.17</v>
      </c>
      <c r="J2" s="12">
        <v>69.81</v>
      </c>
      <c r="K2" s="12">
        <v>59.38</v>
      </c>
      <c r="L2" s="12">
        <v>70</v>
      </c>
      <c r="M2" s="12">
        <v>70</v>
      </c>
      <c r="N2" s="12">
        <v>100</v>
      </c>
      <c r="O2" s="12">
        <v>0</v>
      </c>
      <c r="P2" s="12">
        <v>76</v>
      </c>
    </row>
    <row r="3" spans="1:16" ht="15.75">
      <c r="A3" s="10" t="s">
        <v>19</v>
      </c>
      <c r="B3" s="11" t="s">
        <v>17</v>
      </c>
      <c r="C3" s="10">
        <v>100</v>
      </c>
      <c r="D3" s="10">
        <v>90</v>
      </c>
      <c r="E3" s="10">
        <v>54</v>
      </c>
      <c r="F3" s="10">
        <v>100</v>
      </c>
      <c r="G3" s="10">
        <v>100</v>
      </c>
      <c r="H3" s="10">
        <v>80</v>
      </c>
      <c r="I3" s="10">
        <v>91.67</v>
      </c>
      <c r="J3" s="10">
        <v>96.88</v>
      </c>
      <c r="K3" s="10">
        <v>84.38</v>
      </c>
      <c r="L3" s="10">
        <v>100</v>
      </c>
      <c r="M3" s="10">
        <v>100</v>
      </c>
      <c r="N3" s="10">
        <v>100</v>
      </c>
      <c r="O3" s="10">
        <v>2</v>
      </c>
      <c r="P3" s="10">
        <v>96</v>
      </c>
    </row>
    <row r="4" spans="1:16" ht="15.75">
      <c r="A4" s="10" t="s">
        <v>20</v>
      </c>
      <c r="B4" s="11" t="s">
        <v>17</v>
      </c>
      <c r="C4" s="10">
        <v>91.999999999999986</v>
      </c>
      <c r="D4" s="10">
        <v>100</v>
      </c>
      <c r="E4" s="10">
        <v>100</v>
      </c>
      <c r="F4" s="10">
        <v>94</v>
      </c>
      <c r="G4" s="10">
        <v>100</v>
      </c>
      <c r="H4" s="10">
        <v>50</v>
      </c>
      <c r="I4" s="10">
        <v>80.56</v>
      </c>
      <c r="J4" s="10">
        <v>100</v>
      </c>
      <c r="K4" s="10">
        <v>87.5</v>
      </c>
      <c r="L4" s="10">
        <v>100</v>
      </c>
      <c r="M4" s="10">
        <v>100</v>
      </c>
      <c r="N4" s="10">
        <v>100</v>
      </c>
      <c r="O4" s="10">
        <v>1</v>
      </c>
      <c r="P4" s="10">
        <v>95</v>
      </c>
    </row>
    <row r="5" spans="1:16" ht="15.75">
      <c r="A5" s="10" t="s">
        <v>21</v>
      </c>
      <c r="B5" s="11" t="s">
        <v>17</v>
      </c>
      <c r="C5" s="10">
        <v>98.000000000000014</v>
      </c>
      <c r="D5" s="10">
        <v>100</v>
      </c>
      <c r="E5" s="10">
        <v>100</v>
      </c>
      <c r="F5" s="10">
        <v>94</v>
      </c>
      <c r="G5" s="10">
        <v>100</v>
      </c>
      <c r="H5" s="10">
        <v>80</v>
      </c>
      <c r="I5" s="10">
        <v>84.72</v>
      </c>
      <c r="J5" s="10">
        <v>96.88</v>
      </c>
      <c r="K5" s="10">
        <v>78.13</v>
      </c>
      <c r="L5" s="10">
        <v>100</v>
      </c>
      <c r="M5" s="10">
        <v>100</v>
      </c>
      <c r="N5" s="10">
        <v>100</v>
      </c>
      <c r="O5" s="10">
        <v>3</v>
      </c>
      <c r="P5" s="10">
        <v>98</v>
      </c>
    </row>
    <row r="6" spans="1:16" ht="15.75">
      <c r="A6" s="10" t="s">
        <v>22</v>
      </c>
      <c r="B6" s="11" t="s">
        <v>17</v>
      </c>
      <c r="C6" s="10">
        <v>98.000000000000014</v>
      </c>
      <c r="D6" s="10">
        <v>80</v>
      </c>
      <c r="E6" s="10">
        <v>100</v>
      </c>
      <c r="F6" s="10">
        <v>96</v>
      </c>
      <c r="G6" s="10">
        <v>100</v>
      </c>
      <c r="H6" s="10">
        <v>20</v>
      </c>
      <c r="I6" s="10">
        <v>58.33</v>
      </c>
      <c r="J6" s="10">
        <v>75</v>
      </c>
      <c r="K6" s="10">
        <v>25</v>
      </c>
      <c r="L6" s="10">
        <v>80</v>
      </c>
      <c r="M6" s="10">
        <v>100</v>
      </c>
      <c r="N6" s="10">
        <v>100</v>
      </c>
      <c r="O6" s="10">
        <v>0</v>
      </c>
      <c r="P6" s="10">
        <v>78</v>
      </c>
    </row>
    <row r="7" spans="1:16" ht="15.75">
      <c r="A7" s="10" t="s">
        <v>23</v>
      </c>
      <c r="B7" s="11" t="s">
        <v>17</v>
      </c>
      <c r="C7" s="10">
        <v>100</v>
      </c>
      <c r="D7" s="10">
        <v>100</v>
      </c>
      <c r="E7" s="10">
        <v>100</v>
      </c>
      <c r="F7" s="10">
        <v>100</v>
      </c>
      <c r="G7" s="10">
        <v>100</v>
      </c>
      <c r="H7" s="10">
        <v>95</v>
      </c>
      <c r="I7" s="10">
        <v>95.83</v>
      </c>
      <c r="J7" s="10">
        <v>78.13</v>
      </c>
      <c r="K7" s="10">
        <v>100</v>
      </c>
      <c r="L7" s="10">
        <v>100</v>
      </c>
      <c r="M7" s="10">
        <v>100</v>
      </c>
      <c r="N7" s="10">
        <v>100</v>
      </c>
      <c r="O7" s="10">
        <v>3</v>
      </c>
      <c r="P7" s="10">
        <v>101</v>
      </c>
    </row>
    <row r="8" spans="1:16" ht="15.75">
      <c r="A8" s="10" t="s">
        <v>24</v>
      </c>
      <c r="B8" s="11" t="s">
        <v>17</v>
      </c>
      <c r="C8" s="10">
        <v>91.999999999999986</v>
      </c>
      <c r="D8" s="10">
        <v>100</v>
      </c>
      <c r="E8" s="10">
        <v>54</v>
      </c>
      <c r="F8" s="10">
        <v>94</v>
      </c>
      <c r="G8" s="10">
        <v>100</v>
      </c>
      <c r="H8" s="10">
        <v>80</v>
      </c>
      <c r="I8" s="10">
        <v>50</v>
      </c>
      <c r="J8" s="10">
        <v>25</v>
      </c>
      <c r="K8" s="10">
        <v>78.91</v>
      </c>
      <c r="L8" s="10">
        <v>90</v>
      </c>
      <c r="M8" s="10">
        <v>60</v>
      </c>
      <c r="N8" s="10">
        <v>100</v>
      </c>
      <c r="O8" s="10">
        <v>0</v>
      </c>
      <c r="P8" s="10">
        <v>73</v>
      </c>
    </row>
    <row r="9" spans="1:16" ht="15.75">
      <c r="A9" s="10" t="s">
        <v>25</v>
      </c>
      <c r="B9" s="11" t="s">
        <v>17</v>
      </c>
      <c r="C9" s="10">
        <v>91.999999999999986</v>
      </c>
      <c r="D9" s="10">
        <v>96</v>
      </c>
      <c r="E9" s="10">
        <v>100</v>
      </c>
      <c r="F9" s="10">
        <v>94</v>
      </c>
      <c r="G9" s="10">
        <v>100</v>
      </c>
      <c r="H9" s="10">
        <v>70</v>
      </c>
      <c r="I9" s="10">
        <v>91.67</v>
      </c>
      <c r="J9" s="10">
        <v>59.38</v>
      </c>
      <c r="K9" s="10">
        <v>68.75</v>
      </c>
      <c r="L9" s="10">
        <v>100</v>
      </c>
      <c r="M9" s="10">
        <v>100</v>
      </c>
      <c r="N9" s="10">
        <v>100</v>
      </c>
      <c r="O9" s="10">
        <v>3</v>
      </c>
      <c r="P9" s="10">
        <v>93</v>
      </c>
    </row>
    <row r="10" spans="1:16" ht="15.75">
      <c r="A10" s="10" t="s">
        <v>26</v>
      </c>
      <c r="B10" s="11" t="s">
        <v>17</v>
      </c>
      <c r="C10" s="10">
        <v>90</v>
      </c>
      <c r="D10" s="10">
        <v>100</v>
      </c>
      <c r="E10" s="10">
        <v>60</v>
      </c>
      <c r="F10" s="10">
        <v>94</v>
      </c>
      <c r="G10" s="10">
        <v>100</v>
      </c>
      <c r="H10" s="10">
        <v>80</v>
      </c>
      <c r="I10" s="10">
        <v>80.56</v>
      </c>
      <c r="J10" s="10">
        <v>71.88</v>
      </c>
      <c r="K10" s="10">
        <v>50</v>
      </c>
      <c r="L10" s="10">
        <v>100</v>
      </c>
      <c r="M10" s="10">
        <v>100</v>
      </c>
      <c r="N10" s="10">
        <v>100</v>
      </c>
      <c r="O10" s="10">
        <v>3</v>
      </c>
      <c r="P10" s="10">
        <v>90</v>
      </c>
    </row>
    <row r="11" spans="1:16">
      <c r="A11" s="15" t="s">
        <v>54</v>
      </c>
      <c r="C11" s="4">
        <f>ROUND(AVERAGE(C2:C10), 0)</f>
        <v>95</v>
      </c>
      <c r="D11" s="4">
        <f t="shared" ref="D11:P11" si="0">ROUND(AVERAGE(D2:D10), 0)</f>
        <v>96</v>
      </c>
      <c r="E11" s="4">
        <f t="shared" si="0"/>
        <v>85</v>
      </c>
      <c r="F11" s="4">
        <f t="shared" si="0"/>
        <v>96</v>
      </c>
      <c r="G11" s="4">
        <f t="shared" si="0"/>
        <v>100</v>
      </c>
      <c r="H11" s="4">
        <f t="shared" si="0"/>
        <v>68</v>
      </c>
      <c r="I11" s="4">
        <f t="shared" si="0"/>
        <v>76</v>
      </c>
      <c r="J11" s="4">
        <f t="shared" si="0"/>
        <v>75</v>
      </c>
      <c r="K11" s="4">
        <f t="shared" si="0"/>
        <v>70</v>
      </c>
      <c r="L11" s="4">
        <f t="shared" si="0"/>
        <v>93</v>
      </c>
      <c r="M11" s="4">
        <f t="shared" si="0"/>
        <v>92</v>
      </c>
      <c r="N11" s="4">
        <f t="shared" si="0"/>
        <v>100</v>
      </c>
      <c r="O11" s="4">
        <f t="shared" si="0"/>
        <v>2</v>
      </c>
      <c r="P11" s="4">
        <f t="shared" si="0"/>
        <v>89</v>
      </c>
    </row>
    <row r="12" spans="1:16" ht="15.75">
      <c r="A12" s="10" t="s">
        <v>27</v>
      </c>
      <c r="B12" s="11" t="s">
        <v>28</v>
      </c>
      <c r="C12" s="10">
        <v>91.999999999999986</v>
      </c>
      <c r="D12" s="10">
        <v>100</v>
      </c>
      <c r="E12" s="10">
        <v>90</v>
      </c>
      <c r="F12" s="10">
        <v>100</v>
      </c>
      <c r="G12" s="10">
        <v>100</v>
      </c>
      <c r="H12" s="10">
        <v>90</v>
      </c>
      <c r="I12" s="10">
        <v>63.89</v>
      </c>
      <c r="J12" s="10">
        <v>65.63</v>
      </c>
      <c r="K12" s="10">
        <v>62.5</v>
      </c>
      <c r="L12" s="10">
        <v>95</v>
      </c>
      <c r="M12" s="10">
        <v>95</v>
      </c>
      <c r="N12" s="10">
        <v>100</v>
      </c>
      <c r="O12" s="10">
        <v>0</v>
      </c>
      <c r="P12" s="10">
        <v>87</v>
      </c>
    </row>
    <row r="13" spans="1:16" ht="15.75">
      <c r="A13" s="10" t="s">
        <v>29</v>
      </c>
      <c r="B13" s="11" t="s">
        <v>28</v>
      </c>
      <c r="C13" s="10">
        <v>80</v>
      </c>
      <c r="D13" s="10">
        <v>100</v>
      </c>
      <c r="E13" s="10">
        <v>90</v>
      </c>
      <c r="F13" s="10">
        <v>94</v>
      </c>
      <c r="G13" s="10">
        <v>70</v>
      </c>
      <c r="H13" s="10">
        <v>60</v>
      </c>
      <c r="I13" s="10">
        <v>36.11</v>
      </c>
      <c r="J13" s="10">
        <v>28.13</v>
      </c>
      <c r="K13" s="10">
        <v>18.75</v>
      </c>
      <c r="L13" s="10">
        <v>60</v>
      </c>
      <c r="M13" s="10">
        <v>70</v>
      </c>
      <c r="N13" s="10">
        <v>100</v>
      </c>
      <c r="O13" s="10">
        <v>0</v>
      </c>
      <c r="P13" s="10">
        <v>66</v>
      </c>
    </row>
    <row r="14" spans="1:16" ht="15.75">
      <c r="A14" s="10" t="s">
        <v>30</v>
      </c>
      <c r="B14" s="11" t="s">
        <v>28</v>
      </c>
      <c r="C14" s="10">
        <v>84</v>
      </c>
      <c r="D14" s="10">
        <v>100</v>
      </c>
      <c r="E14" s="10">
        <v>80</v>
      </c>
      <c r="F14" s="10">
        <v>96</v>
      </c>
      <c r="G14" s="10">
        <v>90</v>
      </c>
      <c r="H14" s="10">
        <v>80</v>
      </c>
      <c r="I14" s="10">
        <v>88.89</v>
      </c>
      <c r="J14" s="10">
        <v>82.31</v>
      </c>
      <c r="K14" s="10">
        <v>34.380000000000003</v>
      </c>
      <c r="L14" s="10">
        <v>95</v>
      </c>
      <c r="M14" s="10">
        <v>90</v>
      </c>
      <c r="N14" s="10">
        <v>100</v>
      </c>
      <c r="O14" s="10">
        <v>0</v>
      </c>
      <c r="P14" s="10">
        <v>84</v>
      </c>
    </row>
    <row r="15" spans="1:16" ht="15.75">
      <c r="A15" s="10" t="s">
        <v>31</v>
      </c>
      <c r="B15" s="11" t="s">
        <v>28</v>
      </c>
      <c r="C15" s="10">
        <v>86</v>
      </c>
      <c r="D15" s="10">
        <v>100</v>
      </c>
      <c r="E15" s="10">
        <v>100</v>
      </c>
      <c r="F15" s="10">
        <v>100</v>
      </c>
      <c r="G15" s="10">
        <v>100</v>
      </c>
      <c r="H15" s="10">
        <v>85</v>
      </c>
      <c r="I15" s="10">
        <v>94.44</v>
      </c>
      <c r="J15" s="10">
        <v>100</v>
      </c>
      <c r="K15" s="10">
        <v>71.88</v>
      </c>
      <c r="L15" s="10">
        <v>100</v>
      </c>
      <c r="M15" s="10">
        <v>100</v>
      </c>
      <c r="N15" s="10">
        <v>100</v>
      </c>
      <c r="O15" s="10">
        <v>1</v>
      </c>
      <c r="P15" s="10">
        <v>97</v>
      </c>
    </row>
    <row r="16" spans="1:16" ht="15.75">
      <c r="A16" s="10" t="s">
        <v>32</v>
      </c>
      <c r="B16" s="11" t="s">
        <v>28</v>
      </c>
      <c r="C16" s="10">
        <v>64</v>
      </c>
      <c r="D16" s="10">
        <v>100</v>
      </c>
      <c r="E16" s="10">
        <v>90</v>
      </c>
      <c r="F16" s="10">
        <v>100</v>
      </c>
      <c r="G16" s="10">
        <v>100</v>
      </c>
      <c r="H16" s="10">
        <v>80</v>
      </c>
      <c r="I16" s="10">
        <v>87.5</v>
      </c>
      <c r="J16" s="10">
        <v>71.88</v>
      </c>
      <c r="K16" s="10">
        <v>90.63</v>
      </c>
      <c r="L16" s="10">
        <v>100</v>
      </c>
      <c r="M16" s="10">
        <v>100</v>
      </c>
      <c r="N16" s="10">
        <v>100</v>
      </c>
      <c r="O16" s="10">
        <v>3</v>
      </c>
      <c r="P16" s="10">
        <v>95</v>
      </c>
    </row>
    <row r="17" spans="1:16" ht="15.75">
      <c r="A17" s="10" t="s">
        <v>33</v>
      </c>
      <c r="B17" s="11" t="s">
        <v>28</v>
      </c>
      <c r="C17" s="10">
        <v>80</v>
      </c>
      <c r="D17" s="10">
        <v>90</v>
      </c>
      <c r="E17" s="10">
        <v>70</v>
      </c>
      <c r="F17" s="10">
        <v>100</v>
      </c>
      <c r="G17" s="10">
        <v>100</v>
      </c>
      <c r="H17" s="10">
        <v>80</v>
      </c>
      <c r="I17" s="10">
        <v>86.11</v>
      </c>
      <c r="J17" s="10">
        <v>81.25</v>
      </c>
      <c r="K17" s="10">
        <v>84.38</v>
      </c>
      <c r="L17" s="10">
        <v>100</v>
      </c>
      <c r="M17" s="10">
        <v>100</v>
      </c>
      <c r="N17" s="10">
        <v>100</v>
      </c>
      <c r="O17" s="10">
        <v>0</v>
      </c>
      <c r="P17" s="10">
        <v>91</v>
      </c>
    </row>
    <row r="18" spans="1:16" ht="15.75">
      <c r="A18" s="10" t="s">
        <v>34</v>
      </c>
      <c r="B18" s="11" t="s">
        <v>28</v>
      </c>
      <c r="C18" s="10">
        <v>81.999999999999986</v>
      </c>
      <c r="D18" s="10">
        <v>80</v>
      </c>
      <c r="E18" s="10">
        <v>90</v>
      </c>
      <c r="F18" s="10">
        <v>94</v>
      </c>
      <c r="G18" s="10">
        <v>100</v>
      </c>
      <c r="H18" s="10">
        <v>40</v>
      </c>
      <c r="I18" s="10">
        <v>26.39</v>
      </c>
      <c r="J18" s="10">
        <v>90.63</v>
      </c>
      <c r="K18" s="10">
        <v>62.5</v>
      </c>
      <c r="L18" s="10">
        <v>70</v>
      </c>
      <c r="M18" s="10">
        <v>60</v>
      </c>
      <c r="N18" s="10">
        <v>100</v>
      </c>
      <c r="O18" s="10">
        <v>1</v>
      </c>
      <c r="P18" s="10">
        <v>75</v>
      </c>
    </row>
    <row r="19" spans="1:16">
      <c r="A19" s="15" t="s">
        <v>54</v>
      </c>
      <c r="C19" s="4">
        <f>ROUND(AVERAGE(C12:C18), 0)</f>
        <v>81</v>
      </c>
      <c r="D19" s="4">
        <f t="shared" ref="D19:P19" si="1">ROUND(AVERAGE(D12:D18), 0)</f>
        <v>96</v>
      </c>
      <c r="E19" s="4">
        <f t="shared" si="1"/>
        <v>87</v>
      </c>
      <c r="F19" s="4">
        <f t="shared" si="1"/>
        <v>98</v>
      </c>
      <c r="G19" s="4">
        <f t="shared" si="1"/>
        <v>94</v>
      </c>
      <c r="H19" s="4">
        <f t="shared" si="1"/>
        <v>74</v>
      </c>
      <c r="I19" s="4">
        <f t="shared" si="1"/>
        <v>69</v>
      </c>
      <c r="J19" s="4">
        <f t="shared" si="1"/>
        <v>74</v>
      </c>
      <c r="K19" s="4">
        <f t="shared" si="1"/>
        <v>61</v>
      </c>
      <c r="L19" s="4">
        <f t="shared" si="1"/>
        <v>89</v>
      </c>
      <c r="M19" s="4">
        <f t="shared" si="1"/>
        <v>88</v>
      </c>
      <c r="N19" s="4">
        <f t="shared" si="1"/>
        <v>100</v>
      </c>
      <c r="O19" s="4">
        <f t="shared" si="1"/>
        <v>1</v>
      </c>
      <c r="P19" s="4">
        <f t="shared" si="1"/>
        <v>85</v>
      </c>
    </row>
    <row r="20" spans="1:16" ht="15.75">
      <c r="A20" s="10" t="s">
        <v>35</v>
      </c>
      <c r="B20" s="11" t="s">
        <v>36</v>
      </c>
      <c r="C20" s="10">
        <v>100</v>
      </c>
      <c r="D20" s="10">
        <v>100</v>
      </c>
      <c r="E20" s="10">
        <v>70</v>
      </c>
      <c r="F20" s="10">
        <v>100</v>
      </c>
      <c r="G20" s="10">
        <v>100</v>
      </c>
      <c r="H20" s="10">
        <v>100</v>
      </c>
      <c r="I20" s="10">
        <v>100</v>
      </c>
      <c r="J20" s="10">
        <v>96.88</v>
      </c>
      <c r="K20" s="10">
        <v>96.88</v>
      </c>
      <c r="L20" s="10">
        <v>100</v>
      </c>
      <c r="M20" s="10">
        <v>100</v>
      </c>
      <c r="N20" s="10">
        <v>100</v>
      </c>
      <c r="O20" s="10">
        <v>1</v>
      </c>
      <c r="P20" s="10">
        <v>99</v>
      </c>
    </row>
    <row r="21" spans="1:16" ht="15.75">
      <c r="A21" s="10" t="s">
        <v>37</v>
      </c>
      <c r="B21" s="11" t="s">
        <v>36</v>
      </c>
      <c r="C21" s="10">
        <v>76</v>
      </c>
      <c r="D21" s="10">
        <v>100</v>
      </c>
      <c r="E21" s="10">
        <v>96</v>
      </c>
      <c r="F21" s="10">
        <v>100</v>
      </c>
      <c r="G21" s="10">
        <v>100</v>
      </c>
      <c r="H21" s="10">
        <v>80</v>
      </c>
      <c r="I21" s="10">
        <v>66.67</v>
      </c>
      <c r="J21" s="10">
        <v>59.38</v>
      </c>
      <c r="K21" s="10">
        <v>93.75</v>
      </c>
      <c r="L21" s="10">
        <v>100</v>
      </c>
      <c r="M21" s="10">
        <v>100</v>
      </c>
      <c r="N21" s="10">
        <v>100</v>
      </c>
      <c r="O21" s="10">
        <v>2</v>
      </c>
      <c r="P21" s="10">
        <v>91</v>
      </c>
    </row>
    <row r="22" spans="1:16" ht="15.75">
      <c r="A22" s="10" t="s">
        <v>38</v>
      </c>
      <c r="B22" s="11" t="s">
        <v>36</v>
      </c>
      <c r="C22" s="10">
        <v>86</v>
      </c>
      <c r="D22" s="10">
        <v>80</v>
      </c>
      <c r="E22" s="10">
        <v>40</v>
      </c>
      <c r="F22" s="10">
        <v>90</v>
      </c>
      <c r="G22" s="10">
        <v>80</v>
      </c>
      <c r="H22" s="10">
        <v>40</v>
      </c>
      <c r="I22" s="10">
        <v>71.53</v>
      </c>
      <c r="J22" s="10">
        <v>50</v>
      </c>
      <c r="K22" s="10">
        <v>37.5</v>
      </c>
      <c r="L22" s="10">
        <v>85</v>
      </c>
      <c r="M22" s="10">
        <v>75</v>
      </c>
      <c r="N22" s="10">
        <v>100</v>
      </c>
      <c r="O22" s="10">
        <v>2</v>
      </c>
      <c r="P22" s="10">
        <v>75</v>
      </c>
    </row>
    <row r="23" spans="1:16" ht="15.75">
      <c r="A23" s="10" t="s">
        <v>39</v>
      </c>
      <c r="B23" s="11" t="s">
        <v>36</v>
      </c>
      <c r="C23" s="10">
        <v>86</v>
      </c>
      <c r="D23" s="10">
        <v>100</v>
      </c>
      <c r="E23" s="10">
        <v>70</v>
      </c>
      <c r="F23" s="10">
        <v>100</v>
      </c>
      <c r="G23" s="10">
        <v>100</v>
      </c>
      <c r="H23" s="10">
        <v>60</v>
      </c>
      <c r="I23" s="10">
        <v>80.56</v>
      </c>
      <c r="J23" s="10">
        <v>89.59</v>
      </c>
      <c r="K23" s="10">
        <v>90.63</v>
      </c>
      <c r="L23" s="10">
        <v>100</v>
      </c>
      <c r="M23" s="10">
        <v>100</v>
      </c>
      <c r="N23" s="10">
        <v>100</v>
      </c>
      <c r="O23" s="10">
        <v>3</v>
      </c>
      <c r="P23" s="10">
        <v>95</v>
      </c>
    </row>
    <row r="24" spans="1:16" ht="15.75">
      <c r="A24" s="10" t="s">
        <v>40</v>
      </c>
      <c r="B24" s="11" t="s">
        <v>36</v>
      </c>
      <c r="C24" s="10">
        <v>96</v>
      </c>
      <c r="D24" s="10">
        <v>100</v>
      </c>
      <c r="E24" s="10">
        <v>100</v>
      </c>
      <c r="F24" s="10">
        <v>100</v>
      </c>
      <c r="G24" s="10">
        <v>100</v>
      </c>
      <c r="H24" s="10">
        <v>80</v>
      </c>
      <c r="I24" s="10">
        <v>62.5</v>
      </c>
      <c r="J24" s="10">
        <v>60.44</v>
      </c>
      <c r="K24" s="10">
        <v>46.88</v>
      </c>
      <c r="L24" s="10">
        <v>100</v>
      </c>
      <c r="M24" s="10">
        <v>95</v>
      </c>
      <c r="N24" s="10">
        <v>100</v>
      </c>
      <c r="O24" s="10">
        <v>0</v>
      </c>
      <c r="P24" s="10">
        <v>86</v>
      </c>
    </row>
    <row r="25" spans="1:16" ht="15.75">
      <c r="A25" s="10" t="s">
        <v>41</v>
      </c>
      <c r="B25" s="11" t="s">
        <v>36</v>
      </c>
      <c r="C25" s="10">
        <v>76</v>
      </c>
      <c r="D25" s="10">
        <v>100</v>
      </c>
      <c r="E25" s="10">
        <v>70</v>
      </c>
      <c r="F25" s="10">
        <v>100</v>
      </c>
      <c r="G25" s="10">
        <v>100</v>
      </c>
      <c r="H25" s="10">
        <v>80</v>
      </c>
      <c r="I25" s="10">
        <v>88.89</v>
      </c>
      <c r="J25" s="10">
        <v>62.5</v>
      </c>
      <c r="K25" s="10">
        <v>87.5</v>
      </c>
      <c r="L25" s="10">
        <v>95</v>
      </c>
      <c r="M25" s="10">
        <v>100</v>
      </c>
      <c r="N25" s="10">
        <v>100</v>
      </c>
      <c r="O25" s="10">
        <v>0</v>
      </c>
      <c r="P25" s="10">
        <v>90</v>
      </c>
    </row>
    <row r="26" spans="1:16">
      <c r="A26" s="15" t="s">
        <v>54</v>
      </c>
      <c r="C26" s="4">
        <f>ROUND(AVERAGE(C20:C25), 0)</f>
        <v>87</v>
      </c>
      <c r="D26" s="4">
        <f t="shared" ref="D26:P26" si="2">ROUND(AVERAGE(D20:D25), 0)</f>
        <v>97</v>
      </c>
      <c r="E26" s="4">
        <f t="shared" si="2"/>
        <v>74</v>
      </c>
      <c r="F26" s="4">
        <f t="shared" si="2"/>
        <v>98</v>
      </c>
      <c r="G26" s="4">
        <f t="shared" si="2"/>
        <v>97</v>
      </c>
      <c r="H26" s="4">
        <f t="shared" si="2"/>
        <v>73</v>
      </c>
      <c r="I26" s="4">
        <f t="shared" si="2"/>
        <v>78</v>
      </c>
      <c r="J26" s="4">
        <f t="shared" si="2"/>
        <v>70</v>
      </c>
      <c r="K26" s="4">
        <f t="shared" si="2"/>
        <v>76</v>
      </c>
      <c r="L26" s="4">
        <f t="shared" si="2"/>
        <v>97</v>
      </c>
      <c r="M26" s="4">
        <f t="shared" si="2"/>
        <v>95</v>
      </c>
      <c r="N26" s="4">
        <f t="shared" si="2"/>
        <v>100</v>
      </c>
      <c r="O26" s="4">
        <f t="shared" si="2"/>
        <v>1</v>
      </c>
      <c r="P26" s="4">
        <f t="shared" si="2"/>
        <v>89</v>
      </c>
    </row>
    <row r="27" spans="1:16" ht="15.75">
      <c r="A27" s="10" t="s">
        <v>42</v>
      </c>
      <c r="B27" s="11" t="s">
        <v>43</v>
      </c>
      <c r="C27" s="10">
        <v>68</v>
      </c>
      <c r="D27" s="10">
        <v>90</v>
      </c>
      <c r="E27" s="10">
        <v>70</v>
      </c>
      <c r="F27" s="10">
        <v>94</v>
      </c>
      <c r="G27" s="10">
        <v>100</v>
      </c>
      <c r="H27" s="10">
        <v>90</v>
      </c>
      <c r="I27" s="10">
        <v>79.17</v>
      </c>
      <c r="J27" s="10">
        <v>81.25</v>
      </c>
      <c r="K27" s="10">
        <v>90.63</v>
      </c>
      <c r="L27" s="10">
        <v>95</v>
      </c>
      <c r="M27" s="10">
        <v>100</v>
      </c>
      <c r="N27" s="10">
        <v>100</v>
      </c>
      <c r="O27" s="10">
        <v>0</v>
      </c>
      <c r="P27" s="10">
        <v>91</v>
      </c>
    </row>
    <row r="28" spans="1:16" ht="15.75">
      <c r="A28" s="10" t="s">
        <v>44</v>
      </c>
      <c r="B28" s="11" t="s">
        <v>43</v>
      </c>
      <c r="C28" s="10">
        <v>94</v>
      </c>
      <c r="D28" s="10">
        <v>96</v>
      </c>
      <c r="E28" s="10">
        <v>90</v>
      </c>
      <c r="F28" s="10">
        <v>94</v>
      </c>
      <c r="G28" s="10">
        <v>100</v>
      </c>
      <c r="H28" s="10">
        <v>80</v>
      </c>
      <c r="I28" s="10">
        <v>66.67</v>
      </c>
      <c r="J28" s="10">
        <v>40.630000000000003</v>
      </c>
      <c r="K28" s="10">
        <v>34.380000000000003</v>
      </c>
      <c r="L28" s="10">
        <v>100</v>
      </c>
      <c r="M28" s="10">
        <v>80</v>
      </c>
      <c r="N28" s="10">
        <v>100</v>
      </c>
      <c r="O28" s="10">
        <v>0</v>
      </c>
      <c r="P28" s="10">
        <v>80</v>
      </c>
    </row>
    <row r="29" spans="1:16" ht="15.75">
      <c r="A29" s="10" t="s">
        <v>45</v>
      </c>
      <c r="B29" s="11" t="s">
        <v>43</v>
      </c>
      <c r="C29" s="10">
        <v>98.000000000000014</v>
      </c>
      <c r="D29" s="10">
        <v>90</v>
      </c>
      <c r="E29" s="10">
        <v>90</v>
      </c>
      <c r="F29" s="10">
        <v>94</v>
      </c>
      <c r="G29" s="10">
        <v>90</v>
      </c>
      <c r="H29" s="10">
        <v>80</v>
      </c>
      <c r="I29" s="10">
        <v>86.11</v>
      </c>
      <c r="J29" s="10">
        <v>81.25</v>
      </c>
      <c r="K29" s="10">
        <v>87.5</v>
      </c>
      <c r="L29" s="10">
        <v>100</v>
      </c>
      <c r="M29" s="10">
        <v>100</v>
      </c>
      <c r="N29" s="10">
        <v>100</v>
      </c>
      <c r="O29" s="10">
        <v>4</v>
      </c>
      <c r="P29" s="10">
        <v>96</v>
      </c>
    </row>
    <row r="30" spans="1:16" ht="15.75">
      <c r="A30" s="10" t="s">
        <v>46</v>
      </c>
      <c r="B30" s="11" t="s">
        <v>43</v>
      </c>
      <c r="C30" s="10">
        <v>64</v>
      </c>
      <c r="D30" s="10">
        <v>100</v>
      </c>
      <c r="E30" s="10">
        <v>100</v>
      </c>
      <c r="F30" s="10">
        <v>100</v>
      </c>
      <c r="G30" s="10">
        <v>100</v>
      </c>
      <c r="H30" s="10">
        <v>70</v>
      </c>
      <c r="I30" s="10">
        <v>58.33</v>
      </c>
      <c r="J30" s="10">
        <v>62.5</v>
      </c>
      <c r="K30" s="10">
        <v>34.380000000000003</v>
      </c>
      <c r="L30" s="10">
        <v>80</v>
      </c>
      <c r="M30" s="10">
        <v>80</v>
      </c>
      <c r="N30" s="10">
        <v>100</v>
      </c>
      <c r="O30" s="10">
        <v>0</v>
      </c>
      <c r="P30" s="10">
        <v>75</v>
      </c>
    </row>
    <row r="31" spans="1:16" ht="15.75">
      <c r="A31" s="10" t="s">
        <v>47</v>
      </c>
      <c r="B31" s="11" t="s">
        <v>43</v>
      </c>
      <c r="C31" s="10">
        <v>98.000000000000014</v>
      </c>
      <c r="D31" s="10">
        <v>100</v>
      </c>
      <c r="E31" s="10">
        <v>76</v>
      </c>
      <c r="F31" s="10">
        <v>96</v>
      </c>
      <c r="G31" s="10">
        <v>90</v>
      </c>
      <c r="H31" s="10">
        <v>90</v>
      </c>
      <c r="I31" s="10">
        <v>75</v>
      </c>
      <c r="J31" s="10">
        <v>100</v>
      </c>
      <c r="K31" s="10">
        <v>59.38</v>
      </c>
      <c r="L31" s="10">
        <v>100</v>
      </c>
      <c r="M31" s="10">
        <v>100</v>
      </c>
      <c r="N31" s="10">
        <v>100</v>
      </c>
      <c r="O31" s="10">
        <v>0</v>
      </c>
      <c r="P31" s="10">
        <v>90</v>
      </c>
    </row>
    <row r="32" spans="1:16" ht="15.75">
      <c r="A32" s="10" t="s">
        <v>48</v>
      </c>
      <c r="B32" s="11" t="s">
        <v>43</v>
      </c>
      <c r="C32" s="10">
        <v>74</v>
      </c>
      <c r="D32" s="10">
        <v>90</v>
      </c>
      <c r="E32" s="10">
        <v>90</v>
      </c>
      <c r="F32" s="10">
        <v>100</v>
      </c>
      <c r="G32" s="10">
        <v>70</v>
      </c>
      <c r="H32" s="10">
        <v>70</v>
      </c>
      <c r="I32" s="10">
        <v>41.67</v>
      </c>
      <c r="J32" s="10">
        <v>44.81</v>
      </c>
      <c r="K32" s="10">
        <v>15.63</v>
      </c>
      <c r="L32" s="10">
        <v>70</v>
      </c>
      <c r="M32" s="10">
        <v>75</v>
      </c>
      <c r="N32" s="10">
        <v>100</v>
      </c>
      <c r="O32" s="10">
        <v>0</v>
      </c>
      <c r="P32" s="10">
        <v>69</v>
      </c>
    </row>
    <row r="33" spans="1:16">
      <c r="A33" s="15" t="s">
        <v>54</v>
      </c>
      <c r="B33" s="4">
        <f>COUNTA(B27:B32)</f>
        <v>6</v>
      </c>
      <c r="C33" s="4">
        <f>ROUND(AVERAGE(C27:C32), 0)</f>
        <v>83</v>
      </c>
      <c r="D33" s="4">
        <f t="shared" ref="D33" si="3">ROUND(AVERAGE(D27:D32), 0)</f>
        <v>94</v>
      </c>
      <c r="E33" s="4">
        <f t="shared" ref="E33" si="4">ROUND(AVERAGE(E27:E32), 0)</f>
        <v>86</v>
      </c>
      <c r="F33" s="4">
        <f t="shared" ref="F33" si="5">ROUND(AVERAGE(F27:F32), 0)</f>
        <v>96</v>
      </c>
      <c r="G33" s="4">
        <f t="shared" ref="G33" si="6">ROUND(AVERAGE(G27:G32), 0)</f>
        <v>92</v>
      </c>
      <c r="H33" s="4">
        <f t="shared" ref="H33" si="7">ROUND(AVERAGE(H27:H32), 0)</f>
        <v>80</v>
      </c>
      <c r="I33" s="4">
        <f t="shared" ref="I33" si="8">ROUND(AVERAGE(I27:I32), 0)</f>
        <v>68</v>
      </c>
      <c r="J33" s="4">
        <f t="shared" ref="J33" si="9">ROUND(AVERAGE(J27:J32), 0)</f>
        <v>68</v>
      </c>
      <c r="K33" s="4">
        <f t="shared" ref="K33" si="10">ROUND(AVERAGE(K27:K32), 0)</f>
        <v>54</v>
      </c>
      <c r="L33" s="4">
        <f t="shared" ref="L33" si="11">ROUND(AVERAGE(L27:L32), 0)</f>
        <v>91</v>
      </c>
      <c r="M33" s="4">
        <f t="shared" ref="M33" si="12">ROUND(AVERAGE(M27:M32), 0)</f>
        <v>89</v>
      </c>
      <c r="N33" s="4">
        <f t="shared" ref="N33" si="13">ROUND(AVERAGE(N27:N32), 0)</f>
        <v>100</v>
      </c>
      <c r="O33" s="4">
        <f t="shared" ref="O33" si="14">ROUND(AVERAGE(O27:O32), 0)</f>
        <v>1</v>
      </c>
      <c r="P33" s="4">
        <f t="shared" ref="P33" si="15">ROUND(AVERAGE(P27:P32), 0)</f>
        <v>84</v>
      </c>
    </row>
    <row r="34" spans="1:16" ht="15.75">
      <c r="A34" s="10" t="s">
        <v>49</v>
      </c>
      <c r="B34" s="11" t="s">
        <v>50</v>
      </c>
      <c r="C34" s="10">
        <v>0</v>
      </c>
      <c r="D34" s="10">
        <v>80</v>
      </c>
      <c r="E34" s="10">
        <v>0</v>
      </c>
      <c r="F34" s="10">
        <v>0</v>
      </c>
      <c r="G34" s="10">
        <v>0</v>
      </c>
      <c r="H34" s="10">
        <v>0</v>
      </c>
      <c r="I34" s="10">
        <v>36.11</v>
      </c>
      <c r="J34" s="10">
        <v>0</v>
      </c>
      <c r="K34" s="10">
        <v>6.25</v>
      </c>
      <c r="L34" s="10">
        <v>0</v>
      </c>
      <c r="M34" s="10">
        <v>0</v>
      </c>
      <c r="N34" s="10">
        <v>0</v>
      </c>
      <c r="O34" s="10">
        <v>0</v>
      </c>
      <c r="P34" s="10">
        <v>11</v>
      </c>
    </row>
    <row r="35" spans="1:16" ht="15.75">
      <c r="A35" s="10" t="s">
        <v>51</v>
      </c>
      <c r="B35" s="11" t="s">
        <v>50</v>
      </c>
      <c r="C35" s="10">
        <v>86</v>
      </c>
      <c r="D35" s="10">
        <v>100</v>
      </c>
      <c r="E35" s="10">
        <v>100</v>
      </c>
      <c r="F35" s="10">
        <v>94</v>
      </c>
      <c r="G35" s="10">
        <v>100</v>
      </c>
      <c r="H35" s="10">
        <v>100</v>
      </c>
      <c r="I35" s="10">
        <v>36.11</v>
      </c>
      <c r="J35" s="10">
        <v>40.630000000000003</v>
      </c>
      <c r="K35" s="10">
        <v>21.88</v>
      </c>
      <c r="L35" s="10">
        <v>100</v>
      </c>
      <c r="M35" s="10">
        <v>90</v>
      </c>
      <c r="N35" s="10">
        <v>100</v>
      </c>
      <c r="O35" s="10">
        <v>3</v>
      </c>
      <c r="P35" s="10">
        <v>81</v>
      </c>
    </row>
    <row r="36" spans="1:16">
      <c r="A36" s="15" t="s">
        <v>54</v>
      </c>
      <c r="B36" s="4">
        <f>COUNTA(B34:B35)</f>
        <v>2</v>
      </c>
      <c r="C36" s="4">
        <f>ROUND(AVERAGE(C34:C35), 0)</f>
        <v>43</v>
      </c>
      <c r="D36" s="4">
        <f t="shared" ref="D36:P36" si="16">ROUND(AVERAGE(D34:D35), 0)</f>
        <v>90</v>
      </c>
      <c r="E36" s="4">
        <f t="shared" si="16"/>
        <v>50</v>
      </c>
      <c r="F36" s="4">
        <f t="shared" si="16"/>
        <v>47</v>
      </c>
      <c r="G36" s="4">
        <f t="shared" si="16"/>
        <v>50</v>
      </c>
      <c r="H36" s="4">
        <f t="shared" si="16"/>
        <v>50</v>
      </c>
      <c r="I36" s="4">
        <f t="shared" si="16"/>
        <v>36</v>
      </c>
      <c r="J36" s="4">
        <f t="shared" si="16"/>
        <v>20</v>
      </c>
      <c r="K36" s="4">
        <f t="shared" si="16"/>
        <v>14</v>
      </c>
      <c r="L36" s="4">
        <f t="shared" si="16"/>
        <v>50</v>
      </c>
      <c r="M36" s="4">
        <f t="shared" si="16"/>
        <v>45</v>
      </c>
      <c r="N36" s="4">
        <f t="shared" si="16"/>
        <v>50</v>
      </c>
      <c r="O36" s="4">
        <f t="shared" si="16"/>
        <v>2</v>
      </c>
      <c r="P36" s="4">
        <f t="shared" si="16"/>
        <v>46</v>
      </c>
    </row>
    <row r="37" spans="1:16" ht="15.75">
      <c r="A37" s="16" t="s">
        <v>52</v>
      </c>
      <c r="B37" s="17" t="s">
        <v>53</v>
      </c>
      <c r="C37" s="16">
        <v>84</v>
      </c>
      <c r="D37" s="16">
        <v>0</v>
      </c>
      <c r="E37" s="16">
        <v>70</v>
      </c>
      <c r="F37" s="16">
        <v>100</v>
      </c>
      <c r="G37" s="16">
        <v>100</v>
      </c>
      <c r="H37" s="16">
        <v>80</v>
      </c>
      <c r="I37" s="16">
        <v>43.75</v>
      </c>
      <c r="J37" s="16">
        <v>75</v>
      </c>
      <c r="K37" s="16">
        <v>75</v>
      </c>
      <c r="L37" s="16">
        <v>100</v>
      </c>
      <c r="M37" s="16">
        <v>100</v>
      </c>
      <c r="N37" s="16">
        <v>100</v>
      </c>
      <c r="O37" s="16">
        <v>0</v>
      </c>
      <c r="P37" s="16">
        <v>78</v>
      </c>
    </row>
    <row r="38" spans="1:16">
      <c r="A38" s="15" t="s">
        <v>54</v>
      </c>
      <c r="B38" s="4">
        <f>COUNTA(B37)</f>
        <v>1</v>
      </c>
      <c r="C38" s="4">
        <f>ROUND(AVERAGE(C37), 0)</f>
        <v>84</v>
      </c>
      <c r="D38" s="4">
        <f t="shared" ref="D38:P38" si="17">ROUND(AVERAGE(D37), 0)</f>
        <v>0</v>
      </c>
      <c r="E38" s="4">
        <f t="shared" si="17"/>
        <v>70</v>
      </c>
      <c r="F38" s="4">
        <f t="shared" si="17"/>
        <v>100</v>
      </c>
      <c r="G38" s="4">
        <f t="shared" si="17"/>
        <v>100</v>
      </c>
      <c r="H38" s="4">
        <f t="shared" si="17"/>
        <v>80</v>
      </c>
      <c r="I38" s="4">
        <f t="shared" si="17"/>
        <v>44</v>
      </c>
      <c r="J38" s="4">
        <f t="shared" si="17"/>
        <v>75</v>
      </c>
      <c r="K38" s="4">
        <f t="shared" si="17"/>
        <v>75</v>
      </c>
      <c r="L38" s="4">
        <f t="shared" si="17"/>
        <v>100</v>
      </c>
      <c r="M38" s="4">
        <f t="shared" si="17"/>
        <v>100</v>
      </c>
      <c r="N38" s="4">
        <f t="shared" si="17"/>
        <v>100</v>
      </c>
      <c r="O38" s="4">
        <f t="shared" si="17"/>
        <v>0</v>
      </c>
      <c r="P38" s="4">
        <f t="shared" si="17"/>
        <v>78</v>
      </c>
    </row>
    <row r="39" spans="1:16">
      <c r="A39" s="15" t="s">
        <v>55</v>
      </c>
      <c r="B39" s="4"/>
      <c r="C39" s="4">
        <f>ROUND(AVERAGE(C2:C10, C12:C18, C20:C25, C27:C32, C34:C35, C37), 0)</f>
        <v>84</v>
      </c>
      <c r="D39" s="4">
        <f>ROUND(AVERAGE(D2:D10, D12:D18, D20:D25, D27:D32, D34:D35, D37), 0)</f>
        <v>92</v>
      </c>
      <c r="E39" s="4">
        <f>ROUND(AVERAGE(E2:E10, E12:E18, E20:E25, E27:E32, E34:E35, E37), 0)</f>
        <v>81</v>
      </c>
      <c r="F39" s="4">
        <f>ROUND(AVERAGE(F2:F10, F12:F18, F20:F25, F27:F32, F34:F35, F37), 0)</f>
        <v>94</v>
      </c>
      <c r="G39" s="4">
        <f>ROUND(AVERAGE(G2:G10, G12:G18, G20:G25, G27:G32, G34:G35, G37), 0)</f>
        <v>93</v>
      </c>
      <c r="H39" s="4">
        <f>ROUND(AVERAGE(H2:H10, H12:H18, H20:H25, H27:H32, H34:H35, H37), 0)</f>
        <v>72</v>
      </c>
      <c r="I39" s="4">
        <f>ROUND(AVERAGE(I2:I10, I12:I18, I20:I25, I27:I32, I34:I35, I37), 0)</f>
        <v>70</v>
      </c>
      <c r="J39" s="4">
        <f>ROUND(AVERAGE(J2:J10, J12:J18, J20:J25, J27:J32, J34:J35, J37), 0)</f>
        <v>69</v>
      </c>
      <c r="K39" s="4">
        <f>ROUND(AVERAGE(K2:K10, K12:K18, K20:K25, K27:K32, K34:K35, K37), 0)</f>
        <v>62</v>
      </c>
      <c r="L39" s="4">
        <f>ROUND(AVERAGE(L2:L10, L12:L18, L20:L25, L27:L32, L34:L35, L37), 0)</f>
        <v>90</v>
      </c>
      <c r="M39" s="4">
        <f>ROUND(AVERAGE(M2:M10, M12:M18, M20:M25, M27:M32, M34:M35, M37), 0)</f>
        <v>88</v>
      </c>
      <c r="N39" s="4">
        <f>ROUND(AVERAGE(N2:N10, N12:N18, N20:N25, N27:N32, N34:N35, N37), 0)</f>
        <v>97</v>
      </c>
      <c r="O39" s="4">
        <f>ROUND(AVERAGE(O2:O10, O12:O18, O20:O25, O27:O32, O34:O35, O37), 0)</f>
        <v>1</v>
      </c>
      <c r="P39" s="4">
        <f>ROUND(AVERAGE(P2:P10, P12:P18, P20:P25, P27:P32, P34:P35, P37), 0)</f>
        <v>84</v>
      </c>
    </row>
    <row r="41" spans="1:16" ht="15.75">
      <c r="B41" s="11" t="s">
        <v>17</v>
      </c>
      <c r="C41" s="4">
        <f>COUNTA(B2:B10)</f>
        <v>9</v>
      </c>
    </row>
    <row r="42" spans="1:16" ht="15.75">
      <c r="B42" s="11" t="s">
        <v>28</v>
      </c>
      <c r="C42" s="4">
        <f>COUNTA(B12:B18)</f>
        <v>7</v>
      </c>
    </row>
    <row r="43" spans="1:16" ht="15.75">
      <c r="B43" s="11" t="s">
        <v>36</v>
      </c>
      <c r="C43" s="4">
        <f>COUNTA(B20:B25)</f>
        <v>6</v>
      </c>
    </row>
    <row r="44" spans="1:16" ht="15.75">
      <c r="B44" s="11" t="s">
        <v>43</v>
      </c>
      <c r="C44" s="4">
        <f>COUNTA(B38:B43)</f>
        <v>4</v>
      </c>
    </row>
    <row r="45" spans="1:16" ht="15.75">
      <c r="B45" s="11" t="s">
        <v>50</v>
      </c>
      <c r="C45" s="4">
        <f>COUNTA(C43:C44)</f>
        <v>2</v>
      </c>
    </row>
    <row r="46" spans="1:16" ht="15.75">
      <c r="B46" s="17" t="s">
        <v>53</v>
      </c>
      <c r="C46" s="4">
        <f>COUNTA(C45)</f>
        <v>1</v>
      </c>
    </row>
  </sheetData>
  <conditionalFormatting sqref="P2:P10">
    <cfRule type="cellIs" dxfId="0" priority="1" operator="lessThan">
      <formula>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2025-04-10T13:00:41Z</dcterms:created>
  <dcterms:modified xsi:type="dcterms:W3CDTF">2025-04-11T07:03:06Z</dcterms:modified>
  <cp:category/>
  <cp:contentStatus/>
</cp:coreProperties>
</file>