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Authentication" sheetId="4" r:id="rId7"/>
    <sheet state="visible" name="User Management" sheetId="5" r:id="rId8"/>
    <sheet state="visible" name="Court Report" sheetId="6" r:id="rId9"/>
    <sheet state="visible" name="Court Management" sheetId="7" r:id="rId10"/>
    <sheet state="visible" name="Maintain Court" sheetId="8" r:id="rId11"/>
    <sheet state="visible" name="Sub-Court Management" sheetId="9" r:id="rId12"/>
    <sheet state="visible" name="Court Service Management" sheetId="10" r:id="rId13"/>
    <sheet state="visible" name="Court Image Management" sheetId="11" r:id="rId14"/>
    <sheet state="visible" name="Profile Management" sheetId="12" r:id="rId15"/>
    <sheet state="visible" name="Book Court Daily" sheetId="13" r:id="rId16"/>
    <sheet state="visible" name="Change Booking Schedule" sheetId="14" r:id="rId17"/>
    <sheet state="visible" name="Book Court Regular" sheetId="15" r:id="rId18"/>
    <sheet state="visible" name="Cancel Booking" sheetId="16" r:id="rId19"/>
    <sheet state="visible" name="Booking Service" sheetId="17" r:id="rId20"/>
  </sheets>
  <definedNames>
    <definedName localSheetId="0" name="ACTION">#REF!</definedName>
    <definedName name="ACTION">#REF!</definedName>
  </definedNames>
  <calcPr/>
  <extLst>
    <ext uri="GoogleSheetsCustomDataVersion2">
      <go:sheetsCustomData xmlns:go="http://customooxmlschemas.google.com/" r:id="rId21" roundtripDataChecksum="AqDsGXtvnHImVCiDoilqcCPM7eEJmIqen23T5i793Uk="/>
    </ext>
  </extLst>
</workbook>
</file>

<file path=xl/sharedStrings.xml><?xml version="1.0" encoding="utf-8"?>
<sst xmlns="http://schemas.openxmlformats.org/spreadsheetml/2006/main" count="3669" uniqueCount="1085">
  <si>
    <t>SYSTEM TEST REPORT DOCUMENT</t>
  </si>
  <si>
    <t>Project Name</t>
  </si>
  <si>
    <t xml:space="preserve">Pickleball Court Management System		</t>
  </si>
  <si>
    <t>Creator</t>
  </si>
  <si>
    <t>HaLBH</t>
  </si>
  <si>
    <t>Project Code</t>
  </si>
  <si>
    <t>PBS</t>
  </si>
  <si>
    <t>Issue Date</t>
  </si>
  <si>
    <t>Document Code</t>
  </si>
  <si>
    <t xml:space="preserve">PBS_SystemTest_v1.0                        </t>
  </si>
  <si>
    <t>Version</t>
  </si>
  <si>
    <t>v1.0</t>
  </si>
  <si>
    <t>Record of change</t>
  </si>
  <si>
    <t>Effective Date</t>
  </si>
  <si>
    <t>Change Item</t>
  </si>
  <si>
    <t>*A,D,M</t>
  </si>
  <si>
    <t>Change description</t>
  </si>
  <si>
    <t>Reference</t>
  </si>
  <si>
    <t>&lt;Date when these changes are effective&gt;</t>
  </si>
  <si>
    <t>&lt;List of documents which are refered in this version.&gt;</t>
  </si>
  <si>
    <t>TEST CASE LIST</t>
  </si>
  <si>
    <t xml:space="preserve">Pickleball Court Management System         </t>
  </si>
  <si>
    <t>Test Environment Setup Description</t>
  </si>
  <si>
    <t>&lt;List enviroment requires in this system
1. Server
2. Database
3. Web Browser
4. Mobile App
&gt;</t>
  </si>
  <si>
    <t>No</t>
  </si>
  <si>
    <t>Function Name</t>
  </si>
  <si>
    <t>Sheet Name</t>
  </si>
  <si>
    <t>Description</t>
  </si>
  <si>
    <t>Pre-Condition</t>
  </si>
  <si>
    <t>Authentication</t>
  </si>
  <si>
    <t>User Management</t>
  </si>
  <si>
    <t>Court Report</t>
  </si>
  <si>
    <t>Court Management</t>
  </si>
  <si>
    <t xml:space="preserve">Maintain Court </t>
  </si>
  <si>
    <t>Maintain Court</t>
  </si>
  <si>
    <t>Sub-Court Management</t>
  </si>
  <si>
    <r>
      <rPr>
        <rFont val="MS PGothic"/>
        <sz val="11.0"/>
      </rPr>
      <t>Sub-</t>
    </r>
    <r>
      <rPr>
        <rFont val="MS PGothic"/>
        <color rgb="FF1155CC"/>
        <sz val="11.0"/>
        <u/>
      </rPr>
      <t>Court Price Management</t>
    </r>
  </si>
  <si>
    <t>Court Service Management</t>
  </si>
  <si>
    <t>Court Image Management</t>
  </si>
  <si>
    <t>Profile Management</t>
  </si>
  <si>
    <t>Book Court Daily</t>
  </si>
  <si>
    <t>Book Court Regular</t>
  </si>
  <si>
    <t>Change Booking Schedule</t>
  </si>
  <si>
    <t>Cancel Booking</t>
  </si>
  <si>
    <t>Booking Service</t>
  </si>
  <si>
    <t>TEST STATISTICS</t>
  </si>
  <si>
    <t>Pickleball Court Management System</t>
  </si>
  <si>
    <t xml:space="preserve">PBS		</t>
  </si>
  <si>
    <t>Reviewer/Approver</t>
  </si>
  <si>
    <t>HaLB</t>
  </si>
  <si>
    <t xml:space="preserve">PBS_SystemTest_v1.0                </t>
  </si>
  <si>
    <t>Notes</t>
  </si>
  <si>
    <t>Module code</t>
  </si>
  <si>
    <t>Passed</t>
  </si>
  <si>
    <t>Failed</t>
  </si>
  <si>
    <t>Pending</t>
  </si>
  <si>
    <t>N/A</t>
  </si>
  <si>
    <t>Number of  test cases</t>
  </si>
  <si>
    <t>Sub total</t>
  </si>
  <si>
    <t>Test coverage</t>
  </si>
  <si>
    <t>%</t>
  </si>
  <si>
    <t>Test successful coverage</t>
  </si>
  <si>
    <t>Workflow</t>
  </si>
  <si>
    <t>Test requirement</t>
  </si>
  <si>
    <t>User must login with valid account</t>
  </si>
  <si>
    <t>Number of TCs</t>
  </si>
  <si>
    <t>Testing Round</t>
  </si>
  <si>
    <t>Round 1</t>
  </si>
  <si>
    <t>Round 2</t>
  </si>
  <si>
    <t>Round 3</t>
  </si>
  <si>
    <t>Test Case ID</t>
  </si>
  <si>
    <t>Test Case Description</t>
  </si>
  <si>
    <t>Test Case Procedure</t>
  </si>
  <si>
    <t>Expected Results</t>
  </si>
  <si>
    <t>Pre-conditions</t>
  </si>
  <si>
    <t>Test date</t>
  </si>
  <si>
    <t>Tester</t>
  </si>
  <si>
    <t>Note</t>
  </si>
  <si>
    <t>IT_AT_1</t>
  </si>
  <si>
    <t>Test login with all field valid</t>
  </si>
  <si>
    <t>1. Go to Screen Login
2. Enter Username: "lebahai9999"
3. Enter Password : "hai123"</t>
  </si>
  <si>
    <t>The screen displays notification:
"Login successfully!"</t>
  </si>
  <si>
    <t>Account must exist in the system</t>
  </si>
  <si>
    <t>IT_AT_2</t>
  </si>
  <si>
    <t>Test login with wrong Password</t>
  </si>
  <si>
    <t>1. Go to Screen Login
2. Enter Username: "lebahai9999"
3. Enter Password : "hai12333"</t>
  </si>
  <si>
    <t>The screen displays notification:
"Login fail, invalid Username or Password"</t>
  </si>
  <si>
    <t>IT_AT_3</t>
  </si>
  <si>
    <t>Test login with empty Username</t>
  </si>
  <si>
    <t>1. Go to Screen Login
2. Enter Username: ""
3. Enter Password : "hai12333"</t>
  </si>
  <si>
    <t>The screen displays notification:
"Please enter Username!"</t>
  </si>
  <si>
    <t>IT_AT_4</t>
  </si>
  <si>
    <t>Test login with empty Password</t>
  </si>
  <si>
    <t>1. Go to Screen Login
2. Enter Username: "lebahai9999"
3. Enter Password : ""</t>
  </si>
  <si>
    <t>The screen displays notification:
"Please enter Password"</t>
  </si>
  <si>
    <t>IT_AT_5</t>
  </si>
  <si>
    <t>Test login with Username not valid</t>
  </si>
  <si>
    <t>1. Go to Screen Login
2. Enter Username: "ll"
3. Enter Password : "hai123"</t>
  </si>
  <si>
    <t>The screen displays notification:
"Login name must be at least 4 characters and cannot contain special characters"</t>
  </si>
  <si>
    <t>IT_AT_6</t>
  </si>
  <si>
    <t>Test login with Password not valid</t>
  </si>
  <si>
    <t>1. Go to Screen Login
2. Enter Username: "lebahai9999"
3. Enter Password : "333"</t>
  </si>
  <si>
    <t>The screen displays notification:
"Password must be at least 6 characters, contain at least 1 letter and 1 number"</t>
  </si>
  <si>
    <t>IT_AT_7</t>
  </si>
  <si>
    <t>Test reset Password with user valid</t>
  </si>
  <si>
    <t xml:space="preserve">1. Go to Screen Login
2. Click to ' Forget Password'
3. Enter Username/email/phonenumber: "lebahai9999"
</t>
  </si>
  <si>
    <t>The screen displays notification:
"Your new Password has been sent to your email address. Please check your inbox"</t>
  </si>
  <si>
    <t>IT_AT_8</t>
  </si>
  <si>
    <t>1. Go to Screen Login
2. Click to ' Forget Password'
3. Enter Username/email/phonenumber: "lebahai9999"</t>
  </si>
  <si>
    <t>IT_AT_9</t>
  </si>
  <si>
    <t>Test reset Password with email valid</t>
  </si>
  <si>
    <t xml:space="preserve">1. Go to Screen Login
2. Click to ' Forget Password'
3. Enter Username/email/phonenumber: "halbhhe176636@fpt.edu.vn"
</t>
  </si>
  <si>
    <t>IT_AT_10</t>
  </si>
  <si>
    <t>Test reset Password with phone valid</t>
  </si>
  <si>
    <t>1. Go to Screen Login
2. Click to ' Forget Password'
3. Enter Username/email/phonenumber: "0352565658"</t>
  </si>
  <si>
    <t>IT_AT_11</t>
  </si>
  <si>
    <t>Test reset Password with user not valid</t>
  </si>
  <si>
    <t>1. Go to Screen Login
2. Click to ' Forget Password'
3. Enter Username/email/phonenumber: "a"</t>
  </si>
  <si>
    <t>The screen displays notification:
"Please enter at least 3 characters"</t>
  </si>
  <si>
    <t>IT_AT_12</t>
  </si>
  <si>
    <t>1. Go to Screen Login
2. Click to ' Forget Password'
3. Enter Username/email/phonenumber: "aaa"</t>
  </si>
  <si>
    <t>The screen displays notification:
"Username must be at least 4 characters and not contain special characters"</t>
  </si>
  <si>
    <t>IT_AT_13</t>
  </si>
  <si>
    <t>Test reset Password with email not valid</t>
  </si>
  <si>
    <t>1. Go to Screen Login
2. Click to ' Forget Password'
3. Enter Username/email/phonenumber: "lebahai@gmail"</t>
  </si>
  <si>
    <r>
      <rPr>
        <rFont val="Tahoma"/>
      </rPr>
      <t xml:space="preserve">The screen displays notification:
"Email must have the extension @gmail.com.vn or </t>
    </r>
    <r>
      <rPr>
        <rFont val="Tahoma"/>
        <color rgb="FF1155CC"/>
        <u/>
      </rPr>
      <t>edu.vn</t>
    </r>
    <r>
      <rPr>
        <rFont val="Tahoma"/>
      </rPr>
      <t>"</t>
    </r>
  </si>
  <si>
    <t>IT_AT_14</t>
  </si>
  <si>
    <t>Test reset Password with phone number not valid</t>
  </si>
  <si>
    <t>1. Go to Screen Login
2. Click to ' Forget Password'
3. Enter Username/email/phonenumber: "0316554564654654654"</t>
  </si>
  <si>
    <t>The screen displays notification:
"Phone number is not in correct format"</t>
  </si>
  <si>
    <t>IT_AT_15</t>
  </si>
  <si>
    <t>Test reset Password with user not existed</t>
  </si>
  <si>
    <t>1. Go to Screen Login
2. Click to ' Forget Password'
3. Enter Username/email/phonenumber: "lebahai123"</t>
  </si>
  <si>
    <t>The screen displays notification:
"User not existed"</t>
  </si>
  <si>
    <t>IT_AT_16</t>
  </si>
  <si>
    <t>Test reset Password with user have not email</t>
  </si>
  <si>
    <t>1. Go to Screen Login
2. Click to ' Forget Password'
3. Enter Username/email/phonenumber: "z123"</t>
  </si>
  <si>
    <t>The screen displays notification:
"Account not have email"</t>
  </si>
  <si>
    <t>IT_AT_17</t>
  </si>
  <si>
    <t xml:space="preserve">1. Go to Screen Login
2. Click to ' Forget Password'
3. Enter Username/email/phonenumber: "lebahai9999@gmail.com"
</t>
  </si>
  <si>
    <t>IT_AT_18</t>
  </si>
  <si>
    <t>1. Go to Screen Login
2. Click to ' Forget Password'
3. Enter Username/email/phonenumber: "0351525354"</t>
  </si>
  <si>
    <t>IT_AT_19</t>
  </si>
  <si>
    <t>Test register with all field valid</t>
  </si>
  <si>
    <t>1. Go to Screen Login
 2. Click to 'Sign Up'
 3. Enter Username: "halbhhe176636"
 4. Enter Password: "hai123"
 5. Enter First Name: "Lê"
 6. Enter Last Name: "Hải"
 7. Enter Email: "hayha123lata@gmail.com"
 7. Enter Phone Number: "0352565658"
 8. Select Date of birth: "1/1/2000"
 9. Select Gender: "MALE"
 10. Click to 'CREATE ACCOUNT'</t>
  </si>
  <si>
    <t>The screen displays notification:
"Registration successful!"</t>
  </si>
  <si>
    <t>User does not have an account in the system.</t>
  </si>
  <si>
    <t>IT_AT_20</t>
  </si>
  <si>
    <t>Test register with Username empty</t>
  </si>
  <si>
    <t>1. Go to Screen Login
 2. Click to 'Sign Up'
 3. Enter Username: ""
 4. Enter Password: "hai123"
 5. Enter First Name: "Lê"
 6. Enter Last Name: "Hải"
 7. Enter Email: "hayha123lata@gmail.com"
 7. Enter Phone Number: "0352565658"
 8. Select Date of birth: "1/1/2000"
 9. Select Gender: "MALE"
 10. Click to 'CREATE ACCOUNT'</t>
  </si>
  <si>
    <t>IT_AT_21</t>
  </si>
  <si>
    <t>Test register with Password empty</t>
  </si>
  <si>
    <t>1. Go to Screen Login
 2. Click to " Sign Up"
 3. Enter Username: "halbhhe176636"
 4. Enter Password: ""
 5. Enter First Name: "Lê"
 6. Enter Last Name: "Hải"
 7. Enter Email: "hayha123lata@gmail.com"
 7. Enter Phone Number: "0352565658"
 8. Select Date of birth: 1/1/2000
 9. Select Gender: "MALE"
 10. Click to "CREATE ACCOUNT"</t>
  </si>
  <si>
    <t>The screen displays notification:
"Please enter Password!"</t>
  </si>
  <si>
    <t>IT_AT_22</t>
  </si>
  <si>
    <t>Test register with First Name empty</t>
  </si>
  <si>
    <t>1. Go to Screen Login
 2. Click to 'Sign Up'
 3. Enter Username: "halbhhe176636"
 4. Enter Password: "hai123"
 5. Enter First Name: ""
 6. Enter Last Name: "Hải"
 7. Enter Email: "hayha123lata@gmail.com"
 7. Enter Phone Number: "0352565658"
 8. Select Date of birth: "1/1/2000"
 9. Select Gender: "MALE"
 10. Click to 'CREATE ACCOUNT'</t>
  </si>
  <si>
    <t>The screen displays notification:
"Please enter your first name"</t>
  </si>
  <si>
    <t>IT_AT_23</t>
  </si>
  <si>
    <t>Test register with Last Name empty</t>
  </si>
  <si>
    <t>1. Go to Screen Login
 2. Click to 'Sign Up'
 3. Enter Username: "halbhhe176636"
 4. Enter Password: "hai123"
 5. Enter First Name: "Lê"
 6. Enter Last Name: ""
 7. Enter Email: "hayha123lata@gmail.com"
 7. Enter Phone Number: "0352565658"
 8. Select Date of birth: "1/1/2000"
 9. Select Gender: "MALE"
 10. Click to 'CREATE ACCOUNT'</t>
  </si>
  <si>
    <t>The screen displays notification:
"Please enter your last name"</t>
  </si>
  <si>
    <t>IT_AT_24</t>
  </si>
  <si>
    <t>Test register with Email empty</t>
  </si>
  <si>
    <t>1. Go to Screen Login
 2. Click to 'Sign Up'
 3. Enter Username: "halbhhe176636"
 4. Enter Password: "hai123"
 5. Enter First Name: "Lê"
 6. Enter Last Name: "Hải"
 7. Enter Email: ""
 7. Enter Phone Number: "0352565658"
 8. Select Date of birth: "1/1/2000"
 9. Select Gender: "MALE"
 10. Click to 'CREATE ACCOUNT'</t>
  </si>
  <si>
    <t>The screen displays notification:
"Please enter email"</t>
  </si>
  <si>
    <t>IT_AT_25</t>
  </si>
  <si>
    <t>Test register with Phone Number empty</t>
  </si>
  <si>
    <t>1. Go to Screen Login
 2. Click to 'Sign Up'
 3. Enter Username: "halbhhe176636"
 4. Enter Password: "hai123"
 5. Enter First Name: "Lê"
 6. Enter Last Name: "Hải"
 7. Enter Email: "hayha123lata@gmail.com"
 7. Enter Phone Number: ""
 8. Select Date of birth: "1/1/2000"
 9. Select Gender: "MALE"
 10. Click to 'CREATE ACCOUNT'</t>
  </si>
  <si>
    <t>The screen displays notification:
"Please enter phone number"</t>
  </si>
  <si>
    <t>IT_AT_26</t>
  </si>
  <si>
    <t>Test register with Gender empty</t>
  </si>
  <si>
    <t>The screen displays notification:
"Please select gender"</t>
  </si>
  <si>
    <t>IT_AT_27</t>
  </si>
  <si>
    <t>Test register with First Name empty, Last Name empty, Phone Number empty</t>
  </si>
  <si>
    <t>1. Go to Screen Login
 2. Click to 'Sign Up'
 3. Enter Username: "halbhhe176636"
 4. Enter Password: "hai123"
 5. Enter First Name: ""
 6. Enter Last Name: ""
 7. Enter Email: "hayha123lata@gmail.com"
 7. Enter Phone Number: ""
 8. Select Date of birth: "1/1/2000"
 9. Select Gender: "MALE"
 10. Click to 'CREATE ACCOUNT'</t>
  </si>
  <si>
    <t>The screen displays notification:
"Please enter your first name", "Please enter your last name", "Please enter phone number",</t>
  </si>
  <si>
    <t>IT_AT_28</t>
  </si>
  <si>
    <t>Test register with Username empty, Pasword empty, Email empty, Gender empty</t>
  </si>
  <si>
    <t>1. Go to Screen Login
 2. Click to 'Sign Up'
 3. Enter Username: ""
 4. Enter Password: ""
 5. Enter First Name: "Lê"
 6. Enter Last Name: "Hải"
 7. Enter Email: ""
 7. Enter Phone Number: "0352565658"
 8. Select Date of birth: "1/1/2000"
 9. Select Gender: ""
 10. Click to 'CREATE ACCOUNT'</t>
  </si>
  <si>
    <t>The screen displays notification:
"Please enter Username!","Please enter Password!","Please enter email" and "Please select gender"</t>
  </si>
  <si>
    <t>IT_AT_29</t>
  </si>
  <si>
    <t>Test register with Username not valid, Pasword empty, Email empty, Gender empty</t>
  </si>
  <si>
    <t>1. Go to Screen Login
 2. Click to 'Sign Up'
 3. Enter Username: "a"
 4. Enter Password: ""
 5. Enter First Name: "Lê"
 6. Enter Last Name: "Hải"
 7. Enter Email: ""
 7. Enter Phone Number: "0352565658"
 8. Select Date of birth: "1/1/2000"
 9. Select Gender: ""
 10. Click to 'CREATE ACCOUNT'</t>
  </si>
  <si>
    <t>The screen displays notification:
"Username must be at least 4 characters and cannot contain special characters","Please enter Password!","Please enter email" and "Please select gender"</t>
  </si>
  <si>
    <t>IT_AT_30</t>
  </si>
  <si>
    <t>Test register with Username not valid, Pasword not valid</t>
  </si>
  <si>
    <t>1. Go to Screen Login
 2. Click to 'Sign Up'
 3. Enter Username: "a"
 4. Enter Password: "a"
 5. Enter First Name: "Lê"
 6. Enter Last Name: "Hải"
 7. Enter Email: "hayha123lata@gmail.com"
 7. Enter Phone Number: "0352565658"
 8. Select Date of birth: "1/1/2000"
 9. Select Gender: "MALE"
 10. Click to 'CREATE ACCOUNT'</t>
  </si>
  <si>
    <t>The screen displays notification:
"Username must be at least 4 characters and cannot contain special characters" and Password must be at least 6 characters, contain at least 1 letter and 1 number</t>
  </si>
  <si>
    <t>IT_AT_31</t>
  </si>
  <si>
    <t>Test register with Username existed</t>
  </si>
  <si>
    <t>1. Go to Screen Login
 2. Click to 'Sign Up'
 3. Enter Username: "lebahai9999"
 4. Enter Password: "hai123"
 5. Enter First Name: "Lê"
 6. Enter Last Name: "Hải"
 7. Enter Email: "hayha312lata@gmail.com"
 7. Enter Phone Number: "0312456789"
 8. Select Date of birth: "1/1/2000"
 9. Select Gender: "MALE"
 10. Click to 'CREATE ACCOUNT'</t>
  </si>
  <si>
    <t>The screen displays notification:
"Registration information has existed. Please check the username &amp; email &amp; phone number"</t>
  </si>
  <si>
    <t>IT_AT_32</t>
  </si>
  <si>
    <t>Test register with email existed , phone number existed</t>
  </si>
  <si>
    <t>1. Go to Screen Login
 2. Click to 'Sign Up'
 3. Enter Username: "lebahai31231"
 4. Enter Password: "hai123"
 5. Enter First Name: "Lê"
 6. Enter Last Name: "Hải"
 7. Enter Email: "hayha123lata@gmail.com"
 7. Enter Phone Number: "0352565658"
 8. Select Date of birth: "1/1/2000"
 9. Select Gender: "MALE"
 10. Click to 'CREATE ACCOUNT'</t>
  </si>
  <si>
    <t>IT_AT_33</t>
  </si>
  <si>
    <t>Test register with First Name not valid, Last Name not valid</t>
  </si>
  <si>
    <t>1. Go to Screen Login
 2. Click to 'Sign Up'
 3. Enter Username: "a"
 4. Enter Password: "a"
 5. Enter First Name: "Le^"
 6. Enter Last Name: "Hai?"
 7. Enter Email: "hayha123lata@gmail.com"
 7. Enter Phone Number: "0352565658"
 8. Select Date of birth: "1/1/2000"
 9. Select Gender: "MALE"
 10. Click to 'CREATE ACCOUNT'</t>
  </si>
  <si>
    <t>The screen displays notification:
"Invalid name (letters and spaces only, ≥2 characters)" and Invalid last name (letters and spaces only, ≥2 characters)</t>
  </si>
  <si>
    <t>IT_AT_34</t>
  </si>
  <si>
    <t>IT_AT_35</t>
  </si>
  <si>
    <t>Test register First name and Last name containing sensitive characters</t>
  </si>
  <si>
    <t>1. Go to Screen Login
 2. Click to 'Sign Up'
 3. Enter Username: "lebahai123"
 4. Enter Password: "hai123"
 5. Enter First Name: "loz"
 6. Enter Last Name: "fukaaa"
 7. Enter Email: "hayha123lata@gmail.com"
 7. Enter Phone Number: "0352565658"
 8. Select Date of birth: "1/1/2000"
 9. Select Gender: "MALE"
 10. Click to 'CREATE ACCOUNT'</t>
  </si>
  <si>
    <t>The screen displays notification:
"First name contains sensitive content, please try again!" and "Last name contains sensitive content, please try again!"</t>
  </si>
  <si>
    <t>IT_AT_36</t>
  </si>
  <si>
    <t>Test register with email student</t>
  </si>
  <si>
    <t>1. Go to Screen Login
 2. Click to 'Sign Up'
 3. Enter Username: "lebahai321"
 4. Enter Password: "hai123"
 5. Enter First Name: "Lê"
 6. Enter Last Name: "Hải"
 7. Enter Email: "halbhhe176636@fpt.edu.vn"
 7. Enter Phone Number: "0352565658"
 8. Select Date of birth: "1/1/2000"
 9. Select Gender: "MALE"
 10. Click to 'CREATE ACCOUNT'
 11. Verify email to create account student</t>
  </si>
  <si>
    <t>The screen displays notification:
"Please check your inbox and 'Spam' mail to confirm your account."</t>
  </si>
  <si>
    <t>IT_AT_37</t>
  </si>
  <si>
    <t>Test register with email not valid</t>
  </si>
  <si>
    <t>1. Go to Screen Login
 2. Click to 'Sign Up'
 3. Enter Username: "lebahai321"
 4. Enter Password: "hai123"
 5. Enter First Name: "Lê"
 6. Enter Last Name: "Hải"
 7. Enter Email: "halbhhe176636@gmail"
 7. Enter Phone Number: "0352565658"
 8. Select Date of birth: 1/1/2000
 9. Select Gender: "MALE"
 10. Click to 'CREATE ACCOUNT'
 11. Verify email to create account student</t>
  </si>
  <si>
    <r>
      <rPr>
        <rFont val="Tahoma"/>
      </rPr>
      <t xml:space="preserve">The screen displays notification:
"Please use email @gmail.com or </t>
    </r>
    <r>
      <rPr>
        <rFont val="Tahoma"/>
        <color rgb="FF1155CC"/>
        <u/>
      </rPr>
      <t>edu.vn</t>
    </r>
    <r>
      <rPr>
        <rFont val="Tahoma"/>
      </rPr>
      <t>"</t>
    </r>
  </si>
  <si>
    <t>IT_AT_38</t>
  </si>
  <si>
    <t>1. Go to Screen Login
 2. Click to 'Sign Up'
 3. Enter Username: "lebahai321"
 4. Enter Password: "hai123"
 5. Enter First Name: "Lê"
 6. Enter Last Name: "Hải"
 7. Enter Email: "ágasdđăeqeqưe"
 7. Enter Phone Number: "0352565658"
 8. Select Date of birth: "1/1/2000"
 9. Select Gender: "MALE"
 10. Click to 'CREATE ACCOUNT'
 11. Verify email to create account student</t>
  </si>
  <si>
    <t>The screen displays notification:
"Email is not in correct format."</t>
  </si>
  <si>
    <t>IT_AT_39</t>
  </si>
  <si>
    <t>Check registration with users under 10 years old</t>
  </si>
  <si>
    <t>1. Go to Login screen
 2. Click 'Register'
 3. Enter Username: "lebahai321"
 4. Enter Password: "hai123"
 5. Enter First Name: "Le"
 6. Enter Last Name: "Hai"
 7. Enter Email: "lebahai@gmail.com"
 8. Enter Phone Number: "0352565658"
 9. Select Date of Birth: "1/1/2015" (under 10 years old as of current year, e.g. 2024)
 10. Select Gender: "MALE"
 11. Click "CREATE ACCOUNT"</t>
  </si>
  <si>
    <t>IT_AT_40</t>
  </si>
  <si>
    <t>Check registration with invalid phone number</t>
  </si>
  <si>
    <t>1. Go to Screen Login
 2. Click to 'Sign Up'
 3. Enter Username: "lebahai321"
 4. Enter Password: "hai123"
 5. Enter First Name: "Lê"
 6. Enter Last Name: "Hải"
 7. Enter Email: "lebahai@gmail.com"
 7. Enter Phone Number: "1234567890"
 8. Select Date of birth: "1/1/2000"
 9. Select Gender: "MALE"
 10. Click to "CREATE ACCOUNT"
 11. Verify email to create account student</t>
  </si>
  <si>
    <t>IT_AT_41</t>
  </si>
  <si>
    <t>1. Go to Screen Login
 2. Click to 'Sign Up'
 3. Enter Username: "lebahai321"
 4. Enter Password: "hai123"
 5. Enter First Name: "Lê"
 6. Enter Last Name: "Hải"
 7. Enter Email: "ágasdđăeqeqưe"
 7. Enter Phone Number: "0352565658"
 8. Select Date of birth: "1/1/2000"
 9. Select Gender: "MALE"
 10. Click to "CREATE ACCOUNT"
 11. Verify email to create account student</t>
  </si>
  <si>
    <t>IT_AT_42</t>
  </si>
  <si>
    <t>IT_AT_43</t>
  </si>
  <si>
    <t>&lt;User Management&gt;</t>
  </si>
  <si>
    <t>&lt;Brief description about requirements which are tested in this sheet&gt;</t>
  </si>
  <si>
    <t>Access User List</t>
  </si>
  <si>
    <t>VUL-001</t>
  </si>
  <si>
    <t>Verify user list displays correctly</t>
  </si>
  <si>
    <t xml:space="preserve">1. Login with account have permission
2.Go to "Users" </t>
  </si>
  <si>
    <t>The system displays a list of users with all details correctly</t>
  </si>
  <si>
    <t>The user must be successfully logged into the system with valid credentials.</t>
  </si>
  <si>
    <t>VietTQ</t>
  </si>
  <si>
    <t>VUL-002</t>
  </si>
  <si>
    <t>Search user by name or username or email, phone</t>
  </si>
  <si>
    <t>1. Login with account have permission
2.Go to "Users" 
3.Enter a user name ("Viet") in the search box</t>
  </si>
  <si>
    <t>Only matching users are shown in the list</t>
  </si>
  <si>
    <t>User is logged in as Admin</t>
  </si>
  <si>
    <t>VUL-003</t>
  </si>
  <si>
    <t>Filter users by role</t>
  </si>
  <si>
    <t>1. Login with account have permission
2.Go to "Users" 
3.Click the "User" option and apply</t>
  </si>
  <si>
    <t>User list updates based on selected filter</t>
  </si>
  <si>
    <t>VUL-004</t>
  </si>
  <si>
    <t>Navigate to create new user</t>
  </si>
  <si>
    <t>1. Login with account have permission
2.Go to "Users" 
3.Click the "Add Account" button</t>
  </si>
  <si>
    <t>Redirects to "Create user" form</t>
  </si>
  <si>
    <t>VUL-005</t>
  </si>
  <si>
    <t xml:space="preserve">View user detail / edit options </t>
  </si>
  <si>
    <t xml:space="preserve">1. Login with account have permission
2.Go to "Users" 
3.Click on Edit button </t>
  </si>
  <si>
    <t xml:space="preserve">A menu appears with actions like "Edit" </t>
  </si>
  <si>
    <t>VUL-006</t>
  </si>
  <si>
    <t>Change user status</t>
  </si>
  <si>
    <t>1. Login with account have permission
2.Go to "Users" 
3.Click on status button at the end of a user row</t>
  </si>
  <si>
    <t>User status changed</t>
  </si>
  <si>
    <t>Access User Detail</t>
  </si>
  <si>
    <t>VUL-007</t>
  </si>
  <si>
    <t>Verify user details displays correctly</t>
  </si>
  <si>
    <t>1. Login with account have permission
2.Go to "Users" 
3. Select random user then click Edit button to see detailed information</t>
  </si>
  <si>
    <t>The system displays detailed information of users which user choose</t>
  </si>
  <si>
    <t>Create User Account</t>
  </si>
  <si>
    <t>VUL-008</t>
  </si>
  <si>
    <t xml:space="preserve">Access Create User </t>
  </si>
  <si>
    <t>1. Login with account have permisstion
2. Navigate to "User" from the SideBar
3. Click on "Add Account"</t>
  </si>
  <si>
    <t>The Create User form is displayed with all required input fields</t>
  </si>
  <si>
    <t>VUL-09</t>
  </si>
  <si>
    <t>Create User with valid data</t>
  </si>
  <si>
    <t>1. Login with account have permisstion
2. Navigate to "User" from the SideBar
3. Click on "Add Account"
4. Enter First Name: "TRan"
5. Enter Last Name: "Viet"
6. Enter username: "Viet_test"
7.Enter phone number: )867990063
8.Enter address: "Hà Nội"
9. Enter email: "tqv692002@gmail.com"
10.Select DoB: "06/09/2002"
11. Select Role: "Manager"
12. Select Gender: "Men"
12. Select CourtName: "Pickleball VN"
13.Enter password
15. Click "Add"</t>
  </si>
  <si>
    <t>User is created successfully with a confirmation message shown</t>
  </si>
  <si>
    <t>User is on the Create User page</t>
  </si>
  <si>
    <t>Create User Account With Invalid Data</t>
  </si>
  <si>
    <t>VUL-010</t>
  </si>
  <si>
    <t>Create User without first name</t>
  </si>
  <si>
    <t>1. Login with account have permisstion
2. Navigate to "User" from the SideBar
3. Click on "Add Account"
4. Access "Add Account"
5. Leave First Name field empty
6. Fill other fields with valid data
7. Click "Add"</t>
  </si>
  <si>
    <t>Error message "Field is required" is displayed, form is not submitted</t>
  </si>
  <si>
    <t>VUL-011</t>
  </si>
  <si>
    <t>Create User without last name</t>
  </si>
  <si>
    <t>1. Login with account have permisstion
2. Navigate to "User" from the SideBar
3. Click on "Add Account"
4. Access "Add Account"
5. Leave Last Name field empty
6. Fill other fields with valid data
7. Click "Add"</t>
  </si>
  <si>
    <t>VUL-012</t>
  </si>
  <si>
    <t>Create User without  username</t>
  </si>
  <si>
    <t>1. Login with account have permisstion
2. Navigate to "User" from the SideBar
3. Click on "Add Account"
4. Access "Add Account"
5. Leave UserName field empty
6. Fill other fields with valid data
7. Click "Add"</t>
  </si>
  <si>
    <t>VUL-013</t>
  </si>
  <si>
    <t>Create User without phone number</t>
  </si>
  <si>
    <t>1. Login with account have permisstion
2. Navigate to "User" from the SideBar
3. Click on "Add Account"
4. Access "Add Account"
5. Leave PhoneNumber field empty
6. Fill other fields with valid data
7. Click "Add"</t>
  </si>
  <si>
    <t>VUL-014</t>
  </si>
  <si>
    <t>Create User without address</t>
  </si>
  <si>
    <t>1. Login with account have permisstion
2. Navigate to "User" from the SideBar
3. Click on "Add Account"
4. Access "Add Account"
5. Leave Address field empty
6. Fill other fields with valid data
7. Click "Add"</t>
  </si>
  <si>
    <t>VUL-015</t>
  </si>
  <si>
    <t>Create User without role</t>
  </si>
  <si>
    <t>1. Login with account have permisstion
2. Navigate to "User" from the SideBar
3. Click on "Add Account"
4. Access "Add Account"
5. Leave Role field empty
6. Fill other fields with valid data
7. Click "Add"</t>
  </si>
  <si>
    <t>VUL-016</t>
  </si>
  <si>
    <t>Create User without email</t>
  </si>
  <si>
    <t>1. Login with account have permisstion
2. Navigate to "User" from the SideBar
3. Click on "Add Account"
4. Access "Add Account"
5. Leave Email field empty
6. Fill other fields with valid data
7. Click "Add"</t>
  </si>
  <si>
    <t>VUL-017</t>
  </si>
  <si>
    <t>Create User without Dob</t>
  </si>
  <si>
    <t>1. Login with account have permisstion
2. Navigate to "User" from the SideBar
3. Click on "Add Account"
4. Access "Add Account"
5. Leave Dob field empty
6. Fill other fields with valid data
7. Click "Add"</t>
  </si>
  <si>
    <t>VUL-018</t>
  </si>
  <si>
    <t>Create User without password</t>
  </si>
  <si>
    <t>1. Login with account have permisstion
2. Navigate to "User" from the SideBar
3. Click on "Add Account"
4. Access "Add Account"
5. Leave Password field empty
6. Fill other fields with valid data
7. Click "Add"</t>
  </si>
  <si>
    <t>VUL-019</t>
  </si>
  <si>
    <t>Create User without CourtName</t>
  </si>
  <si>
    <t>1. Login with account have permisstion
2. Navigate to "User" from the SideBar
3. Click on "Add Account"
4. Access "Add Account"
5. Leave CourtName field empty
6. Fill other fields with valid data
7. Click "Add"</t>
  </si>
  <si>
    <t>VUL-020</t>
  </si>
  <si>
    <t>Click "Hủy" button</t>
  </si>
  <si>
    <t>1. On Create User page, click on "Cancel"</t>
  </si>
  <si>
    <t>User is redirected back to the User list or previous page</t>
  </si>
  <si>
    <t>&lt;Court Report&gt;</t>
  </si>
  <si>
    <t>Scenario A</t>
  </si>
  <si>
    <t>IT_CR1</t>
  </si>
  <si>
    <t>View Statistic Dashboard with default data</t>
  </si>
  <si>
    <t>1. Click on the submenu named "Statistic"  section on the menu bar(side bar)</t>
  </si>
  <si>
    <t>The system displays total revenue, deposit, refund, and payment charts .</t>
  </si>
  <si>
    <t>User must login with valid account and must have permission</t>
  </si>
  <si>
    <t>IT_CR2</t>
  </si>
  <si>
    <t>View Statistic Dashboard with Filter Statistic by valid Date Range</t>
  </si>
  <si>
    <t xml:space="preserve">1. Click on the submenu named "Statistic"  section on the menu bar(side bar)
2. Select Start Date: "2025-03-01"
3. Select EndDate: "2025-04-30"
</t>
  </si>
  <si>
    <t>The system displays total revenue, deposit, refund, and payment charts The system displays total revenue, deposits, refunds and payment charts from 1/3/2025 to 4/30/2025</t>
  </si>
  <si>
    <t>IT_CR3</t>
  </si>
  <si>
    <t>View Statistic Dashboard with Filter by Court or Day, Month</t>
  </si>
  <si>
    <t xml:space="preserve">1. Click on the submenu named "Statistic"  section on the menu bar(side bar)
2. Select Filter by Court
</t>
  </si>
  <si>
    <t>The system displays total revenue, deposit, refund, and payment charts The system displays total revenue, deposits, refunds and payment charts by Court</t>
  </si>
  <si>
    <t>IT_CR4</t>
  </si>
  <si>
    <t>View Statistic Dashboard with Filter Order Status</t>
  </si>
  <si>
    <t xml:space="preserve">1. Click on the submenu named "Statistic"  section on the menu bar(side bar)
2. Select Filter Order Status
3. Select "Đã Hoàn thành"
</t>
  </si>
  <si>
    <t xml:space="preserve">The system displays total revenue, deposit, refund, and payment charts The system displays total revenue, deposits, refunds and payment charts by  Order Status is " Đã Hoàn thành"        </t>
  </si>
  <si>
    <t>IT_CR5</t>
  </si>
  <si>
    <t>View Statistic Dashboard with Filter PaymentStatus</t>
  </si>
  <si>
    <t xml:space="preserve">1. Click on the submenu named "Statistic"  section on the menu bar(side bar)
2. Select Filter Payment Status
3. Select "Đã Thanh Toán"
</t>
  </si>
  <si>
    <t xml:space="preserve">The system displays total revenue, deposit, refund, and payment charts The system displays total revenue, deposits, refunds and payment charts by  Payment Status is " Đã Thanh Toán"        </t>
  </si>
  <si>
    <t>IT_CR6</t>
  </si>
  <si>
    <t xml:space="preserve">View Statistic Dashboard with Filter By Court </t>
  </si>
  <si>
    <t xml:space="preserve">1. Click on the submenu named "Statistic"  section on the menu bar(side bar)
2. Select Filter Court
3. Select "Pickleball VN"
</t>
  </si>
  <si>
    <t xml:space="preserve">The system displays total revenue, deposit, refund, and payment charts The system displays total revenue, deposits, refunds and payment charts by  Court is " Pickleball VN"        </t>
  </si>
  <si>
    <t>IT_CR7</t>
  </si>
  <si>
    <t>View Statistic Dashboard with Filter By Order Type</t>
  </si>
  <si>
    <t xml:space="preserve">1. Click on the submenu named "Statistic"  section on the menu bar(side bar)
2. Select Filter Order Type
3. Select "Đơn ngày"
</t>
  </si>
  <si>
    <t xml:space="preserve">The system displays total revenue, deposit, refund, and payment charts The system displays total revenue, deposits, refunds and payment charts by  Order Type is " Đơn Ngày"        </t>
  </si>
  <si>
    <t>IT_CR8</t>
  </si>
  <si>
    <t>View Analysis Dashboard with default data</t>
  </si>
  <si>
    <t>1. Click on the submenu named "Analysis"  section on the menu bar(side bar)</t>
  </si>
  <si>
    <t>System shows peak hour analysis table and occupancy rate chart for default date range.</t>
  </si>
  <si>
    <t>IT_CR9</t>
  </si>
  <si>
    <t>View Analysis Dashboard with Filter Statistic by valid Date Range</t>
  </si>
  <si>
    <t xml:space="preserve">1. Click on the submenu named "Analysis"  section on the menu bar(side bar)
2. Select Start Date: "2025-03-01"
3. Select EndDate: "2025-04-30"
</t>
  </si>
  <si>
    <t>System shows peak hour analysis table and occupancy rate chart from 1/3/2025 to 4/30/2025.</t>
  </si>
  <si>
    <t>IT_CR10</t>
  </si>
  <si>
    <t>View Analysis with peak hour analysis displayed by day or hour</t>
  </si>
  <si>
    <t xml:space="preserve">1. Click on the submenu named "Analysis"  section on the menu bar(side bar)
2. Select Filter "theo giờ"
</t>
  </si>
  <si>
    <t>System shows peak hour analysis table by time frame</t>
  </si>
  <si>
    <t>IT_CR11</t>
  </si>
  <si>
    <t>View Analysis with peak hour analysis displayed by day or hour by top 3-5-10</t>
  </si>
  <si>
    <t>1. Click on the submenu named "Analysis"  section on the menu bar(side bar)
2. Select Filter "theo giờ"
3. Select Filter by top: "Top 10"</t>
  </si>
  <si>
    <t>View occupancy rate analysis chart by hour</t>
  </si>
  <si>
    <t>IT_CR12</t>
  </si>
  <si>
    <t>View occupancy rate analysis chart displayed by day or hour</t>
  </si>
  <si>
    <t xml:space="preserve">1. Click on the submenu named "Analysis"  section on the menu bar(side bar)
2. Select Filter "Theo giờ"
</t>
  </si>
  <si>
    <t>IT_CR13</t>
  </si>
  <si>
    <t>View Order Dashboard default data</t>
  </si>
  <si>
    <t xml:space="preserve">1. Click on the submenu named "Order"  section on the menu bar(side bar)
</t>
  </si>
  <si>
    <t>The system displays a list of orders with pagination.</t>
  </si>
  <si>
    <t>IT_CR14</t>
  </si>
  <si>
    <t>View Order Dashboard with Filter By CourtName</t>
  </si>
  <si>
    <t>1. Click on the submenu named "Order"  section on the menu bar(side bar)
2. Select Filter Court Name
3. Input "Pickleball VN"</t>
  </si>
  <si>
    <t>The system shows only orders matching the entered Court Name.</t>
  </si>
  <si>
    <t>IT_CR15</t>
  </si>
  <si>
    <t>View Order Dashboard with Filter By Order Status</t>
  </si>
  <si>
    <t xml:space="preserve">1. Click on the submenu named "Order"  section on the menu bar(side bar)
2. Select Filter Order Status
3. Select "Đang xử lý"
</t>
  </si>
  <si>
    <t>The system only displays order statuses that match the "Đang xử lý" option.</t>
  </si>
  <si>
    <t>IT_CR16</t>
  </si>
  <si>
    <t>View Order Dashboard with Filter By Payment Status</t>
  </si>
  <si>
    <t xml:space="preserve">1. Click on the submenu named "Order"  section on the menu bar(side bar)
2. Select Filter Payment Status
3. Select "Đã thanh toán"
</t>
  </si>
  <si>
    <t>The system only displays Payment statuses that match the "Đã thanh toán" option.</t>
  </si>
  <si>
    <t>IT_CR17</t>
  </si>
  <si>
    <t>View Order Dashboard with Filter By Time Frame</t>
  </si>
  <si>
    <t>1. Click on the submenu named "Order" section on the menu bar(side bar)
2. Select Start Date: "2025-03-01"
3. Select EndDate: "2025-04-30"
"</t>
  </si>
  <si>
    <t>The system will display order history from "2025-03-01" to "2025-04-30"</t>
  </si>
  <si>
    <t>IT_CR18</t>
  </si>
  <si>
    <t>View Transaction Dashboard default data</t>
  </si>
  <si>
    <t xml:space="preserve">1. Click on the submenu named "Transaction"  section on the menu bar(side bar)
</t>
  </si>
  <si>
    <t>The system displays all the list of transactions and Total Revenue, Cashback, Net Revenue.</t>
  </si>
  <si>
    <t>IT_CR19</t>
  </si>
  <si>
    <t>View Transaction Dashboard with Filter By OrderID</t>
  </si>
  <si>
    <t>1. Click on the submenu named "Transaction "  section on the menu bar(side bar)
2. Select Filter OrderID
3. Input: "PMh9As9CtKdPiUZ"</t>
  </si>
  <si>
    <t>The system shows only orderID matching the entered OrderID.</t>
  </si>
  <si>
    <t>IT_CR20</t>
  </si>
  <si>
    <t>View Transaction Dashboard with Filter By Payment Status</t>
  </si>
  <si>
    <t xml:space="preserve">1. Click on the submenu named "Transaction "  section on the menu bar(side bar)
2. Select Filter Payment Status
3. Select "Đã thanh toán"
</t>
  </si>
  <si>
    <t>IT_CR21</t>
  </si>
  <si>
    <t>View Transaction Dashboard with Filter By Time Frame</t>
  </si>
  <si>
    <t>1. Click on the submenu named "Transaction " section on the menu bar(side bar)
2. Select Start Date: "2025-03-01"
3. Select EndDate: "2025-04-30"
"</t>
  </si>
  <si>
    <t>The system will display Transaction history, Total Revenue, Cashback, Net Revenue from "2025-03-01" to "2025-04-30"</t>
  </si>
  <si>
    <t>IT_CR22</t>
  </si>
  <si>
    <t xml:space="preserve">Export Statistic Report </t>
  </si>
  <si>
    <t>1. Click on the submenu named "Statistic " section on the menu bar(side bar)
2. Select Start Date: "2025-03-01"
3. Select EndDate: "2025-04-30"
4. Select "Xuất Báo cáo"</t>
  </si>
  <si>
    <t>The system exports report files from "2025-03-01"
to "2025-04-30"</t>
  </si>
  <si>
    <t>IT_CR23</t>
  </si>
  <si>
    <t xml:space="preserve">Export Order Report </t>
  </si>
  <si>
    <t>1. Click on the submenu named "Order" section on the menu bar(side bar)
2. Select Start Date: "2025-03-01"
3. Select EndDate: "2025-04-30"
4. Select "Xuất Báo cáo"</t>
  </si>
  <si>
    <t>The system exports order files from "2025-03-01"
to "2025-04-30"</t>
  </si>
  <si>
    <t>IT_CR24</t>
  </si>
  <si>
    <t xml:space="preserve">Export Transaction Report </t>
  </si>
  <si>
    <t>1. Click on the submenu named "Transaction " section on the menu bar(side bar)
2. Select Start Date: "2025-03-01"
3. Select EndDate: "2025-04-30"
4. Select "Xuất Báo cáo"</t>
  </si>
  <si>
    <t>The system exports Transaction files from "2025-03-01"
to "2025-04-30"</t>
  </si>
  <si>
    <t>&lt;Court Management&gt;</t>
  </si>
  <si>
    <t>IT_MC_01</t>
  </si>
  <si>
    <t>View list court</t>
  </si>
  <si>
    <t xml:space="preserve">1. Click on the submenu named "Court"  section on the menu bar(side bar)
</t>
  </si>
  <si>
    <t>- The screen displays a list of Court in the form of a table containing the following information:
1. Logo
2. Court Name
3. Open Time
4. Phone number
5. Background
6. Address
7. Status 
8. Img</t>
  </si>
  <si>
    <t>IT_MC_02</t>
  </si>
  <si>
    <t>Create new court with all valid fields input</t>
  </si>
  <si>
    <t>1. Click the navigation bar on the left, click 'Court' 
2. Click to ''Add New Court"
4. The screen will display popup create a new court
5. Input 'Court Name' (required): "Pickleball_ test"
6. Input 'Phone Number' (required): "0912345671"
7.  Input 'Open Time' (required): "4:00-23:00"
8. Input 'Link Website' (required): "https://abc.vn"
9.  Input 'Email' (required): "Pickleball_ test@gmail.com"
10. Input 'Phone Number' (required): "0912345671"
11. Radio "Status" : "Hoạt động"
12. Input"Address" : "Cầu Giấy, Việt Nam"
13. Click to "Save"</t>
  </si>
  <si>
    <t>When click to 'Save', screen display a notificaion: "Success". A new Court will be updated in view list court screen</t>
  </si>
  <si>
    <t>IT_MC_03</t>
  </si>
  <si>
    <t>Create a new court that is missing the required field. Example: 'Court Name' blank</t>
  </si>
  <si>
    <t>1. Click the navigation bar on the left, click 'Court' 
2. Click to ''Add New Court"
4. The screen will display popup create a new court
5. Input 'Court Name' (required): ""
6. Input 'Phone Number' (required): "0912345671"
7.  Input 'Open Time' (required): "4:00-23:00"
8. Input 'Link Website' (required): "https://abc.vn"
9.  Input 'Email' (required): "Pickleball_ test@gmail.com"
10. Input 'Phone Number' (required): "0912345671"
11. Radio "Status" : "Hoạt động"
12. Input"Address" : "Cầu Giấy, Việt Nam"
13. Click to "Save"</t>
  </si>
  <si>
    <t>Receive a red warning hint below the input box: "Số điện thoại không được để trống"</t>
  </si>
  <si>
    <t>IT_MC_04</t>
  </si>
  <si>
    <t>Create a new court that is missing the required field. Example: 'Phone Number' blank</t>
  </si>
  <si>
    <t>1. Click the navigation bar on the left, click 'Court' 
2. Click to ''Add New Court"
4. The screen will display popup create a new court
5. Input 'Court Name' (required): "Pickleball_test"
6. Input 'Phone Number' (required): ""
7.  Input 'Open Time' (required): "4:00-23:00"
8. Input 'Link Website' (required): "https://abc.vn"
9.  Input 'Email' (required): "Pickleball_ test@gmail.com"
10. Input 'Phone Number' (required): "0912345671"
11. Radio "Status" : "Hoạt động"
12. Input"Address" : "Cầu Giấy, Việt Nam"
13. Click to "Save"</t>
  </si>
  <si>
    <t>Receive a red warning hint below the input box: "Phone không được để trống"</t>
  </si>
  <si>
    <t>IT_MC_05</t>
  </si>
  <si>
    <t>Create a new court with the required field false.. Example: 'Phone Number' is not number</t>
  </si>
  <si>
    <t>1. Click the navigation bar on the left, click 'Court' 
2. Click to ''Add New Court"
4. The screen will display popup create a new court
5. Input 'Court Name' (required): "Pickleball_test"
6. Input 'Phone Number' (required): "aaaa"
7.  Input 'Open Time' (required): "4:00-23:00"
8. Input 'Link Website' (required): "https://abc.vn"
9.  Input 'Email' (required): "Pickleball_ test@gmail.com"
10. Input 'Phone Number' (required): "0912345671"
11. Radio "Status" : "Hoạt động"
12. Input"Address" : "Cầu Giấy, Việt Nam"
13. Click to "Save"</t>
  </si>
  <si>
    <t>Receive a red warning hint below the input box: "Số điện thoại không hợp lệ"</t>
  </si>
  <si>
    <t>IT_MC_06</t>
  </si>
  <si>
    <t>Create a new court with the required field false. Example: 'Phone Number'is not enough from 10-13</t>
  </si>
  <si>
    <t>1. Click the navigation bar on the left, click 'Court' 
2. Click to ''Add New Court"
4. The screen will display popup create a new court
5. Input 'Court Name' (required): "Pickleball_test"
6. Input 'Phone Number' (required): "0912"
7.  Input 'Open Time' (required): "4:00-23:00"
8. Input 'Link Website' (required): "https://abc.vn"
9.  Input 'Email' (required): "Pickleball_ test@gmail.com"
10. Input 'Phone Number' (required): "0912345671"
11. Radio "Status" : "Hoạt động"
12. Input"Address" : "Cầu Giấy, Việt Nam"
13. Click to "Save"</t>
  </si>
  <si>
    <t>IT_MC_07</t>
  </si>
  <si>
    <t>Create a new court that is missing the required field. Example: 'Open Time' blank</t>
  </si>
  <si>
    <t>1. Click the navigation bar on the left, click 'Court' 
2. Click to ''Add New Court"
4. The screen will display popup create a new court
5. Input 'Court Name' (required): "Pickleball_test"
6. Input 'Phone Number' (required): "0912345671"
7.  Input 'Open Time' (required): ""
8. Input 'Link Website' (required): "https://abc.vn"
9.  Input 'Email' (required): "Pickleball_ test@gmail.com"
10. Input 'Phone Number' (required): "0912345671"
11. Radio "Status" : "Hoạt động"
12. Input"Address" : "Cầu Giấy, Việt Nam"
13. Click to "Save"</t>
  </si>
  <si>
    <t>Receive a red warning hint below the input box: "Thời gian mớ cửa không được để trống"</t>
  </si>
  <si>
    <t>IT_MC_08</t>
  </si>
  <si>
    <t xml:space="preserve">Create a new court that is missing the required field. Example: 'Link Website' </t>
  </si>
  <si>
    <t>1. Click the navigation bar on the left, click 'Court' 
2. Click to ''Add New Court"
4. The screen will display popup create a new court
5. Input 'Court Name' (required): "Pickleball_test"
6. Input 'Phone Number' (required): "0912345671"
7.  Input 'Open Time' (required): "5:00-23:00"
8. Input 'Link Website' (required): ""
9.  Input 'Email' (required): "Pickleball_ test@gmail.com"
10. Input 'Phone Number' (required): "0912345671"
11. Radio "Status" : "Hoạt động"
12. Input"Address" : "Cầu Giấy, Việt Nam"
13. Click to "Save"</t>
  </si>
  <si>
    <t>Receive a red warning hint below the input box: "Link WebSite không được để trống"</t>
  </si>
  <si>
    <t>IT_MC_09</t>
  </si>
  <si>
    <t xml:space="preserve">Create a new court with the required field false. Example: 'Link Website' is </t>
  </si>
  <si>
    <t>1. Click the navigation bar on the left, click 'Court' 
2. Click to ''Add New Court"
4. The screen will display popup create a new court
5. Input 'Court Name' (required): "Pickleball_test"
6. Input 'Phone Number' (required): "0912345671"
7.  Input 'Open Time' (required): "5:00-23:00"
8. Input 'Link Website' (required): "abc"
9.  Input 'Email' (required): "Pickleball_ test@gmail.com"
10. Input 'Phone Number' (required): "0912345671"
11. Radio "Status" : "Hoạt động"
12. Input"Address" : "Cầu Giấy, Việt Nam"
13. Click to "Save"</t>
  </si>
  <si>
    <t>Receive a red warning hint below the input box: "Link WebSite không hợp lệ"</t>
  </si>
  <si>
    <t>IT_MC_10</t>
  </si>
  <si>
    <t xml:space="preserve">Create a new court that is missing the required field. Example: 'Email' is blank </t>
  </si>
  <si>
    <t>1. Click the navigation bar on the left, click 'Court' 
2. Click to ''Add New Court"
4. The screen will display popup create a new court
5. Input 'Court Name' (required): "Pickleball_test"
6. Input 'Phone Number' (required): "0912345671"
7.  Input 'Open Time' (required): "4:00-23:00"
8. Input 'Link Website' (required): "https://abc.vn"
9.  Input 'Email' (required): ""
10. Input 'Phone Number' (required): "0912345671"
11. Radio "Status" : "Hoạt động"
12. Input"Address" : "Cầu Giấy, Việt Nam"
13. Click to "Save"</t>
  </si>
  <si>
    <t>Receive a red warning hint below the input box: "Email không được để trống"</t>
  </si>
  <si>
    <t>IT_MC_11</t>
  </si>
  <si>
    <t xml:space="preserve">Create a new court with the required field false. Example: 'Email'  </t>
  </si>
  <si>
    <t>1. Click the navigation bar on the left, click 'Court' 
2. Click to ''Add New Court"
4. The screen will display popup create a new court
5. Input 'Court Name' (required): "Pickleball_test"
6. Input 'Phone Number' (required): "0912345671"
7.  Input 'Open Time' (required): "4:00-23:00"
8. Input 'Link Website' (required): "https://abc.vn"
9.  Input 'Email' (required): "abc"
10. Input 'Phone Number' (required): "0912345671"
11. Radio "Status" : "Hoạt động"
12. Input"Address" : "Cầu Giấy, Việt Nam"
13. Click to "Save"</t>
  </si>
  <si>
    <t>Receive a red warning hint below the input box: "Email không hợp lệ"</t>
  </si>
  <si>
    <t>IT_MC_12</t>
  </si>
  <si>
    <t xml:space="preserve">Create a new court that is missing the required field. Example: 'Location' is blank </t>
  </si>
  <si>
    <t>1. Click the navigation bar on the left, click 'Court' 
2. Click to ''Add New Court"
4. The screen will display popup create a new court
5. Input 'Court Name' (required): "Pickleball_test"
6. Input 'Phone Number' (required): "0912345671"
7.  Input 'Open Time' (required): "4:00-23:00"
8. Input 'Link Website' (required): "https://abc.vn"
9.  Input 'Email' (required): "abc@gmail.com"
10. Input 'Phone Number' (required): "0912345671"
11. Radio "Status" : "Hoạt động"
12. Input"Address" : ""
13. Click to "Save"</t>
  </si>
  <si>
    <t>Receive a red warning hint below the input box: "Địa chỉ không được để trống"</t>
  </si>
  <si>
    <t>IT_MC_13</t>
  </si>
  <si>
    <t>Test edit court with all valid fields input</t>
  </si>
  <si>
    <t>1. Click the navigation bar on the left, click 'Court' 
2. Click to button Edit
4. The screen will display popup Edit court
5. Update 'Court Name': "Pickleball_Update"
6. Update 'Phone Number': "0912345671"
7.  Update 'Open Time' : "4:00-23:00"
8. Update 'Link Website': "https://abc.vn"
9.  Update 'Email': "update@gmail.com"
10. Update 'Phone Number': "0912345670"
11. Update "Status" : "Hoạt động"
12. Update "Address" : "Dong Anh, Ha Noi"
13. Click to "Save"</t>
  </si>
  <si>
    <t>When click to 'Save', screen display a notificaion: "Success". Court will be updated in view list court screen</t>
  </si>
  <si>
    <t>IT_MC_14</t>
  </si>
  <si>
    <t>Test edit court that is missing the required field. Example: 'Court Name' blank</t>
  </si>
  <si>
    <t>1. Click the navigation bar on the left, click 'Court' 
2. Click to button Edit
4. The screen will display popup Edit court
5. Update 'Court Name': ""
6. Update 'Phone Number': "0912345671"
7.  Update 'Open Time' : "4:00-23:00"
8. Update 'Link Website': "https://abc.vn"
9.  Update 'Email': "update@gmail.com"
10. Update 'Phone Number': "0912345670"
11. Update "Status" : "Hoạt động"
12. Update "Address" : "Dong Anh, Ha Noi"
13. Click to "Save"</t>
  </si>
  <si>
    <t>Receive a red warning hint below the input box: "Tên sân không được để trống"</t>
  </si>
  <si>
    <t>IT_MC_15</t>
  </si>
  <si>
    <t>Test edit court that is missing the required field. Example: 'Phone Number' blank</t>
  </si>
  <si>
    <t>1. Click the navigation bar on the left, click 'Court' 
2. Click to button Edit
4. The screen will display popup Edit court
5. Update 'Court Name': "Pickleball_Update"
6. Update 'Phone Number': ""
7.  Update 'Open Time' : "4:00-23:00"
8. Update 'Link Website': "https://abc.vn"
9.  Update 'Email': "update@gmail.com"
10. Update 'Phone Number': "0912345670"
11. Update "Status" : "Hoạt động"
12. Update "Address" : "Dong Anh, Ha Noi"
13. Click to "Save"</t>
  </si>
  <si>
    <t>IT_MC_16</t>
  </si>
  <si>
    <t>Test edit court with the required field false.. Example: 'Phone Number' is not number</t>
  </si>
  <si>
    <t>1. Click the navigation bar on the left, click 'Court' 
2. Click to button Edit
4. The screen will display popup Edit court
5. Update 'Court Name': "Pickleball_Update"
6. Update 'Phone Number': "aaa"
7.  Update 'Open Time' : "4:00-23:00"
8. Update 'Link Website': "https://abc.vn"
9.  Update 'Email': "update@gmail.com"
10. Update 'Phone Number': "0912345670"
11. Update "Status" : "Hoạt động"
12. Update "Address" : "Dong Anh, Ha Noi"
13. Click to "Save"</t>
  </si>
  <si>
    <t>IT_MC_17</t>
  </si>
  <si>
    <t>Test edit court with the required field false. Example: 'Phone Number' is not enough from 10-13</t>
  </si>
  <si>
    <t>1. Click the navigation bar on the left, click 'Court' 
2. Click to button Edit
4. The screen will display popup Edit court
5. Update 'Court Name': "Pickleball_Update"
6. Update 'Phone Number': "0922222"
7.  Update 'Open Time' : "4:00-23:00"
8. Update 'Link Website': "https://abc.vn"
9.  Update 'Email': "update@gmail.com"
10. Update 'Phone Number': "0912345670"
11. Update "Status" : "Hoạt động"
12. Update "Address" : "Dong Anh, Ha Noi"
13. Click to "Save"</t>
  </si>
  <si>
    <t>IT_MC_18</t>
  </si>
  <si>
    <t>Test edit court that is missing the required field. Example: 'Open Time' blank</t>
  </si>
  <si>
    <t>1. Click the navigation bar on the left, click 'Court' 
2. Click to button Edit
4. The screen will display popup Edit court
5. Update 'Court Name': "Pickleball_Update"
6. Update 'Phone Number': "0912345671"
7.  Update 'Open Time' : ""
8. Update 'Link Website': "https://abc.vn"
9.  Update 'Email': "update@gmail.com"
10. Update 'Phone Number': "0912345670"
11. Update "Status" : "Hoạt động"
12. Update "Address" : "Dong Anh, Ha Noi"
13. Click to "Save"</t>
  </si>
  <si>
    <t>Receive a red warning hint below the input box: "Thời gian mở cửa không được để trống"</t>
  </si>
  <si>
    <t>IT_MC_19</t>
  </si>
  <si>
    <t>Test edit court that is missing the required field. Example: 'Email' blank</t>
  </si>
  <si>
    <t>1. Click the navigation bar on the left, click 'Court' 
2. Click to button Edit
4. The screen will display popup Edit court
5. Update 'Court Name': "Pickleball_Update"
6. Update 'Phone Number': "0912345671"
7.  Update 'Open Time' : "4:00-23:00"
8. Update 'Link Website': "https://abc.vn"
9.  Update 'Email': ""
10. Update 'Phone Number': "0912345670"
11. Update "Status" : "Hoạt động"
12. Update "Address" : "Dong Anh, Ha Noi"
13. Click to "Save"</t>
  </si>
  <si>
    <t>IT_MC_20</t>
  </si>
  <si>
    <t xml:space="preserve">Test edit court with the required field false. Example: 'Email' </t>
  </si>
  <si>
    <t>1. Click the navigation bar on the left, click 'Court' 
2. Click to button Edit
4. The screen will display popup Edit court
5. Update 'Court Name': "Pickleball_Update"
6. Update 'Phone Number': "0912345671"
7.  Update 'Open Time' : "4:00-23:00"
8. Update 'Link Website': "https://abc.vn"
9.  Update 'Email': "update"
10. Update 'Phone Number': "0912345670"
11. Update "Status" : "Hoạt động"
12. Update "Address" : "Dong Anh, Ha Noi"
13. Click to "Save"</t>
  </si>
  <si>
    <t>IT_MC_21</t>
  </si>
  <si>
    <t>Test edit court that is missing the required field. Example: 'Link Website' blank</t>
  </si>
  <si>
    <t>1. Click the navigation bar on the left, click 'Court' 
2. Click to button Edit
4. The screen will display popup Edit court
5. Update 'Court Name': "Pickleball_Update"
6. Update 'Phone Number': "0912345671"
7.  Update 'Open Time' : "4:00-23:00"
8. Update 'Link Website': ""
9.  Update 'Email': "update@gmail.com"
10. Update 'Phone Number': "0912345670"
11. Update "Status" : "Hoạt động"
12. Update "Address" : "Dong Anh, Ha Noi"
13. Click to "Save"</t>
  </si>
  <si>
    <t>Receive a red warning hint below the input box: "Link website không được để trống"</t>
  </si>
  <si>
    <t>IT_MC_22</t>
  </si>
  <si>
    <t xml:space="preserve">Test edit court with the required field false. Example: 'Link Website' </t>
  </si>
  <si>
    <t>1. Click the navigation bar on the left, click 'Court' 
2. Click to button Edit
4. The screen will display popup Edit court
5. Update 'Court Name': "Pickleball_Update"
6. Update 'Phone Number': "0912345671"
7.  Update 'Open Time' : "4:00-23:00"
8. Update 'Link Website': "abc.vn"
9.  Update 'Email': "update"
10. Update 'Phone Number': "0912345670"
11. Update "Status" : "Hoạt động"
12. Update "Address" : "Dong Anh, Ha Noi"
13. Click to "Save"</t>
  </si>
  <si>
    <t>Receive a red warning hint below the input box: "Link website không hợp lệ"</t>
  </si>
  <si>
    <t>IT_MC_23</t>
  </si>
  <si>
    <t>Test edit court that is missing the required field. Example: 'Address' blank</t>
  </si>
  <si>
    <t>1. Click the navigation bar on the left, click 'Court' 
2. Click to button Edit
4. The screen will display popup Edit court
5. Update 'Court Name': "Pickleball_Update"
6. Update 'Phone Number': "0912345671"
7.  Update 'Open Time' : "4:00-23:00"
8. Update 'Link Website': "https://abc.vn"
9.  Update 'Email': "update@gmail.com"
10. Update 'Phone Number': "0912345670"
11. Update "Status" : "Hoạt động"
12. Update "Address" : ""
13. Click to "Save"</t>
  </si>
  <si>
    <t>IT_MC_24</t>
  </si>
  <si>
    <t>Test update background image court</t>
  </si>
  <si>
    <t>1. Click the navigation bar on the left, click 'Court' 
2. Click to button Background Image
3. Click to button Choose file
4. Click choose Img
5. Click Save</t>
  </si>
  <si>
    <t>IT_MC_25</t>
  </si>
  <si>
    <t>Test update logo image court</t>
  </si>
  <si>
    <t>1. Click the navigation bar on the left, click 'Court' 
2. Click to button Logo Image
3. Click to button Choose file
4. Click choose Img
5. Click Save</t>
  </si>
  <si>
    <t>IT_MC_26</t>
  </si>
  <si>
    <t>Test cancel update background image court</t>
  </si>
  <si>
    <t>1. Click the navigation bar on the left, click 'Court' 
2. Click to button Background Image
3. Click to button Choose file
4. Click choose Img
5. Click Cancel</t>
  </si>
  <si>
    <t>When click to 'Cancel' , return Court screen</t>
  </si>
  <si>
    <t>IT_MC_27</t>
  </si>
  <si>
    <t>Test cancel update logo image court</t>
  </si>
  <si>
    <t>1. Click the navigation bar on the left, click 'Court' 
2. Click to button Logo Image
3. Click to button Choose file
4. Click choose Img
5. Click Cancel</t>
  </si>
  <si>
    <t>IT_MC_28</t>
  </si>
  <si>
    <t>Test search filters without typing</t>
  </si>
  <si>
    <t>1. Click the navigation bar on the left, click 'Court' 
2. Input Search:""
3. Click "Search"</t>
  </si>
  <si>
    <t>When click to 'Search' ,the screen will display all the court list.</t>
  </si>
  <si>
    <t>IT_MC_29</t>
  </si>
  <si>
    <t>Test search filters with input requirements</t>
  </si>
  <si>
    <t>1. Click the navigation bar on the left, click 'Court' 
2. Input Search:"Hà Nội"
3. Click "Search"</t>
  </si>
  <si>
    <t>When click to 'Search' ,the screen will display a list of courts as requested.</t>
  </si>
  <si>
    <t>&lt;Workflow Name1&gt;</t>
  </si>
  <si>
    <t>Test view list maintain court</t>
  </si>
  <si>
    <t>1. Click on the submenu named "Maintain court"  section on the menu bar(side bar)
2. Select Court:" Pickleball VN"
3. Select Sub-court: "Pickleball B"</t>
  </si>
  <si>
    <t xml:space="preserve">- The screen displays a list of Maintain in the form of a table containing the following information:
1. Time
2. Description
3. Status
</t>
  </si>
  <si>
    <t>- User must login with valid account and must have permission</t>
  </si>
  <si>
    <t>Test create a new maintain courtwith all field valid</t>
  </si>
  <si>
    <t>1. Click on the submenu named "Maintain court"  section on the menu bar(side bar)
2. Select Court:" Pickleball VN"
3. Select Sub-court: "Pickleball B"
4. Click "Thêm mới"
5. Input StartDate: "01/04/2025 06:00"
6. Input EndDate: "26/04/2025 07:00"
7. Input Mô tả: " Mặt sân hỏng"</t>
  </si>
  <si>
    <t>- When click 'OK', screen display a notificaion: "Tạo lịch bảo trì thành công"
- New Maintain updated in configuration list screen</t>
  </si>
  <si>
    <t>Test create a new maintain with field required blank. Example: Field 'StartDate' blank</t>
  </si>
  <si>
    <t>1. Click on the submenu named "Maintain court"  section on the menu bar(side bar)
2. Select Court:" Pickleball VN"
3. Select Sub-court: "Pickleball B"
4. Click "Thêm mới"
5. Input StartDate: 
6. Input EndDate: "26/04/2025 07:00"
7. Input Mô tả: " Mặt sân hỏng"</t>
  </si>
  <si>
    <t>Receive a warning hint below the input box: "Vui lòng chọn thời gian", create fail</t>
  </si>
  <si>
    <t>Test create a new maintain with field required blank. Example: Field 'EndDate' blank</t>
  </si>
  <si>
    <t>1. Click on the submenu named "Maintain court"  section on the menu bar(side bar)
2. Select Court:" Pickleball VN"
3. Select Sub-court: "Pickleball B"
4. Click "Thêm mới"
5. Input StartDate: "26/04/2025 07:00"
6. Input EndDate: 
7. Input Mô tả: " Mặt sân hỏng"</t>
  </si>
  <si>
    <t>Test create a new maintain with field required blank. Example: Field 'Time Range' blank</t>
  </si>
  <si>
    <t>1. Click on the submenu named "Maintain court"  section on the menu bar(side bar)
2. Select Court:" Pickleball VN"
3. Select Sub-court: "Pickleball B"
4. Click "Thêm mới"
5. Input StartDate: 
6. Input EndDate: 
7. Input Mô tả: " Mặt sân hỏng"</t>
  </si>
  <si>
    <t>Test create a new maintain with field required blank. Example: Field 'Mô tả' blank</t>
  </si>
  <si>
    <t xml:space="preserve">1. Click on the submenu named "Maintain court"  section on the menu bar(side bar)
2. Select Court:" Pickleball VN"
3. Select Sub-court: "Pickleball B"
4. Click "Thêm mới"
5. Input StartDate:  "01/04/2025 06:00"
6. Input EndDate: "26/04/2025 07:00"
7. Input Mô tả: </t>
  </si>
  <si>
    <t>Receive a warning hint below the input box: "Vui lòng nhập mô tả", create fail</t>
  </si>
  <si>
    <t>Test Edit a maintain courtwith all field valid</t>
  </si>
  <si>
    <t>1. Click on the submenu named "Maintain court"  section on the menu bar(side bar)
2. Select Court:" Pickleball VN"
3. Select Sub-court: "Pickleball B"
4. Click "Thêm mới"
5. Input StartDate: "26/04/2025 07:00"
6. Input EndDate:  "29/04/2025 07:00"
7. Input Mô tả: " Mặt sân hỏng"
8. Select Trạng thái: "Hoàn thành"</t>
  </si>
  <si>
    <t>Test Edit maintain with field required blank. Example: Field 'Time Range'</t>
  </si>
  <si>
    <t>1. Click on the submenu named "Maintain court"  section on the menu bar(side bar)
2. Select Court:" Pickleball VN"
3. Select Sub-court: "Pickleball B"
4. Click "Thêm mới"
5. Input StartDate: 
6. Input EndDate:  
7. Input Mô tả: " Mặt sân hỏng"
8. Select Trạng thái: "Hoàn thành"</t>
  </si>
  <si>
    <t>Receive a warning hint below the input box: "Vui lòng chọn thời gian", Edit fail</t>
  </si>
  <si>
    <t>Test Edit maintain with field required blank. Example: Field 'Mô tả'</t>
  </si>
  <si>
    <t>1. Click on the submenu named "Maintain court"  section on the menu bar(side bar)
2. Select Court:" Pickleball VN"
3. Select Sub-court: "Pickleball B"
4. Click "Thêm mới"
5. Input StartDate:  "26/04/2025 07:00"
6. Input EndDate:  "29/04/2025 07:00"
7. Input Mô tả: 
8. Select Trạng thái: "Hoàn thành"</t>
  </si>
  <si>
    <t>Receive a warning hint below the input box: "Vui lòng Nhập Mô Tả", Edit fail</t>
  </si>
  <si>
    <t>IT_MSC_01</t>
  </si>
  <si>
    <t>View list sub court</t>
  </si>
  <si>
    <t>1. Click on the submenu named "Sub Court"  section on the menu bar(side bar)
2. Choose "Pickleball VN"</t>
  </si>
  <si>
    <t>- The screen displays a list of Court in the form of a table containing the following information:
1. Sub Court List
   - Court Name
   - Status
2. Weekday Slots
   - Time Slot
   - Regular Price
   - Daily Price
   - Student Price
3. Weekend Slots
   - Time Slot
   - Regular Price
   - Daily Price
   - Student Price</t>
  </si>
  <si>
    <t>IT_MSC_02</t>
  </si>
  <si>
    <t>Test create a new Time Slot Weekday with all valid fields input</t>
  </si>
  <si>
    <t xml:space="preserve">1. Click on the submenu named "Sub Court"  section on the menu bar(side bar)
2. Choose "Pickleball VN"
3. Choose "Add Slot Time"
4. The screen will display popup create a new Time Slot
5. Input Time Range: 6:00
6. Input Time Range: 10:00
7. Input Regular Price: 50.000
8. Input DailyPrice: 40.000
9. Input Student Price: 30.000
</t>
  </si>
  <si>
    <t>When click to 'Add', screen display a notificaion: "Success". Time Slot will be updated in view list time slot screen</t>
  </si>
  <si>
    <t>IT_MSC_03</t>
  </si>
  <si>
    <t>Create a new Time Slot Weekdaythat is missing the required field. Example: 'Time Range' blank</t>
  </si>
  <si>
    <t xml:space="preserve">1. Click on the submenu named "Sub Court"  section on the menu bar(side bar)
2. Choose "Pickleball VN"
3. Choose "Add Slot Time"
4. The screen will display popup create a new Time Slot
5. Input Time StartDate: 
6. Input Time EndDate: 
7. Input Regular Price: 50.000
8. Input DailyPrice: 40.000
9. Input Student Price: 30.000
</t>
  </si>
  <si>
    <t>When click to 'Add', screen display a notificaion:"Time Range"</t>
  </si>
  <si>
    <t>IT_MSC_04</t>
  </si>
  <si>
    <t>Create a new Time Slot Weekdaythat is missing the required field. Example: 'Start Date' blank</t>
  </si>
  <si>
    <t xml:space="preserve">1. Click on the submenu named "Sub Court"  section on the menu bar(side bar)
2. Choose "Pickleball VN"
3. Choose "Add Slot Time"
4. The screen will display popup create a new Time Slot
5. Input Time StartDate: =
6. Input Time EndDate: 10:00
7. Input Regular Price: 50.000
8. Input DailyPrice: 40.000
9. Input Student Price: 30.000
</t>
  </si>
  <si>
    <t>IT_MSC_05</t>
  </si>
  <si>
    <t>Create a new Time Slot Weekdaythat is missing the required field. Example: 'EndDate' blank</t>
  </si>
  <si>
    <t xml:space="preserve">1. Click on the submenu named "Sub Court"  section on the menu bar(side bar)
2. Choose "Pickleball VN"
3. Choose "Add Slot Time"
4. The screen will display popup create a new Time Slot
5. Input Time Range: 6:00
6. Input Time Range: 
7. Input Regular Price: 50.000
8. Input DailyPrice: 40.000
9. Input Student Price: 30.000
</t>
  </si>
  <si>
    <t>IT_MSC_06</t>
  </si>
  <si>
    <t>Create a new Time Slot Weekdaythat is missing the required field. Example: 'Regular 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</si>
  <si>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8. Input DailyPrice: 40.000
9. Input Student Price: 30.000
</t>
  </si>
  <si>
    <t>When click to 'Add', screen display a notificaion:"Regular Price"</t>
  </si>
  <si>
    <t>IT_MSC_07</t>
  </si>
  <si>
    <t>Create a new Time Slot Weekday that is missing the required field. Example: 'Daily 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</si>
  <si>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40.000
8. Input DailyPrice: 
9. Input Student Price: 30.000
</t>
  </si>
  <si>
    <t>When click to 'Add', screen display a notificaion:"DailyPrice"</t>
  </si>
  <si>
    <t>IT_MSC_08</t>
  </si>
  <si>
    <t>Create a new Time Slot Weekday that is missing the required field. Example: 'StudentPrice'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</si>
  <si>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40.000
8. Input DailyPrice: 30.000
9. Input Student Price: 
</t>
  </si>
  <si>
    <t>When click to 'Add', screen display a notificaion:"StudentPrice"</t>
  </si>
  <si>
    <t>IT_MSC_09</t>
  </si>
  <si>
    <t>Create a new Time Slot Weekend with all valid fields input</t>
  </si>
  <si>
    <t xml:space="preserve">1. Click on the submenu named "Sub Court"  section on the menu bar(side bar)
2. Choose "Pickleball VN"
3. Choose "Add Slot Time"
4. The screen will display popup create a new Time Slot
5. Click "Add Weekend slot"
6. Click Remove Slot
5. Input Time StartDate: 6:00
6. Input Time EndDate: 10:00
7. Input Regular Price: 40.000
8. Input DailyPrice: 30.000
9. Input Student Price: 30.000
</t>
  </si>
  <si>
    <t>IT_MSC_10</t>
  </si>
  <si>
    <t>Create a new Time Slot Weekend that is missing the required field. Example: 'Time Range' blank</t>
  </si>
  <si>
    <t xml:space="preserve">1. Click on the submenu named "Sub Court"  section on the menu bar(side bar)
2. Choose "Pickleball VN"
3. Choose "Add Slot Time"
4. The screen will display popup create a new Time Slot
5. Click "Add Weekend slot"
6. Click Remove Slot
7. Input Time StartDate: 
8. Input Time EndDate: 
9. Input Regular Price: 40.000
10. Input DailyPrice: 30.000
11. Input Student Price: 30.000
</t>
  </si>
  <si>
    <t>IT_MSC_11</t>
  </si>
  <si>
    <t>Create a new Time Slot Weekend that is missing the required field. Example: 'StartDate' blank</t>
  </si>
  <si>
    <t xml:space="preserve">1. Click on the submenu named "Sub Court"  section on the menu bar(side bar)
2. Choose "Pickleball VN"
3. Choose "Add Slot Time"
4. The screen will display popup create a new Time Slot
5. Click "Add Weekend slot"
6. Click Remove Slot
7. Input Time StartDate:
6. Input Time EndDate: 10:00
9. Input Regular Price: 40.000
10. Input DailyPrice: 30.000
11. Input Student Price: 30.000
</t>
  </si>
  <si>
    <t>IT_MSC_12</t>
  </si>
  <si>
    <t>Create a new Time Slot Weekend that is missing the required field. Example: 'EndDate' blank</t>
  </si>
  <si>
    <t>IT_MSC_13</t>
  </si>
  <si>
    <t>Create a new Time Slot Weekend that is missing the required field. Example: 'Regular Price ' blank</t>
  </si>
  <si>
    <t xml:space="preserve">1. Click on the submenu named "Sub Court"  section on the menu bar(side bar)
2. Choose "Pickleball VN"
3. Choose "Add Slot Time"
4. The screen will display popup create a new Time Slot
5. Click "Add Weekend slot"
6. Click Remove Slot
7. Input Time StartDate:6:00
6. Input Time EndDate: 10:00
9. Input Regular Price: 
10. Input DailyPrice: 30.000
11. Input Student Price: 30.000
</t>
  </si>
  <si>
    <t>IT_MSC_14</t>
  </si>
  <si>
    <t>Create a new Time Slot Weekend that is missing the required field. Example: 'DailyPrice ' blank</t>
  </si>
  <si>
    <t xml:space="preserve">1. Click on the submenu named "Sub Court"  section on the menu bar(side bar)
2. Choose "Pickleball VN"
3. Choose "Add Slot Time"
4. The screen will display popup create a new Time Slot
5. Click "Add Weekend slot"
6. Click Remove Slot
7. Input Time StartDate:6:00
6. Input Time EndDate: 10:00
9. Input Regular Price: 30.000
10. Input DailyPrice: 
11. Input Student Price: 30.000
</t>
  </si>
  <si>
    <t>IT_MSC_15</t>
  </si>
  <si>
    <t>Create a new Time Slot Weekend that is missing the required field. Example: 'StudentPrice ' blank</t>
  </si>
  <si>
    <t xml:space="preserve">1. Click on the submenu named "Sub Court"  section on the menu bar(side bar)
2. Choose "Pickleball VN"
3. Choose "Add Slot Time"
4. The screen will display popup create a new Time Slot
5. Click "Add Weekend slot"
6. Click Remove Slot
7. Input Time StartDate:6:00
6. Input Time EndDate: 10:00
9. Input Regular Price: 30.000
10. Input DailyPrice: 30.000
11. Input Student Price: 
</t>
  </si>
  <si>
    <t>When click to 'Add', screen display a notificaion:"Student Price"</t>
  </si>
  <si>
    <t>IT_MSC_16</t>
  </si>
  <si>
    <t>Create 2 time slots at the same time</t>
  </si>
  <si>
    <t xml:space="preserve">1. Click on the submenu named "Sub Court"  section on the menu bar(side bar)
2. Choose "Pickleball VN"
3. Choose "Add Slot Time"
4. The screen will display popup create a new Time Slot
5. Click "Add Weekend slot"
6. Click Remove Slot
7. Input Time StartDate:6:00
6. Input Time EndDate: 10:00
9. Input Regular Price: 30.000
10. Input DailyPrice: 40:000
11. Input Student Price: 30.000
12Click "Add Weekend slot"
13. Input Time StartDate:6:00
14. Input Time EndDate: 10:00
15. Input Regular Price: 40.000
16. Input DailyPrice: 50.000
17. Input Student Price: 30.000
</t>
  </si>
  <si>
    <t>When click to 'Add', screen display a notificaion:"Error", "Time Slot orverlap:null and null"</t>
  </si>
  <si>
    <t>IT_MSC_17</t>
  </si>
  <si>
    <t>Test create a new Time Slot Weekday and Weekend with all valid fields input</t>
  </si>
  <si>
    <t xml:space="preserve">1. Click on the submenu named "Sub Court"  section on the menu bar(side bar)
2. Choose "Pickleball VN"
3. Choose "Add Slot Time"
4. The screen will display popup create a new Time Slot
5. Input Time Range: 6:00
6. Input Time Range: 10:00
7. Input Regular Price: 50.000
8. Input DailyPrice: 40.000
9. Input Student Price: 30.000
10. Click "Add Weekend slot"
11. Click Remove Slot
12. Input Time StartDate:6:00
13. Input Time EndDate: 10:00
14. Input Regular Price: 30.000
15. Input DailyPrice: 40:000
16. Input Student Price: 30.000
</t>
  </si>
  <si>
    <t>IT_MSC_18</t>
  </si>
  <si>
    <t xml:space="preserve">1. Click on the submenu named "Sub Court"  section on the menu bar(side bar)
2. Choose "Pickleball VN"
3. Choose "Add Slot Time"
4. The screen will display popup create a new Time Slot
5. Input Time StartDate: 
6. Input Time EndDate: 
7. Input Regular Price: 50.000
8. Input DailyPrice: 40.000
9. Input Student Price: 30.000
10. Click "Add Weekend slot"
11. Click Remove Slot
12. Input Time StartDate:6:00
13. Input Time EndDate: 10:00
14. Input Regular Price: 30.000
15. Input DailyPrice: 40:000
16. Input Student Price: 30.000
</t>
  </si>
  <si>
    <t>IT_MSC_19</t>
  </si>
  <si>
    <t>Create a new Time Slot Weekday and Weekend that is missing the required field. Example: 'Start Date' blank</t>
  </si>
  <si>
    <t xml:space="preserve">1. Click on the submenu named "Sub Court"  section on the menu bar(side bar)
2. Choose "Pickleball VN"
3. Choose "Add Slot Time"
4. The screen will display popup create a new Time Slot
5. Input Time StartDate: 
6. Input Time EndDate: 10:00
7. Input Regular Price: 50.000
8. Input DailyPrice: 40.000
9. Input Student Price: 30.000
10. Click "Add Weekend slot"
11. Click Remove Slot
12. Input Time StartDate:6:00
13. Input Time EndDate: 10:00
14. Input Regular Price: 30.000
15. Input DailyPrice: 40:000
16. Input Student Price: 30.000
</t>
  </si>
  <si>
    <t>IT_MSC_20</t>
  </si>
  <si>
    <t>Create a new Time Slot Weekday and Weekend that is missing the required field. Example: 'EndDate' blank</t>
  </si>
  <si>
    <t xml:space="preserve">1. Click on the submenu named "Sub Court"  section on the menu bar(side bar)
2. Choose "Pickleball VN"
3. Choose "Add Slot Time"
4. The screen will display popup create a new Time Slot
5. Input Time StartDate: 6:00
6. Input Time EndDate: 
7. Input Regular Price: 50.000
8. Input DailyPrice: 40.000
9. Input Student Price: 30.000
10. Click "Add Weekend slot"
11. Click Remove Slot
12. Input Time StartDate:6:00
13. Input Time EndDate: 10:00
14. Input Regular Price: 30.000
15. Input DailyPrice: 40:000
16. Input Student Price: 30.000
</t>
  </si>
  <si>
    <t>IT_MSC_21</t>
  </si>
  <si>
    <t>Create a new Time Slot Weekday and Weekend that is missing the required field. Example: 'Regular 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</si>
  <si>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8. Input DailyPrice: 40.000
9. Input Student Price: 30.000
10. Click "Add Weekend slot"
11. Click Remove Slot
12. Input Time StartDate:6:00
13. Input Time EndDate: 10:00
14. Input Regular Price: 30.000
15. Input DailyPrice: 40:000
16. Input Student Price: 30.000
</t>
  </si>
  <si>
    <t>IT_MSC_22</t>
  </si>
  <si>
    <t>Create a new Time Slot Weekday and Weekend  that is missing the required field. Example: 'Daily 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</si>
  <si>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40.000
8. Input DailyPrice: 
9. Input Student Price: 30.000
10. Click "Add Weekend slot"
11. Click Remove Slot
12. Input Time StartDate:6:00
13. Input Time EndDate: 10:00
14. Input Regular Price: 30.000
15. Input DailyPrice: 40:000
16. Input Student Price: 30.000
</t>
  </si>
  <si>
    <t>IT_MSC_23</t>
  </si>
  <si>
    <t>Create a new Time Slot Weekday and Weekend  that is missing the required field. Example: 'StudentPrice' blank</t>
  </si>
  <si>
    <t xml:space="preserve">1. Click on the submenu named "Sub Court"  section on the menu bar(side bar)
2. Choose "Pickleball VN"
3. Choose "Add Slot Time"
4. The screen will display popup create a new Time Slot
5. Input Time StartDate: 6:00
6. Input Time EndDate: 10:00
7. Input Regular Price: 40.000
8. Input DailyPrice: 30.000
9. Input Student Price: 
10. Click "Add Weekend slot"
11. Click Remove Slot
12. Input Time StartDate:6:00
13. Input Time EndDate: 10:00
14. Input Regular Price: 30.000
15. Input DailyPrice: 40:000
16. Input Student Price: 30.000
</t>
  </si>
  <si>
    <t>IT_MSC_24</t>
  </si>
  <si>
    <t>Test Edit Time Slot with all valid fields input</t>
  </si>
  <si>
    <t xml:space="preserve">1. Click on the submenu named "Sub Court"  section on the menu bar(side bar)
2. Choose "Pickleball VN"
3. Choose "Edit"
4. The screen will display popup Edit Slot
5. Input Time StartDate: 6:00
6. Input Time EndDate: 10:00
7. Input Regular Price: 40.000
8. Input DailyPrice: 
9. Input Student Price: 30.000
</t>
  </si>
  <si>
    <t>When click to 'Update', screen display a notificaion: "Success". Time Slot will be updated in view list time slot screen</t>
  </si>
  <si>
    <t>IT_MSC_25</t>
  </si>
  <si>
    <t>Test Edit Time Slot  that is missing the required field. Example: 'Time Range' blank</t>
  </si>
  <si>
    <t xml:space="preserve">1. Click on the submenu named "Sub Court"  section on the menu bar(side bar)
2. Choose "Pickleball VN"
3. Choose "Edit"
4. The screen will display popup Edit Time Slot
5. Input Time Range: 
6. Input Time Range: 
7. Input Regular Price: 50.000
8. Input DailyPrice: 40.000
9. Input Student Price: 30.000
</t>
  </si>
  <si>
    <t>When click to 'Update', screen display a notificaion:"Time Range"</t>
  </si>
  <si>
    <t>IT_MSC_26</t>
  </si>
  <si>
    <t>Test Edit Time Slot  that is missing the required field. Example: 'StartDate' blank</t>
  </si>
  <si>
    <t xml:space="preserve">1. Click on the submenu named "Sub Court"  section on the menu bar(side bar)
2. Choose "Pickleball VN"
3. Choose "Edit"
4. The screen will display popup Edit Time Slot
5. Input Time Range: 
6. Input Time Range: 10:00
7. Input Regular Price: 50.000
8. Input DailyPrice: 40.000
9. Input Student Price: 30.000
</t>
  </si>
  <si>
    <t>IT_MSC_27</t>
  </si>
  <si>
    <t>Test Edit Time Slot  that is missing the required field. Example: 'EndDate' blank</t>
  </si>
  <si>
    <t xml:space="preserve">1. Click on the submenu named "Sub Court"  section on the menu bar(side bar)
2. Choose "Pickleball VN"
3. Choose "Edit"
4. The screen will display popup Edit Time Slot
5. Input Time Range: 10:00
6. Input Time Range: 
7. Input Regular Price: 50.000
8. Input DailyPrice: 40.000
9. Input Student Price: 30.000
</t>
  </si>
  <si>
    <t>IT_MSC_28</t>
  </si>
  <si>
    <t>Test Edit Time Slot  that is missing the required field. Example: 'Regular Price' blank</t>
  </si>
  <si>
    <t xml:space="preserve">1. Click on the submenu named "Sub Court"  section on the menu bar(side bar)
2. Choose "Pickleball VN"
3. Choose "Edit"
4. The screen will display popup Edit Time Slot
5. Input Time Range: 6;00
6. Input Time Range: 10:00
7. Input Regular Price: 40.000
8. Input DailyPrice: 
9. Input Student Price: 30.000
</t>
  </si>
  <si>
    <t>When click to 'Update', screen display a notificaion:"Regular Price"</t>
  </si>
  <si>
    <t>IT_MSC_29</t>
  </si>
  <si>
    <t>Test Edit Time Slot  that is missing the required field. Example: 'DailyPrice' blank</t>
  </si>
  <si>
    <t xml:space="preserve">1. Click on the submenu named "Sub Court"  section on the menu bar(side bar)
2. Choose "Pickleball VN"
3. Choose "Edit"
4. The screen will display popup Edit Time Slot
5. Input Time Range: 6;00
6. Input Time Range: 10:00
7. Input Regular Price: 50.000
8. Input DailyPrice: 40.000
9. Input Student Price: 30.000
</t>
  </si>
  <si>
    <t>When click to 'Update', screen display a notificaion:"Daily Price"</t>
  </si>
  <si>
    <t>IT_MSC_30</t>
  </si>
  <si>
    <t>Test Edit Time Slot  that is missing the required field. Example: 'Student Price' blank</t>
  </si>
  <si>
    <t xml:space="preserve">1. Click on the submenu named "Sub Court"  section on the menu bar(side bar)
2. Choose "Pickleball VN"
3. Choose "Edit"
4. The screen will display popup Edit Time Slot
5. Input Time Range: 6:00
6. Input Time Range: 10:00
7. Input Regular Price: 50.000
8. Input DailyPrice: 40.000
9. Input Student Price: 
</t>
  </si>
  <si>
    <t>When click to 'Update', screen display a notificaion:"Student"</t>
  </si>
  <si>
    <t>IT_MSC_31</t>
  </si>
  <si>
    <t>Test Add Sub-Court with all valid fields input</t>
  </si>
  <si>
    <t>1. Click on the submenu named "Sub Court"  section on the menu bar(side bar)
2. Choose "Pickleball VN"
3. Choose "Add Sub-Court"
4. Input CourtName: "Sân 4"</t>
  </si>
  <si>
    <t>When click to 'Add', screen display a notificaion: "Success". Sub-Court will be updated in view list time slot screen</t>
  </si>
  <si>
    <t>IT_MSC_32</t>
  </si>
  <si>
    <t>Test Add Sub-Court that is missing the required field</t>
  </si>
  <si>
    <t>1. Click on the submenu named "Sub Court"  section on the menu bar(side bar)
2. Choose "Pickleball VN"
3. Choose "Add Sub-Court"
4. Input CourtName: ""</t>
  </si>
  <si>
    <t>When click to 'Add', screen display a notificaion:"Please enter court name"</t>
  </si>
  <si>
    <t>IT_MSC_33</t>
  </si>
  <si>
    <t>Test  Edit Sub-Court with all valid fields input</t>
  </si>
  <si>
    <t>1. Click on the submenu named "Sub Court"  section on the menu bar(side bar)
2. Choose "Pickleball VN"
3. Choose "Edit"
4. Input CourtName: "Sân 444"</t>
  </si>
  <si>
    <t>When click to 'Update', screen display a notificaion: "Success". Sub-Court will be updated in view list time slot screen</t>
  </si>
  <si>
    <t>IT_MSC_34</t>
  </si>
  <si>
    <t>Test EditSub-Court that is missing the required field</t>
  </si>
  <si>
    <t>1. Click on the submenu named "Sub Court"  section on the menu bar(side bar)
2. Choose "Pickleball VN"
3. Choose "Edit"
4. Input CourtName: ""</t>
  </si>
  <si>
    <t>When click to 'Update', screen display a notificaion:"Please enter court name"</t>
  </si>
  <si>
    <t>IT_MSC_35</t>
  </si>
  <si>
    <t>Test Active Status Sub-Court</t>
  </si>
  <si>
    <t>1. Click on the submenu named "Sub Court"  section on the menu bar(side bar)
2. Choose "Pickleball VN"
3. Choose "Inactive"</t>
  </si>
  <si>
    <t>Screen display a notificaion: "Success". Sub-Court will be updated status</t>
  </si>
  <si>
    <t>IT_MSC_36</t>
  </si>
  <si>
    <t>Test Inactive Status Sub-Court</t>
  </si>
  <si>
    <t>1. Click on the submenu named "Sub Court"  section on the menu bar(side bar)
2. Choose "Pickleball VN"
3. Choose "Active"</t>
  </si>
  <si>
    <t>IT_MSC_37</t>
  </si>
  <si>
    <t>Test Active Status Sub-Court is fail</t>
  </si>
  <si>
    <t>Screen display a notificaion: "Error".</t>
  </si>
  <si>
    <t>IT_MSC_38</t>
  </si>
  <si>
    <t>Test Sctive Status Sub-Court</t>
  </si>
  <si>
    <t>&lt;Manage Service&gt;</t>
  </si>
  <si>
    <t>IT_MS_01</t>
  </si>
  <si>
    <t>- The screen displays a list of service in the form of a table containing the following information:
1. Tên dịch vụ
2. Danh mục
3. Giá
4. Số lượng
5. Đơn vị
6. Mô tả
7. Trạng thái</t>
  </si>
  <si>
    <t>IT_MS_02</t>
  </si>
  <si>
    <t xml:space="preserve">Create a new service with all field valid
</t>
  </si>
  <si>
    <t xml:space="preserve">In Thêm dịch vụ mới screen: 
1. Input Danh mục:"Đồ uống"
2. Input Tên dịch vụ:"Coca"
3. Input Giá:"12000"
4. Input Số lượng: " 12"
5. Input Đơn vị: " Lon"
6. Input Mô tả: "Coca mát lạnh"
</t>
  </si>
  <si>
    <t>When click 'Đồng ý', screen display a notificaion: "Tạo mới thành công". A new service will be updated in view list service screen</t>
  </si>
  <si>
    <t>IT_MS_03</t>
  </si>
  <si>
    <t>Create a new service that is missing the required field. Example: 'Danh mục' blank</t>
  </si>
  <si>
    <t xml:space="preserve">In Thêm dịch vụ mới screen: 
1. Input Danh mục:""
2. Input Tên dịch vụ:"Coca"
3. Input Giá:"12000"
4. Input Số lượng: " 12"
5. Input Đơn vị: " Lon"
6. Input Mô tả: "Coca mát lạnh"
</t>
  </si>
  <si>
    <t>Receive a red warning hint below the input box:"Hãy nhập thông tin cho trường Danh mục"</t>
  </si>
  <si>
    <t>IT_MS_04</t>
  </si>
  <si>
    <t>Create a new service that is missing the required field. Example: 'Tên dịch vụ' is blank</t>
  </si>
  <si>
    <t xml:space="preserve">In Thêm dịch vụ mới screen: 
1. Input Danh mục:"Đồ uống"
2. Input Tên dịch vụ:""
3. Input Giá:"12000"
4. Input Số lượng: " 12"
5. Input Đơn vị: " Lon"
6. Input Mô tả: "Coca mát lạnh"
</t>
  </si>
  <si>
    <t>Receive a red warning hint below the input box:"Hãy nhập thông tin cho trường Tên dịch vụ"</t>
  </si>
  <si>
    <t>IT_MS_05</t>
  </si>
  <si>
    <t>Create a new service that is missing the required field. Example: 'Giá' is blank</t>
  </si>
  <si>
    <t xml:space="preserve">In Thêm dịch vụ mới screen: 
1. Input Danh mục:"Đồ uống"
2. Input Tên dịch vụ:"Coca"
3. Input Giá:""
4. Input Số lượng: " 12"
5. Input Đơn vị: " Lon"
6. Input Mô tả: "Coca mát lạnh"
</t>
  </si>
  <si>
    <t>Receive a red warning hint below the input box:"Hãy nhập thông tin cho trường Giá"</t>
  </si>
  <si>
    <t>IT_MS_06</t>
  </si>
  <si>
    <t>Create a new service with the required field false. Example: 'Giá' is not number</t>
  </si>
  <si>
    <t xml:space="preserve">In Thêm dịch vụ mới screen: 
1. Input Danh mục:"Đồ uống"
2. Input Tên dịch vụ:"Coca"
3. Input Giá:"a"
4. Input Số lượng: " 12"
5. Input Đơn vị: " Lon"
6. Input Mô tả: "Coca mát lạnh"
</t>
  </si>
  <si>
    <t xml:space="preserve">- User must login with valid account and must have permission
</t>
  </si>
  <si>
    <t>IT_MS_07</t>
  </si>
  <si>
    <t>Create a new service that is missing the required field. Example: 'Số lượng' is blank</t>
  </si>
  <si>
    <t xml:space="preserve">In Thêm dịch vụ mới screen: 
1. Input Danh mục:"Đồ uống"
2. Input Tên dịch vụ:"Coca"
3. Input Giá:"12000"
4. Input Số lượng: " "
5. Input Đơn vị: " Lon"
6. Input Mô tả: "Coca mát lạnh"
</t>
  </si>
  <si>
    <t>Receive a red warning hint below the input box:"Hãy nhập thông tin cho trường Số lượng"</t>
  </si>
  <si>
    <t>IT_MS_08</t>
  </si>
  <si>
    <t xml:space="preserve">In Thêm dịch vụ mới screen: 
1. Input Danh mục:"Đồ uống"
2. Input Tên dịch vụ:"Coca"
3. Input Giá:"12000"
4. Input Số lượng: "a "
5. Input Đơn vị: " Lon"
6. Input Mô tả: "Coca mát lạnh"
</t>
  </si>
  <si>
    <t>IT_MS_09</t>
  </si>
  <si>
    <t>Create a new service that is missing the required field. Example: 'Đơn vị' is blank</t>
  </si>
  <si>
    <t xml:space="preserve">In Thêm dịch vụ mới screen: 
1. Input Danh mục:"Đồ uống"
2. Input Tên dịch vụ:"Coca"
3. Input Giá:"12000"
4. Input Số lượng: "12 "
5. Input Đơn vị: " "
6. Input Mô tả: "Coca mát lạnh"
</t>
  </si>
  <si>
    <t>Receive a red warning hint below the input box:"Hãy nhập thông tin cho trường Đơn vị"</t>
  </si>
  <si>
    <t>IT_MS_10</t>
  </si>
  <si>
    <t>Create a new service that is missing the required field. Example: 'Mô tả' is blank</t>
  </si>
  <si>
    <t xml:space="preserve">In Thêm dịch vụ mới screen: 
1. Input Danh mục:"Đồ uống"
2. Input Tên dịch vụ:"Coca"
3. Input Giá:"12000"
4. Input Số lượng: "12 "
5. Input Đơn vị: "Chai"
6. Input Mô tả: ""
</t>
  </si>
  <si>
    <t>IT_MS_11</t>
  </si>
  <si>
    <t>Test edit service with all valid fields input</t>
  </si>
  <si>
    <t xml:space="preserve">In Thêm dịch vụ mới screen: 
1. Update Danh mục:"Đồ uống test"
2. Update Tên dịch vụ:"Coca2"
3. Update Giá:"15000"
4. Update Số lượng: "123 "
5. Update Đơn vị: "Chai"
6. Update Mô tả: "Ngon, mát lạnh"
</t>
  </si>
  <si>
    <t>When click 'Đồng ý', screen display a notificaion: "Cập nhật thành công". A new service will be updated in view list service screen</t>
  </si>
  <si>
    <t>QuyenKTH</t>
  </si>
  <si>
    <t>IT_MS_12</t>
  </si>
  <si>
    <t>Test edit service that is missing the required field. Example: 'Danh mục' blank</t>
  </si>
  <si>
    <t xml:space="preserve">In Thêm dịch vụ mới screen: 
1. Update Danh mục:""
2. Update Tên dịch vụ:"Coca2"
3. Update Giá:"15000"
4. Update Số lượng: "123 "
5. Update Đơn vị: "Chai"
6. Update Mô tả: "Ngon, mát lạnh"
</t>
  </si>
  <si>
    <t>IT_MS_13</t>
  </si>
  <si>
    <t>Test edit service that is missing the required field. Example: 'Dịch vụ' blank</t>
  </si>
  <si>
    <t xml:space="preserve">In Thêm dịch vụ mới screen: 
1. Update Danh mục:"Đồ uống test"
2. Update Tên dịch vụ:""
3. Update Giá:"15000"
4. Update Số lượng: "123 "
5. Update Đơn vị: "Chai"
6. Update Mô tả: "Ngon, mát lạnh"
</t>
  </si>
  <si>
    <t>Receive a red warning hint below the input box:"Hãy nhập thông tin cho trường Dịch vụ"</t>
  </si>
  <si>
    <t>IT_MS_14</t>
  </si>
  <si>
    <t>Test edit service that is missing the required field. Example: 'Giá' blank</t>
  </si>
  <si>
    <t xml:space="preserve">In Thêm dịch vụ mới screen: 
1. Update Danh mục:"Đồ uống test"
2. Update Tên dịch vụ:"Coca2"
3. Update Giá:""
4. Update Số lượng: "123 "
5. Update  Đơn vị: "Chai"
6. Update Mô tả: "Ngon, mát lạnh"
</t>
  </si>
  <si>
    <t>IT_MS_15</t>
  </si>
  <si>
    <t>Test edit service with the required field false. Example: 'Giá' is not number</t>
  </si>
  <si>
    <t xml:space="preserve">In Thêm dịch vụ mới screen: 
1. Update  Danh mục:"Đồ uống test"
2. Update Tên dịch vụ:"Coca2"
3. Update Giá:"aa"
4. Update Số lượng: "123 "
5. Update  Đơn vị: "Chai"
6. Update  Mô tả: "Ngon, mát lạnh"
</t>
  </si>
  <si>
    <t>IT_MS_16</t>
  </si>
  <si>
    <t>Test edit service that is missing the required field. Example: 'Số lượng' blank</t>
  </si>
  <si>
    <t xml:space="preserve">In Thêm dịch vụ mới screen: 
1. Input Danh mục:"Đồ uống test"
2. Input Tên dịch vụ:"Coca2"
3. Input Giá:"15000"
4. Input Số lượng: " "
5. Input Đơn vị: "Chai"
6. Input Mô tả: "Ngon, mát lạnh"
</t>
  </si>
  <si>
    <t>IT_MS_17</t>
  </si>
  <si>
    <t>Test edit service with the required field false. Example: 'Số lượng' is not number</t>
  </si>
  <si>
    <t xml:space="preserve">In Thêm dịch vụ mới screen: 
1. Update Danh mục:"Đồ uống test"
2. Update Tên dịch vụ:"Coca2"
3. Update Giá:"12000"
4. Update Số lượng: "aaa"
5. Update  Đơn vị: "Chai"
6. Update Mô tả: "Ngon, mát lạnh"
</t>
  </si>
  <si>
    <t>IT_MS_18</t>
  </si>
  <si>
    <t>Test service status changes</t>
  </si>
  <si>
    <t>In Thêm dịch vụ mới screen: 
1. Click button trạng thái</t>
  </si>
  <si>
    <t>Screen display a notificaion: "Cập nhật trạng thái thành công"</t>
  </si>
  <si>
    <t>&lt;Court Image Management&gt;</t>
  </si>
  <si>
    <t>IT_MCI_01</t>
  </si>
  <si>
    <t>Test view list Slot image</t>
  </si>
  <si>
    <t>1. Click on the submenu named "Court Images"  section on the menu bar(side bar)
2. Choose "Pickleball VN"
3. Choose "Slot Images"</t>
  </si>
  <si>
    <t>- The screen displays a list of slot image  in the form of a table containing the following information:
1. Image 
2. Type</t>
  </si>
  <si>
    <t>IT_MCI_02</t>
  </si>
  <si>
    <t>Test view list Map image</t>
  </si>
  <si>
    <t>1. Click on the submenu named "Court Images"  section on the menu bar(side bar)
2. Choose "Pickleball VN"
3. Choose "Map Images"</t>
  </si>
  <si>
    <t>- The screen displays a list of map image in the form of a table containing the following information:
1. Image 
2. Type</t>
  </si>
  <si>
    <t>IT_MCI_03</t>
  </si>
  <si>
    <t xml:space="preserve">Test create a new Slot image </t>
  </si>
  <si>
    <t>1. Click on the submenu named "Court Images"  section on the menu bar(side bar)
2. Choose "Pickleball VN"
3. Choose "Slot Images"
4. Choose "Selecte File"
5. Choose file 
6. Choose Open
7. Choose Upload</t>
  </si>
  <si>
    <t>When click to 'Upload', new Slot image will be updated in view list Slot Image screen</t>
  </si>
  <si>
    <t>IT_MCI_04</t>
  </si>
  <si>
    <t xml:space="preserve">Test create a new Map image </t>
  </si>
  <si>
    <t>1. Click on the submenu named "Court Images"  section on the menu bar(side bar)
2. Choose "Pickleball VN"
3. Choose "Map Images"
4. Choose "Selecte File"
5. Choose file 
6. Choose Open
7. Choose Upload</t>
  </si>
  <si>
    <t>When click to 'Upload', new Map image will be updated in view list Map Image screen</t>
  </si>
  <si>
    <t>IT_MCI_05</t>
  </si>
  <si>
    <t xml:space="preserve">Test cancel create a new Slot image </t>
  </si>
  <si>
    <t>1. Click on the submenu named "Court Images"  section on the menu bar(side bar)
2. Choose "Pickleball VN"
3. Choose "Slot Images"
4. Choose "Selecte File"
5. Choose Cancel</t>
  </si>
  <si>
    <t>When click  to 'Delete', return Slot Image screen</t>
  </si>
  <si>
    <t>IT_MCI_06</t>
  </si>
  <si>
    <t>Test delete img file when canceling creating a new Slot image</t>
  </si>
  <si>
    <t xml:space="preserve">1. Click on the submenu named "Court Images"  section on the menu bar(side bar)
2. Choose "Pickleball VN"
3. Choose "Slot Images"
4. Choose "Selecte File"
5. Choose File
6. Choose "Delete File"
</t>
  </si>
  <si>
    <t>IT_MCI_07</t>
  </si>
  <si>
    <t>Test delete img file when canceling creating a new Map image</t>
  </si>
  <si>
    <t>1. Click on the submenu named "Court Images"  section on the menu bar(side bar)
2. Choose "Pickleball VN"
3. Choose "Map Images"
4. Choose "Selecte File"
5. Choose File
6. Choose "Delete File"</t>
  </si>
  <si>
    <t>IT_MCI_08</t>
  </si>
  <si>
    <t>Test delete file img in Slot image</t>
  </si>
  <si>
    <t>1. Click on the submenu named "Court Images"  section on the menu bar(side bar)
2. Choose "Pickleball VN"
3. Choose "Slot Images"
4. Choose  "Delete File"
5. Choose "Ok"</t>
  </si>
  <si>
    <t>When click to 'Ok', screen display a notificaion: "Delete Succesfully". Slot Image will be delete in view list Slot image screen</t>
  </si>
  <si>
    <t>IT_MCI_09</t>
  </si>
  <si>
    <t>Test delete file img in Map image</t>
  </si>
  <si>
    <t>1. Click on the submenu named "Court Images"  section on the menu bar(side bar)
2. Choose "Pickleball VN"
3. Choose "Map Images"
4. Choose  "Delete File"
5. Choose "Ok"</t>
  </si>
  <si>
    <t>When click to 'Ok', screen display a notificaion: "Delete Succesfully". Map Image will be delete in view list Map image screen</t>
  </si>
  <si>
    <t>IT_PM_1</t>
  </si>
  <si>
    <t>Test view profile</t>
  </si>
  <si>
    <t>1. Login with account valid account
2. Click to 'Personal'
3. Click to 'More'
4. Click to 'Edit profile'</t>
  </si>
  <si>
    <t>The screen displays a list of configuration in the card containing the following information:
1. 'Avatar'
2. 'Email'
3. 'Phone Number'
4. 'First Name'
5. 'Last Name'
6. 'Gender'
7. 'Date of birth'
8. 'Student'</t>
  </si>
  <si>
    <t>IT_PM_2</t>
  </si>
  <si>
    <t>Test update information profile with all field valid</t>
  </si>
  <si>
    <t>1. Login with account valid account
2. Click to 'Personal'
3. Click to 'More'
4. Click to 'Edit profile'
5. 'Email' (Disable)
6. 'Phone Number' (Disable)
5. Enter 'First Name': "Lê"
6. Enter 'Last Name': "Hải"
7. Select 'Gender': ''MALE
8. Select Date of birth: 10/4/2003
9. 'Student' (Disable)
10. Click button 'Save'</t>
  </si>
  <si>
    <t xml:space="preserve">When click 'Save' screen will display notification: "Update information successfully". </t>
  </si>
  <si>
    <t>IT_PM_3</t>
  </si>
  <si>
    <t>Test change FirstName and LastName with special characters</t>
  </si>
  <si>
    <t>1. Login with account valid account
2. Click to 'Personal'
3. Click to 'More'
4. Click to 'Edit profile'
5. 'Email' (Disable)
6. 'Phone Number' (Disable)
7. Enter 'First Name': "Le^"
8. Enter 'Last Name': "Hai?"
9. 'Student' (Disable)
10. Click button 'Save'</t>
  </si>
  <si>
    <t>Notification "Invalid last name (letters and spaces only, ≥2 characters) &amp; Invalid first name (letters and spaces only, ≥2 characters)"</t>
  </si>
  <si>
    <t>IT_PM_4</t>
  </si>
  <si>
    <t>Test change Date of Birth when Age is Less than 10</t>
  </si>
  <si>
    <t>1. Login with account valid account
2. Click to 'Personal'
3. Click to 'More'
4. Click to 'Edit profile'
5. 'Email' (Disable)
6. 'Phone Number' (Disable)
7. Select Date of birth:1/1/2020
9. 'Student' (Disable)
10. Click button 'Save'</t>
  </si>
  <si>
    <t>Notification "You must be 10 years or older"</t>
  </si>
  <si>
    <t>IT_PM_5</t>
  </si>
  <si>
    <t>Test change Avatar with image from gallery</t>
  </si>
  <si>
    <t>1. Login with account valid account
2. Click to 'Personal'
3. Click to 'More'
4. Click to button 'Camera'
5. 'Email' (Disable)
6. 'Phone Number' (Disable)
7. Select 'Select from library'</t>
  </si>
  <si>
    <t>Notification "Upload Avatar Success"</t>
  </si>
  <si>
    <t>User must login with valid account and must grant access to gallery and camera</t>
  </si>
  <si>
    <t>IT_PM_6</t>
  </si>
  <si>
    <t>Test change Avatar by taking from camera</t>
  </si>
  <si>
    <t>1. Login with account valid account
2. Click to 'Personal'
3. Click to 'More'
4. Click to button 'Camera'
5. 'Email' (Disable)
6. 'Phone Number' (Disable)
7. Select 'Camera'
8. Take photo
9. Select '✓' or 'OK' (depending on android version)</t>
  </si>
  <si>
    <t>IT_PM_7</t>
  </si>
  <si>
    <t>Test Avatar change by taking a photo from the camera with a large size</t>
  </si>
  <si>
    <t>1. Login with account valid account
2. Click to 'Personal'
3. Click to 'More'
4. Click to button 'Camera'
5. 'Email' (Disable)
6. 'Phone Number' (Disable)
7. Select 'Camera'
8. Take photos in 200MP mode
9. Select '✓' or 'OK' (depending on android version)</t>
  </si>
  <si>
    <t>Notification "Cannot get large size images"</t>
  </si>
  <si>
    <t>IT_PM_8</t>
  </si>
  <si>
    <t>Test change avatar then cancel</t>
  </si>
  <si>
    <t>1. Login with account valid account
2. Click to 'Personal'
3. Click to 'More'
4. Click to button 'Camera'
5. 'Email' (Disable)
6. 'Phone Number' (Disable)
7. Select 'Camera'
8. Take photos
9. Select '✘' or 'Hủy' (depending on android version)</t>
  </si>
  <si>
    <t>Avatar not change</t>
  </si>
  <si>
    <t>IT_PM_9</t>
  </si>
  <si>
    <t>Test not update profile</t>
  </si>
  <si>
    <t>1. Login with account valid account
2. Click to 'Personal'
3. Click to button 'More'
4. Click to 'Edit profile'
5. 'Email' (Disable)
6. 'Phone Number' (Disable)
5. Enter 'First Name': "Le Ba Hai"
6. Enter 'Last Name': "Ha HE176636"
7. Select 'Gender': Male
7. Select Date of birth: 3/6/1996
8. 'Student' (Disable)
9. Click button 'Cancel'</t>
  </si>
  <si>
    <t>Infomation not chage</t>
  </si>
  <si>
    <t>IT_PM_10</t>
  </si>
  <si>
    <t>Test update profile without internet</t>
  </si>
  <si>
    <t>1. Login with account valid account
2. Click to 'Personal'
3. Click to button 'More'
4. Click to 'Edit profile'
5. 'Email' (Disable)
6. 'Phone Number' (Disable)
5. Enter 'First Name': "Le Ba Hai"
6. Enter 'Last Name': "Ha HE176636"
7. Select 'Gender': Male
7. Select Date of birth: 3/6/1996
8. 'Student' (Disable)
9. Click button 'Save'</t>
  </si>
  <si>
    <t>The screen displays notifications:
"No network connection please try again"</t>
  </si>
  <si>
    <t>IT_PM_11</t>
  </si>
  <si>
    <t>Check for updates to information with names containing sensitive words</t>
  </si>
  <si>
    <t>1. Login with account valid account
2. Click to 'Personal'
3. Click to button 'More'
4. Click to 'Edit profile'
5. 'Email' (Disable)
6. 'Phone Number' (Disable)
5. Enter 'First Name': "BadWord" (assuming "BadWord" is the sensitive word in the list)
6. Enter 'Last Name': "Ha HE176636"
7. Select 'Gender': Male
7. Select Date of birth: 3/6/1996
8. 'Student' (Disable)
9. Click button 'Save'</t>
  </si>
  <si>
    <t>The screen displays notifications:
"Check for updates to information with names containing sensitive words"</t>
  </si>
  <si>
    <t>IT_PM_12</t>
  </si>
  <si>
    <t>Test change Password valid</t>
  </si>
  <si>
    <t>1. Login with account valid account
2. Click to 'Personal'
3. Click to button 'More'
4. Click to 'Change Password'
5.The old Password is "lehai123"
5. Enter Old Password is "lehai123"
6. Enter New Password is "hai369"
7. Enter Re-enter new Password is "hai369"
8. Click to 'Save'</t>
  </si>
  <si>
    <t>The screen displays notification:
"Password changed successfully!"</t>
  </si>
  <si>
    <t>IT_PM_13</t>
  </si>
  <si>
    <t>Test change Password with wrong old Password</t>
  </si>
  <si>
    <t>1. Login with account valid account
2. Click to 'Personal'
3. Click to button 'More'
4. Click to 'Change Password'
5.The old Password is "lehai123"
5. Enter Old Password is "haiasdsa"
6. Enter New Password is "hai369"
7. Enter Re-enter new Password is "hai369"
8. Click to 'Save'</t>
  </si>
  <si>
    <t>The screen displays notification:
"Old Password is incorrect, please try again!"</t>
  </si>
  <si>
    <t>IT_PM_14</t>
  </si>
  <si>
    <t>Test change Password with new Password not valid</t>
  </si>
  <si>
    <t>1. Login with account valid account
2. Click to 'Personal'
3. Click to button 'More'
4. Click to 'Change Password'
5.The old Password is "hai123"
5. Enter Old Password is "hai123"
6. Enter New Password is "aa"
7. Enter Re-enter new Password is "hai369"
8. Click to 'Save'</t>
  </si>
  <si>
    <t>The screen displays notification:
"Password must be at least 6 characters, contain at least 1 letter and 1 number!"</t>
  </si>
  <si>
    <t>IT_PM_15</t>
  </si>
  <si>
    <t>Test change Password with empty all field</t>
  </si>
  <si>
    <t>1. Login with account valid account
2. Click to 'Personal'
3. Click to button 'More'
4. Click to 'Change Password'
5.The old Password is "hai123"
6. Click to 'Save'</t>
  </si>
  <si>
    <t>The screen displays notification:
"Please enter old Password"</t>
  </si>
  <si>
    <t>IT_PM_16</t>
  </si>
  <si>
    <t>Test change Password with empty new Password field</t>
  </si>
  <si>
    <t>1. Login with account valid account
2. Click to 'Personal'
3. Click to button 'More'
4. Click to 'Change Password'
5.The old Password is "hai123"
6. Enter Old Password is "hai123"
7. Click to 'Save'</t>
  </si>
  <si>
    <t>The screen displays notification:
"Please enter new Password"</t>
  </si>
  <si>
    <t>IT_PM_17</t>
  </si>
  <si>
    <t>Test change Password with empty re-new Password field</t>
  </si>
  <si>
    <t>1. Login with account valid account
2. Click to 'Personal'
3. Click to button 'More'
4. Click to 'Change Password'
5.The old Password is "hai123"
6. Enter Old Password is "hai123"
7. Enter New Password is "lebahai123"
8. Click to 'Save'</t>
  </si>
  <si>
    <t>The screen displays notification:
"Please re-enter new Password"</t>
  </si>
  <si>
    <t>IT_PM_18</t>
  </si>
  <si>
    <t>Test change Password with new Password not match with re-enter Password</t>
  </si>
  <si>
    <t>1. Login with account valid account
2. Click to 'Personal'
3. Click to button 'More'
4. Click to 'Change Password'
5.The old Password is "lehai123"
5. Enter Old Password is "lehai123"
6. Enter New Password is "hai333"
7. Enter Re-enter new Password is "lehai123"
8. Click to 'Save'</t>
  </si>
  <si>
    <t>The screen displays notification:
"Passwords do not match"</t>
  </si>
  <si>
    <t>Feature</t>
  </si>
  <si>
    <t>The system must allow both registered and unregistered users to successfully book a pickleball court by providing all required information.</t>
  </si>
  <si>
    <t>IT_BCD_1</t>
  </si>
  <si>
    <t>Test successful booking by payment with an account</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</si>
  <si>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8. Click button 'Next'
9. The screen will display 'Your full name' is "Lê Bá Hà" (required)
10. The screen will display 'Your phone number' is "0332526273" (required)
11. Enter 'Note' is "Dọn dẹp sạch sẽ" 
12. Click button 'PAYMENT'
13. The screen displays a QR Code with the amount of đ 80.000, after which the user completes the payment
</t>
  </si>
  <si>
    <t xml:space="preserve">The screen will displays "Booking Successful"
</t>
  </si>
  <si>
    <t>IT_BCD_2</t>
  </si>
  <si>
    <t>Test booking without selecting a timeslot</t>
  </si>
  <si>
    <t xml:space="preserve">1. Go to srceen 'Home'
2. Choose court is 'Pickleball Hồ Tây'
3. Click button 'Book'
4. Select 'Booking daily'
5. The screen will display 'Date' is "2025-03-15"
6. No timeslot selected. (required)
7. Click button 'Next'
</t>
  </si>
  <si>
    <t xml:space="preserve">The screen will displays "Please select at least one timeslot!"
</t>
  </si>
  <si>
    <t>At least one court is available for booking</t>
  </si>
  <si>
    <t>IT_BCD_3</t>
  </si>
  <si>
    <t>Test booking by payment with full name, phone number is null</t>
  </si>
  <si>
    <t xml:space="preserve">1. Go to srceen 'Home'
2. Choose court is 'Pickleball Hồ Tây'
3. Click button 'Book'
4. Select method booking is 'Booking daily'
5. The screen will display 'Date' is "2025-03-15"
6. Select a timeslot is "08:30-09:00" (required)
7. Click button 'Next'
8. Enter 'Your full name' is "null" (required)
9. Enter 'Your phone number' is "null" (required)
10. Enter 'Note' is "Dọn dẹp sạch sẽ" 
11. Click button 'PAYMENT'
</t>
  </si>
  <si>
    <t xml:space="preserve">The screen will displays "Please enter your full name" and "Please enter your phone number"
</t>
  </si>
  <si>
    <t>IT_BCD_4</t>
  </si>
  <si>
    <t>Test successful booking by deposit with an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</si>
  <si>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The screen will display 'Your full name' is "Lê Bá Hà" (required)
10. The screen will display 'Your phone number' is "0332526273" (required)
11. Enter 'Note' is "Dọn dẹp sạch sẽ" 
12. Click button 'DEPOSIT'
13. The screen displays a QR Code with the amount of đ 50.000, after which the user completes the deposit
</t>
  </si>
  <si>
    <t>IT_BCD_5</t>
  </si>
  <si>
    <t>Test booking by deposit with name, phone number is null</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</si>
  <si>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Enter 'Your full name' is "null" (required)
10. Enter 'Your phone number' is "null" (required)
11. Enter 'Note' is "Dọn dẹp sạch sẽ" 
12. Click button "DEPOSIT"
</t>
  </si>
  <si>
    <t xml:space="preserve">The screen will displays "Please enter your name" and "Please enter your phone number"
</t>
  </si>
  <si>
    <t>IT_BCD_6</t>
  </si>
  <si>
    <t>Test failed booking by payment with an account</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</si>
  <si>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8. Click button 'Next'
9. The screen will display 'Your full name' is "Lê Bá Hà" (required)
10. The screen will display 'Your phone number' is "0332526273" (required)
11. Enter 'Note' is "Dọn dẹp sạch sẽ" 
12. Click button 'PAYMENT'
13. The screen displays a QR Code with the amount of đ 80.000, after which the user doesn't complete the payment
</t>
  </si>
  <si>
    <t xml:space="preserve">The screen will displays "Booking failed"
</t>
  </si>
  <si>
    <t>IT_BCD_7</t>
  </si>
  <si>
    <t>Test failed booking by deposit with an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</si>
  <si>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The screen will display 'Your full name' is "Lê Bá Hà" (required)
10. The screen will display 'Your phone number' is "0332526273" (required)
11. Enter 'Note' is "Dọn dẹp sạch sẽ" 
12. Click button 'DEPOSIT'
13. The screen displays a QR Code with the amount of đ 50.000, after which the user doesn't complete the deposit
</t>
  </si>
  <si>
    <t>IT_BCD_8</t>
  </si>
  <si>
    <t xml:space="preserve">Test successful booking by payment without an account
</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</si>
  <si>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8. Click button 'Next'
9. Enter 'Your full name' is "Lê Bá Hà" (required)
10. Enter 'Your phone number' is "0332526273" (required)
11. Enter 'Note' is "Dọn dẹp sạch sẽ" 
12. Click button 'PAYMENT'
13. The screen displays a QR Code with the amount of đ 80.000, after which the guest completes the payment
</t>
  </si>
  <si>
    <t>IT_BCD_9</t>
  </si>
  <si>
    <t>Test successful booking by deposit without an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</si>
  <si>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Enter 'Your full name' is "Lê Bá Hà" (required)
10. Enter 'Your phone number' is "0332526273" (required)
11. Enter 'Note' is "Dọn dẹp sạch sẽ" 
12. Click button 'DEPOSIT'
13. The screen displays a QR Code with the amount of đ 50.000, after which the guest completes the deposit
</t>
  </si>
  <si>
    <t>IT_BCD_10</t>
  </si>
  <si>
    <t>Test failed booking by payment without an account</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</si>
  <si>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8. Click button 'Next'
9. Enter 'Your full name' is "Lê Bá Hà" (required)
10. Enter 'Your phone number' is "0332526273" (required)
11. Enter 'Note' is "Dọn dẹp sạch sẽ" 
12. Click button 'PAYMENT'
13. The screen displays a QR Code with the amount of đ 80.000, after which the guest doesn't completes the payment
</t>
  </si>
  <si>
    <t>IT_BCD_11</t>
  </si>
  <si>
    <t>Test failed booking by deposit without an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</si>
  <si>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Enter 'Your full name' is "Lê Bá Hà" (required)
10. Enter 'Your phone number' is "0332526273" (required)
11. Enter 'Note' is "Dọn dẹp sạch sẽ" 
12. Click button 'DEPOSIT'
13. The screen displays a QR Code with the amount of đ 50.000, after which the guest doesn't complete the deposit
</t>
  </si>
  <si>
    <t>IT_BCD_12</t>
  </si>
  <si>
    <t>Test successful booking by payment with a STUDENT account</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</si>
  <si>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The screen will display 'Your full name' is "Lê Bá Hải Hà" (required)
10. The screen will display 'Your phone number' is "0352565658" (required)
11. Enter 'Note' is "Dọn dẹp sạch sẽ" 
12. Click button 'PAYMENT'
13. The screen displays a QR Code with the amount of đ 80.000, after which the user completes the payment
</t>
  </si>
  <si>
    <t>IT_BCD_13</t>
  </si>
  <si>
    <t>Test successful booking by deposit with a STUDENT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</si>
  <si>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60.000",
"Date: 2025-03-15, Court:Pickleball4, Time slot: 09:30-10:00, Price:đ 30.000"
8. Click button 'Next
9. The screen will display 'Your full name' is "Lê Bá Hải Hà" (required)
10. The screen will display 'Your phone number' is "0352565658" (required)
11. Enter 'Note' is "Dọn dẹp sạch sẽ" 
12. Click button 'DEPOSIT'
13. The screen displays a QR Code with the amount of đ 30.000, after which the user completes the deposit
</t>
  </si>
  <si>
    <t>IT_BCD_14</t>
  </si>
  <si>
    <t>Test booking by payment with full name, note is bad word</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</si>
  <si>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Enter 'Your full name' is "fuk" (required)
10. Enter 'Your phone number' is "0332526273" (required)
11. Enter 'Note' is "fuk" 
12. Click button 'PAYMENT'
</t>
  </si>
  <si>
    <t xml:space="preserve">The screen will displays "Name contains sensitive content, please try again!" and "Note contains sensitive content, please try again!"
</t>
  </si>
  <si>
    <t>IT_BCD_15</t>
  </si>
  <si>
    <t>Test booking by deposit with full name, note is bad word</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</si>
  <si>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Enter 'Your full name' is "fuk" (required)
10. Enter 'Your phone number' is "0332526273" (required)
11. Enter 'Note' is "fuk" 
12. Click button 'DEPOSIT'
</t>
  </si>
  <si>
    <t>IT_BCD_18</t>
  </si>
  <si>
    <t>Test booking by payment with all invalid fields</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</si>
  <si>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Enter 'Your full name' is "123456" (required)
10. Enter 'Your phone number' is "1111111" (required)
11. Enter 'Note' is "🙂" 
12. Click button 'PAYMENT'
</t>
  </si>
  <si>
    <t>The screen will displays "Invalid name (letters and spaces only, 2-30 characters), Invalid note (letters, numbers, spaces, and basic punctuation only, ≤100 characters) and Invalid phone number"</t>
  </si>
  <si>
    <t>IT_BCD_21</t>
  </si>
  <si>
    <t>Test booking by deposit with all invalid fields</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</si>
  <si>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Enter 'Your full name' is "123456" (required)
10. Enter 'Your phone number' is "1111111" (required)
11. Enter 'Note' is "🙂" 
12. Click button 'DEPOSIT'
</t>
  </si>
  <si>
    <t>IT_BCD_22</t>
  </si>
  <si>
    <t xml:space="preserve">Test booking with multiple courts on the same day
</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</si>
  <si>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"Date: 2025-03-15, Court:Pickleball4, Time slot: 09:30-10:00, Price:đ 50.000"
8. Click button 'Next'
9. The screen will display 'Your full name' is "Lê Bá Hà" (required)
10. The screen will display 'Your phone number' is "0332526273" (required)
11. Enter 'Note' is "Dọn dẹp sạch sẽ" 
12. Click button 'PAYMENT'
13. The screen displays a QR Code with the amount of đ 130.000, after which the user completes the payment
</t>
  </si>
  <si>
    <t>IT_BCD_23</t>
  </si>
  <si>
    <t xml:space="preserve">Test booking with different days
</t>
  </si>
  <si>
    <t>1. Go to screen 'Home'
2. Choose court is "Pickleball Hồ Tây"
3. Click button 'Book'
4. Select 'Booking daily'
5. The screen will display 'Date' is "2025-03-15"
6. Select a timeslot is "08:30-09:00" (required)
7. Change "Date" to "2025-04-24"
8. Select a timeslot is "09:30-10:00" (required)
9. The screen will displays "Date: 2025-03-15, Court:Pickleball4, Time slot: 08:30-09:00, Price:đ 80.000", "Date: 2025-04-24, Court:Pickleball4, Time slot: 09:30-10:00, Price:đ 50.000"
10. Click button 'Next'
12. Enter 'Your full name' is "Lê Bá Hà" (required)
13. Enter 'Your phone number' is "0332526273" (required)
14. Enter "Note" is "Dọn dẹp sạch sẽ"
15. Click button 'PAYMENT'
16. The screen displays a QR Code with the amount of đ 130.000, after which the guest completes the payment</t>
  </si>
  <si>
    <t xml:space="preserve">Change Booking Schedule
</t>
  </si>
  <si>
    <t>Registered or unregistered users must have a booking that is either paid or has a deposit</t>
  </si>
  <si>
    <t>IT_CBS_1</t>
  </si>
  <si>
    <t>Test successfully reschedule with paid amount equal to new reschedule order with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</si>
  <si>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Tổng thời gian: 0h30, Tổng tiền: ₫ 20,000, Trạng thái thanh toán: Đã thanh toán,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09:30-10:00, Price:đ 20,000 "
11. Click button 'Next'
12. The screen will display 'Your full name' is "Lê Bá Hà" (required)
13. The screen will display 'Your phone number' is "0332526273" (required)
14. Enter 'Note' is "Dọn dẹp sạch sẽ" 
15. Click button 'PAYMENT'</t>
  </si>
  <si>
    <t xml:space="preserve">The screen will displays "Booking Successful"
</t>
  </si>
  <si>
    <t xml:space="preserve">Have at least one booking that is either paid or has a deposit
</t>
  </si>
  <si>
    <t>IT_CBS_2</t>
  </si>
  <si>
    <t>Test successfully reschedule with less than paid amount to new reschedule order with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</si>
  <si>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Pickleball E: 08:00-08:30, Tổng thời gian: 1h30, Tổng tiền: ₫ 60,000, Trạng thái thanh toán: Đã thanh toán, Số tiền đã trả: ₫ 60,000"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
11. Click button 'Next'
12. The screen will display 'Your full name' is "Lê Bá Hà" (required)
13. The screen will display 'Your phone number' is "0332526273" (required)
14. Enter 'Note' is "Dọn dẹp sạch sẽ" 
15. Click button 'PAYMENT'</t>
  </si>
  <si>
    <t xml:space="preserve">1. The screen will displays "Booking Successful"
2. The customer account is refunded 40,000 VND
</t>
  </si>
  <si>
    <t>IT_CBS_3</t>
  </si>
  <si>
    <t>Test successfully reschedule with larger paid amount to new reschedule order with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</si>
  <si>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
16. The screen wil display a warning text and QR Code is đ 15.000
17. After customer complete a new change order</t>
  </si>
  <si>
    <t xml:space="preserve">The screen will displays "Booking Successful"
</t>
  </si>
  <si>
    <t>IT_CBS_4</t>
  </si>
  <si>
    <t>Test successfully reschedule with paid amount equal to new reschedule order without an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</si>
  <si>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Tổng thời gian: 0h30, Tổng tiền: ₫ 20,000, Trạng thái thanh toán: Đã thanh toán,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09:30-10:00, Price:đ 20,000 "
11. Click button 'Next'
12. Enter 'Your full name' is "Lê Bá Hà" (required)
13. Enter 'Your phone number' is "0332526273" (required)
14. Enter 'Note' is "Dọn dẹp sạch sẽ" 
15. Click button 'PAYMENT'</t>
  </si>
  <si>
    <t>IT_CBS_5</t>
  </si>
  <si>
    <t>Test successfully reschedule with less than paid amount to new reschedule order without an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</si>
  <si>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Pickleball E: 08:00-08:30, Tổng thời gian: 1h30, Tổng tiền: ₫ 60,000, Trạng thái thanh toán: Đã thanh toán, Số tiền đã trả: ₫ 60,000"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
11. Click button 'Next'
12. Enter 'Your full name' is "Lê Bá Hà" (required)
13. Enter 'Your phone number' is "0332526273" (required)
14. Enter 'Note' is "Dọn dẹp sạch sẽ" 
15. Click button 'PAYMENT'</t>
  </si>
  <si>
    <t>IT_CBS_6</t>
  </si>
  <si>
    <t>Test successfully reschedule with larger paid amount equal to new reschedule order without an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</si>
  <si>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Enter 'Your full name' is "Lê Bá Hà" (required)
13. Enter 'Your phone number' is "0332526273" (required)
14. Enter 'Note' is "Dọn dẹp sạch sẽ" 
15. Click button 'PAYMENT'
16. The screen wil display a warning text and QR Code is đ 15.000
17. After customer complete a new change order</t>
  </si>
  <si>
    <t>IT_CBS_7</t>
  </si>
  <si>
    <t>Test successfully reschedule with paid amount equal to new reschedule order with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</si>
  <si>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08:30-90:00, Price:đ 20,000","Date: 2025-03-13, Court: Pickleball E, Time slot: 09:30-10:00, Price:đ 20,000"
11. Click button 'Next'
12. The screen will display 'Your full name' is "Lê Bá Hà" (required)
13. The screen will display 'Your phone number' is "0332526273" (required)
14. Enter 'Note' is "Dọn dẹp sạch sẽ" 
15. Click button 'DEPOSIT'</t>
  </si>
  <si>
    <t>IT_CBS_8</t>
  </si>
  <si>
    <t>Test successfully reschedule with less than paid amount to new reschedule order with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</si>
  <si>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"09:00-09:30","09:30-10:00" (required)
10. The screen will displays "Date: 2025-03-13, Court: Pickleball E, Time slot: 08:30-90:00, Price:đ 20,000","Date: 2025-03-13, Court: Pickleball E, Time slot: 09:00-09:30, Price:đ 20,000","Date: 2025-03-13, Court: Pickleball E, Time slot: 09:30-10:00, Price:đ 20,000"
11. Click button 'Next'
12. The screen will display 'Your full name' is "Lê Bá Hà" (required)
13. The screen will display 'Your phone number' is "0332526273" (required)
14. Enter 'Note' is "Dọn dẹp sạch sẽ" 
15. Click button 'DEPOSIT'</t>
  </si>
  <si>
    <t>1. The screen will displays "Booking Successful"
2. The customer account is refunded 20,000 VND</t>
  </si>
  <si>
    <t>IT_CBS_9</t>
  </si>
  <si>
    <t>Test successfully reschedule with larger paid amount to new reschedule order with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</si>
  <si>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The screen will display 'Your full name' is "Lê Bá Hà" (required)
13. The screen will display 'Your phone number' is "0332526273" (required)
14. Enter 'Note' is "Dọn dẹp sạch sẽ" 
15. Click button 'DEPOSIT'
16. The screen wil display a warning text and QR Code is đ 20.000
17. After customer complete a new change order</t>
  </si>
  <si>
    <t>IT_CBS_10</t>
  </si>
  <si>
    <t>Test successfully reschedule with paid amount equal to new reschedule order without an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</si>
  <si>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08:30-90:00, Price:đ 20,000","Date: 2025-03-13, Court: Pickleball E, Time slot: 09:30-10:00, Price:đ 20,000"
11. Click button 'Next'
12. Enter 'Your full name' is "Lê Bá Hà" (required)
13. Enter 'Your phone number' is "0332526273" (required)
14. Enter 'Note' is "Dọn dẹp sạch sẽ" 
15. Click button 'DEPOSIT'</t>
  </si>
  <si>
    <t>IT_CBS_11</t>
  </si>
  <si>
    <t>Test successfully reschedule with less than paid amount to new reschedule order without an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</si>
  <si>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"09:00-09:30","09:30-10:00" (required)
10. The screen will displays "Date: 2025-03-13, Court: Pickleball E, Time slot: 08:30-90:00, Price:đ 20,000","Date: 2025-03-13, Court: Pickleball E, Time slot: 09:00-09:30, Price:đ 20,000","Date: 2025-03-13, Court: Pickleball E, Time slot: 09:30-10:00, Price:đ 20,000"
11. Click button 'Next'
12. Enter 'Your full name' is "Lê Bá Hà" (required)
13. Enter 'Your phone number' is "0332526273" (required)
14. Enter 'Note' is "Dọn dẹp sạch sẽ" 
15. Click button 'DEPOSIT'</t>
  </si>
  <si>
    <t>IT_CBS_12</t>
  </si>
  <si>
    <t>Test successfully reschedule with larger paid amount to new reschedule order without an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</si>
  <si>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"Lê Bá Hà" (required)
13. Enter 'Your phone number' is "0332526273" (required)
14. Enter 'Note' is "Dọn dẹp sạch sẽ" 
15. Click button 'DEPOSIT'
16. The screen wil display a warning text and QR Code is đ 20.000
17. After customer complete a new change order</t>
  </si>
  <si>
    <t>IT_CBS_13</t>
  </si>
  <si>
    <t>Test reschedule with null phone number, fullname input by deposit</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</si>
  <si>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"null" (required)
13. Enter 'Your phone number' is "null" (required)
14. Enter 'Note' is "Dọn dẹp sạch sẽ" 
15. Click button 'DEPOSIT'
</t>
  </si>
  <si>
    <t>IT_CBS_14</t>
  </si>
  <si>
    <t>Test reschedule with null phone number, fullname input by payment</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</si>
  <si>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
</t>
  </si>
  <si>
    <t>IT_CBS_15</t>
  </si>
  <si>
    <t>Test reschedule by deposit with all invalid fields</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</si>
  <si>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"123456" (required)
13. Enter 'Your phone number' is "123456" (required)
14. Enter 'Note' is "Dọn dẹp sạch sẽaaaaaaaaaaaaaaaaaaaaaaa" 
15. Click button 'DEPOSIT'
</t>
  </si>
  <si>
    <t xml:space="preserve">The screen will displays "Invalid name (letters and spaces only, 2-30 characters)" and "Invalid note (letters, numbers, spaces, and basic punctuation only, ≤100 characters)", "Invalid phone number" 
</t>
  </si>
  <si>
    <t>IT_CBS_16</t>
  </si>
  <si>
    <t>Test reschedule by payment with all invalid fields</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</si>
  <si>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The screen will display 'Your full name' is "Lê Bá Hà" (required)
13. The screen will display 'Your phone number' is "0332526273" (required)
14. Enter 'Note' is "Dọn dẹp sạch sẽaaaaaaaaaaaaaaaaaaaaaaa" 
15. Click button 'PAYMENT'
</t>
  </si>
  <si>
    <t>IT_CBS_17</t>
  </si>
  <si>
    <t>Test reschedule by deposit with all bad word fullname, note fields</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</si>
  <si>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"fuk" (required)
13. Enter 'Your phone number' is "0332526273" (required)
14. Enter 'Note' is "fuk" 
15. Click button 'DEPOSIT'
</t>
  </si>
  <si>
    <t>IT_CBS_18</t>
  </si>
  <si>
    <t>Test reschedule by payment with all bad word fullname, note fields</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</si>
  <si>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Enter 'Your full name' is "fuk" (required)
13. Enter 'Your phone number' is "0332526273" (required)
14. Enter 'Note' is "fuk" 
15. Click button 'PAYMENT'
</t>
  </si>
  <si>
    <t>IT_CBS_19</t>
  </si>
  <si>
    <t>Test failed reschedule with larger paid amount to new reschedule order with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</si>
  <si>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
16. The screen wil display a warning text and QR Code is đ 15.000
17. After customer not complete a new change order</t>
  </si>
  <si>
    <t xml:space="preserve">The screen will displays "Booking Failed"
</t>
  </si>
  <si>
    <t>IT_CBS_20</t>
  </si>
  <si>
    <t>Test failed reschedule with larger paid amount equal to new reschedule order without an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</si>
  <si>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Enter 'Your full name' is "Lê Bá Hà" (required)
13. Enter 'Your phone number' is "0332526273" (required)
14. Enter 'Note' is "Dọn dẹp sạch sẽ" 
15. Click button 'PAYMENT'
16. The screen wil display a warning text and QR Code is đ 15.000
17. After customer not complete a new change order</t>
  </si>
  <si>
    <t>IT_CBS_21</t>
  </si>
  <si>
    <t>Test failed reschedule with larger paid amount to new reschedule order with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</si>
  <si>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The screen will display 'Your full name' is "Lê Bá Hà" (required)
13. The screen will display 'Your phone number' is "0332526273" (required)
14. Enter 'Note' is "Dọn dẹp sạch sẽ" 
15. Click button 'DEPOSIT'
16. The screen wil display a warning text and QR Code is đ 20.000
17. After customer not complete a new change order</t>
  </si>
  <si>
    <t>IT_CBS_22</t>
  </si>
  <si>
    <t>Test failed reschedule with larger paid amount to new reschedule order without an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</si>
  <si>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"Lê Bá Hà" (required)
13. Enter 'Your phone number' is "0332526273" (required)
14. Enter 'Note' is "Dọn dẹp sạch sẽ" 
15. Click button 'DEPOSIT'
16. The screen wil display a warning text and QR Code is đ 20.000
17. After customer not complete a new change order</t>
  </si>
  <si>
    <t>IT_CBS_23</t>
  </si>
  <si>
    <t>Test reschedule without selecting a timeslot</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</si>
  <si>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Tổng thời gian: 0h30, Tổng tiền: ₫ 20,000, Trạng thái thanh toán: Đã thanh toán, Số tiền đã trả: ₫ 20,000"
4. Click the 'Thay đổi lịch đặt' button
5. The screen will display a dialog saying "When you change the schedule, if you don't complete the payment for the new schedule, you will lose the previously paid appointment."
6. Click the 'I accept' button
7. Click the 'Yes' button
8. No timeslot selected (required)
9. Click button 'Next'
</t>
  </si>
  <si>
    <t>IT_CBS_24</t>
  </si>
  <si>
    <t>Test successfully rescheduled with account and with deposit method equal to total amount for the new change order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</si>
  <si>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thanh toán,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 "10:00-10:30", "10:30-11:00" (required)
10. The screen will displays "Date: 2025-03-13, Court: Pickleball E, Time slot: 08:30-09:00, Price:đ 20,000", "Date: 2025-03-13, Court: Pickleball E, Time slot: 09:00-09:30, Price:đ 20,000","Date: 2025-03-13, Court: Pickleball E, Time slot: 10:00-10:30, Price:đ 20,000","Date: 2025-03-13, Court: Pickleball E, Time slot: 10:30-11:00, Price:đ 20,000"
11. Click button 'Next'
12. The screen will display 'Your full name' is "Lê Bá Hà" (required)
13. The screen will display 'Your phone number' is "0332526273" (required)
14. Enter 'Note' is "Dọn dẹp sạch sẽ" 
15. Click button 'DEPOSIT'</t>
  </si>
  <si>
    <t>IT_CBS_25</t>
  </si>
  <si>
    <t>Test successfully rescheduled with account and with payment method equal to total amount for the new change order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</si>
  <si>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t>
  </si>
  <si>
    <t>IT_CBS_26</t>
  </si>
  <si>
    <t>Test successfully rescheduled with account and with deposit method less than to total amount for the new change order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</si>
  <si>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thanh toán,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 "10:00-10:30", "10:30-11:00" (required)
10. The screen will displays "Date: 2025-03-13, Court: Pickleball E, Time slot: 08:30-09:00, Price:đ 20,000", "Date: 2025-03-13, Court: Pickleball E, Time slot: 09:00-09:30, Price:đ 20,000"
11. Click button 'Next'
12. The screen will display 'Your full name' is "Lê Bá Hà" (required)
13. The screen will display 'Your phone number' is "0332526273" (required)
14. Enter 'Note' is "Dọn dẹp sạch sẽ" 
15. Click button 'DEPOSIT'</t>
  </si>
  <si>
    <t>IT_CBS_27</t>
  </si>
  <si>
    <t>Test successfully rescheduled with account and payment method less than to total amount for the new change order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</si>
  <si>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 Pickleball E: 08:00-08:30 | ₫ 20,000,- Pickleball E: 08:30-00:00 | ₫ 20,000,Tổng thời gian: 2h, Tổng tiền: ₫ 40,000, Trạng thái thanh toán: Đã đặt cọc,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t>
  </si>
  <si>
    <t>IT_CBS_28</t>
  </si>
  <si>
    <t>Test successfully rescheduled without account and with deposit method equal to total amount for the new change order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</si>
  <si>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thanh toán,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 "10:00-10:30", "10:30-11:00" (required)
10. The screen will displays "Date: 2025-03-13, Court: Pickleball E, Time slot: 08:30-09:00, Price:đ 20,000", "Date: 2025-03-13, Court: Pickleball E, Time slot: 09:00-09:30, Price:đ 20,000","Date: 2025-03-13, Court: Pickleball E, Time slot: 10:00-10:30, Price:đ 20,000","Date: 2025-03-13, Court: Pickleball E, Time slot: 10:30-11:00, Price:đ 20,000"
11. Click button 'Next'
12. Enter 'Your full name' is "Lê Bá Hà" (required)
13. Enter 'Your phone number' is "0332526273" (required)
14. Enter 'Note' is "Dọn dẹp sạch sẽ" 
15. Click button 'DEPOSIT'</t>
  </si>
  <si>
    <t>IT_CBS_29</t>
  </si>
  <si>
    <t>Test successfully rescheduled without account and with payment method equal to total amount for the new change order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</si>
  <si>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11. Click button 'Next'
12. Enter 'Your full name' is "Lê Bá Hà" (required)
13. Enter 'Your phone number' is "0332526273" (required)
14. Enter 'Note' is "Dọn dẹp sạch sẽ" 
15. Click button 'PAYMENT'</t>
  </si>
  <si>
    <t>IT_CBS_30</t>
  </si>
  <si>
    <t>Test successfully rescheduled without account and with deposit method less than to total amount for the new change order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</si>
  <si>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thanh toán,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 "10:00-10:30", "10:30-11:00" (required)
10. The screen will displays "Date: 2025-03-13, Court: Pickleball E, Time slot: 08:30-09:00, Price:đ 20,000", "Date: 2025-03-13, Court: Pickleball E, Time slot: 09:00-09:30, Price:đ 20,000"
11. Click button 'Next'
12. Enter 'Your full name' is "Lê Bá Hà" (required)
13. Enter 'Your phone number' is "0332526273" (required)
14. Enter 'Note' is "Dọn dẹp sạch sẽ" 
15. Click button 'DEPOSIT'</t>
  </si>
  <si>
    <t>IT_CBS_31</t>
  </si>
  <si>
    <t>Test successfully rescheduled without account and payment method less than to total amount for the new change order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</si>
  <si>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 Pickleball E: 08:00-08:30 | ₫ 20,000,- Pickleball E: 08:30-00:00 | ₫ 20,000,Tổng thời gian: 2h, Tổng tiền: ₫ 40,000, Trạng thái thanh toán: Đã đặt cọc,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11. Click button 'Next'
12. Enter 'Your full name' is "Lê Bá Hà" (required)
13. Enter 'Your phone number' is "0332526273" (required)
14. Enter 'Note' is "Dọn dẹp sạch sẽ" 
15. Click button 'PAYMENT'</t>
  </si>
  <si>
    <t xml:space="preserve">The system must allow both registered and unregistered users to successfully book a pickleball court by providing all required information.			</t>
  </si>
  <si>
    <t>IT_BCR_1</t>
  </si>
  <si>
    <t>Test successful booking regular by payment with an account</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</si>
  <si>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(required)
11. Select "Booking Regular" (required)
12. The screen will display 'Your full name' is "Lê Bá Hà" (required)
13. The screen will display 'Your phone number' is "0332526273" (required)
14. Enter 'Note' is "Dọn dẹp sạch sẽ" 
15. Click button 'PAYMENT'
16. The screen displays a QR Code, after which the user completes the payment
</t>
  </si>
  <si>
    <t>IT_BCR_2</t>
  </si>
  <si>
    <t>Test successful booking regular by payment without an account</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</si>
  <si>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(required)
11. Select "Booking Regular" (required)
12. Enter 'Your full name' is "Lê Bá Hà" (required)
13. Enter 'Your phone number' is "0332526273" (required)
14. Enter 'Note' is "Dọn dẹp sạch sẽ" 
15. Click button 'PAYMENT'
16. The screen displays a QR Code, after which the user completes the payment
</t>
  </si>
  <si>
    <t>IT_BCR_3</t>
  </si>
  <si>
    <t>Test end date less than start date</t>
  </si>
  <si>
    <t xml:space="preserve">1. Go to srceen 'Home'
2. Choose court is 'Pickleball VN'
3. Click button 'Book'
4. Select 'Booking Regular'
5. Select 'Select day of the week' is "Chủ Nhật" (required)
6. Select 'Start Date' is "2025-03-22" (required)
7. Select 'End Date' is "2025-03-16" (required)
8. Select 'Start Time' is "06:00" 
9. Select 'End Time' is "09:00" 
</t>
  </si>
  <si>
    <t xml:space="preserve">The screen will displays "Ngày kết thúc phải hớn lớn hoặc bằng ngày bắt đầu!"
</t>
  </si>
  <si>
    <t>IT_BCR_4</t>
  </si>
  <si>
    <t xml:space="preserve">1. Go to srceen 'Home'
2. Choose court is 'Pickleball VN'
3. Click button 'Book'
4. Select 'Booking Regular'
5. Select 'Select day of the week' is "Chủ Nhật" (required)
6. Select 'Start Date' is "2025-03-22" (required)
7. Select 'End Date' is "2025-03-16" (required)
8. Select 'Start Time' is "09:00" 
9. Select 'End Time' is "06:00" 
</t>
  </si>
  <si>
    <t xml:space="preserve">The screen will displays "Giờ kết thúc phải lớn hơn giờ bắt đầu!"
</t>
  </si>
  <si>
    <t>IT_BCR_5</t>
  </si>
  <si>
    <t>Test Select day of the week not match Start Date and End Date</t>
  </si>
  <si>
    <t xml:space="preserve">1. Go to srceen 'Home'
2. Choose court is 'Pickleball VN'
3. Click button 'Book'
4. Select 'Booking Regular'
5. Select 'Select day of the week' is "Chủ Nhật" (required)
6. Select 'Start Date' is "2025-03-16" (required)
7. Select 'End Date' is "2025-03-17" (required)
8. Select 'Start Time' is "06:00" 
9. Select 'End Time' is "09:00" 
</t>
  </si>
  <si>
    <t xml:space="preserve">The screen will displays "Không có lịch trống trong thời gian này, Vui lòng chọn lại!"
</t>
  </si>
  <si>
    <t>IT_BCR_6</t>
  </si>
  <si>
    <t>Test successful booking optimal by payment with an account</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</si>
  <si>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11. Select "Booking Regular" (required)
12. The screen will display 'Your full name' is "Lê Bá Hà" (required)
13. The screen will display 'Your phone number' is "0332526273" (required)
14. Enter 'Note' is "Dọn dẹp sạch sẽ" 
15. Click button 'PAYMENT'
16. The screen displays a QR Code, after which the user completes the payment
</t>
  </si>
  <si>
    <t>IT_BCR_7</t>
  </si>
  <si>
    <t>Test successful booking optimal by payment without an account</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</si>
  <si>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11. Select "Booking Regular" (required)
12. Enter 'Your full name' is "Lê Bá Hà" (required)
13. Enter 'Your phone number' is "0332526273" (required)
14. Enter 'Note' is "Dọn dẹp sạch sẽ" 
15. Click button 'PAYMENT'
16. The screen displays a QR Code, after which the user completes the payment
</t>
  </si>
  <si>
    <t>IT_BCR_8</t>
  </si>
  <si>
    <t>Test successful booking optimal by payment without an account with select another day</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</si>
  <si>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11. The screen will display 'Sân đã được đặt' is "Pickleball B, - Ngày: 2025-04-08 | Thay thế: Chưa chọn"
12. Click 'Chưa chọn'
13. The screen will display a dialog "Chọn sân thay thế cho Pickleball B - Ngày: 2025-04-08"
14. Click "Pickball A"
15. Click "Xác nhận"
16. Select "Booking Regular" (required)
17. Enter 'Your full name' is "Lê Bá Hà" (required)
18. Enter 'Your phone number' is "0332526273" (required)
19. Enter 'Note' is "Dọn dẹp sạch sẽ" 
20. Click button 'PAYMENT'
21. The screen displays a QR Code, after which the user completes the payment
</t>
  </si>
  <si>
    <t>IT_BCR_9</t>
  </si>
  <si>
    <t>Test successful booking optimal by payment with an account with select another day</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</si>
  <si>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11. The screen will display 'Sân đã được đặt' is "Pickleball B, - Ngày: 2025-04-08 | Thay thế: Chưa chọn"
12. Click 'Chưa chọn'
13. The screen will display a dialog "Chọn sân thay thế cho Pickleball B - Ngày: 2025-04-08"
14. Click "Pickball A"
15. Click "Xác nhận"
16. Select "Booking Regular" (required)
17. The screen will display 'Your full name' is "Lê Bá Hà" (required)
18. The screen will display 'Your phone number' is "0332526273" (required)
19. Enter 'Note' is "Dọn dẹp sạch sẽ" 
20. Click button 'PAYMENT'
21. The screen displays a QR Code, after which the user completes the payment
</t>
  </si>
  <si>
    <t>IT_BCR_10</t>
  </si>
  <si>
    <t>Test none select court with booking regular</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</si>
  <si>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"Booking Regular" (required)
</t>
  </si>
  <si>
    <t xml:space="preserve">The screen will displays "Vui lòng chọn ít nhất một"
</t>
  </si>
  <si>
    <t>IT_BCR_11</t>
  </si>
  <si>
    <t>Test none select court with booking optimal</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</si>
  <si>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"Booking Optimal" (required)
</t>
  </si>
  <si>
    <t xml:space="preserve">The screen will displays "Vui lòng chọn ít nhất một sân hoặc sân thay thế"
</t>
  </si>
  <si>
    <t xml:space="preserve">Registered or unregistered users must have a booking that is either paid or has a deposit                        </t>
  </si>
  <si>
    <t>IT_CB_1</t>
  </si>
  <si>
    <t>Test successful cancel by payment with an account</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</si>
  <si>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Tổng thời gian: 0h30, Tổng tiền: ₫ 20,000, Trạng thái thanh toán: Đã thanh toán, Số tiền đã trả: ₫ 20,000"
4. Click the 'Hủy đặt lịch' button
5. The screen will display a dialog is "Khi bạn hủy đặt lịch, đồng nghĩa với việc bạn sẽ mất tiền cọc sân. Bạn có chắc chắn muốn tiếp tục?"
6. Click "Có"
7. The screen will display a dialog is "Bạn có chắc chắn là muốn hủy đơn không?"
8. Click "Có"</t>
  </si>
  <si>
    <t xml:space="preserve">The screen will displays "Đã hủy đặt dịch vụ"
</t>
  </si>
  <si>
    <t>IT_CB_2</t>
  </si>
  <si>
    <t>Test successful cancel by payment larger one timeslot with an account</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</si>
  <si>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30,000, - Pickleball E: 20:00-20:30 | ₫ 50,000, Tổng thời gian: 1h0, Tổng tiền: ₫ 80,000, Trạng thái thanh toán: Đã thanh toán, Số tiền đã trả: ₫ 50,000"
4. Click the 'Hủy đặt lịch' button
5. The screen will display a dialog is "Khi bạn hủy đặt lịch, đồng nghĩa với việc bạn sẽ mất tiền cọc sân. Bạn có chắc chắn muốn tiếp tục?"
6. Click "Có"
7. The screen will display a dialog is "Bạn có chắc chắn là muốn hủy đơn không?"
8. Click "Có"</t>
  </si>
  <si>
    <t xml:space="preserve">1. The screen will displays "Đã hủy đặt dịch vụ"
2. The customer account is refunded 50,000 VND
</t>
  </si>
  <si>
    <t>IT_CB_3</t>
  </si>
  <si>
    <t>Test successful cancel by payment without an account</t>
  </si>
  <si>
    <t>There is at least one order that has been paid</t>
  </si>
  <si>
    <t>IT_CB_4</t>
  </si>
  <si>
    <t>Test successful cancel by payment larger one timeslot without an account</t>
  </si>
  <si>
    <t>IT_CB_5</t>
  </si>
  <si>
    <t>Test successful cancel by deposit with an account</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</si>
  <si>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30,000, - Pickleball E: 20:00-20:30 | ₫ 50,000, Tổng thời gian: 1h0, Tổng tiền: ₫ 80,000, Trạng thái thanh toán: Đã đặt cọc, Số tiền đã trả: ₫ 30,000"
4. Click the 'Hủy đặt lịch' button
5. The screen will display a dialog is "Khi bạn hủy đặt lịch, đồng nghĩa với việc bạn sẽ mất tiền cọc sân. Bạn có chắc chắn muốn tiếp tục?"
6. Click "Có"
7. The screen will display a dialog is "Bạn có chắc chắn là muốn hủy đơn không?"
8. Click "Có"</t>
  </si>
  <si>
    <t>IT_CB_6</t>
  </si>
  <si>
    <t>Test successful cancel by deposit without an account</t>
  </si>
  <si>
    <t>The system must allow both registered and unregistered users to successfully book a service by providing all required information</t>
  </si>
  <si>
    <t>IT_BS_1</t>
  </si>
  <si>
    <t xml:space="preserve">1. Go to srceen 'Home'
2. Choose court is 'Pickleball VN'
3. Click button 'Book'
4. The screen will display "Nước suối", "Còn: 13"
5. Click '+'
6. The screen will display "12 mục", "đ 24.000"
7. Click 'Đặt dịch vụ'
8. The screen will display 'Your full name' is "Lê Bá Hà" (required)
9. The screen will display 'Your phone number' is "0332526273" (required)
10. The screen will display 'Note' is "Pickleball VN" 
11. Click button 'PAYMENT'
12. The screen displays a QR Code with the amount of đ 24.000, after which the user completes the payment
</t>
  </si>
  <si>
    <t>IT_BS_2</t>
  </si>
  <si>
    <t>Test successful booking by payment without an account</t>
  </si>
  <si>
    <t xml:space="preserve">1. Go to srceen 'Home'
2. Choose court is 'Pickleball VN'
3. Click button 'Book'
4. The screen will display "Nước suối", "Còn: 13"
5. Click '+'
6. The screen will display "12 mục", "đ 24.000"
7. Click 'Đặt dịch vụ'
8. Enter 'Your full name' is "Lê Bá Hà" (required)
9. Enter 'Your phone number' is "0332526273" (required)
10. The screen will display 'Note' is "Pickleball VN" 
11. Click button 'PAYMENT'
12. The screen displays a QR Code with the amount of đ 24.000, after which the user completes the payment
</t>
  </si>
  <si>
    <t>IT_BS_3</t>
  </si>
  <si>
    <t xml:space="preserve">1. Go to srceen 'Home'
2. Choose court is 'Pickleball VN'
3. Click button 'Book'
4. The screen will display "Nước suối", "Còn: 13"
5. Click '+'
6. The screen will display "12 mục", "đ 24.000"
7. Click 'Đặt dịch vụ'
8. The screen will display 'Your full name' is "Lê Bá Hà" (required)
9. The screen will display 'Your phone number' is "0332526273" (required)
10. The screen will display 'Note' is "Pickleball VN" 
11. Click button 'PAYMENT'
12. The screen displays a QR Code with the amount of đ 24.000, after which the user does not completes the payment
</t>
  </si>
  <si>
    <t>IT_BS_4</t>
  </si>
  <si>
    <t xml:space="preserve">1. Go to srceen 'Home'
2. Choose court is 'Pickleball VN'
3. Click button 'Book'
4. The screen will display "Nước suối", "Còn: 13"
5. Click '+'
6. The screen will display "12 mục", "đ 24.000"
7. Click 'Đặt dịch vụ'
8. Enter 'Your full name' is "Lê Bá Hà" (required)
9. Enter 'Your phone number' is "0332526273" (required)
10. The screen will display 'Note' is "Pickleball VN" 
11. Click button 'PAYMENT'
12. The screen displays a QR Code with the amount of đ 24.000, after which the user does not completes the payment
</t>
  </si>
  <si>
    <t>IT_BS_5</t>
  </si>
  <si>
    <t>Test booking by payment with name, phone number is null</t>
  </si>
  <si>
    <t xml:space="preserve">1. Go to srceen 'Home'
2. Choose court is 'Pickleball VN'
3. Click button 'Book'
4. The screen will display "Nước suối", "Còn: 13"
5. Click '+'
6. The screen will display "12 mục", "đ 24.000"
7. Click 'Đặt dịch vụ'
8. Enter 'Your full name' is "" (required)
9. Enter 'Your phone number' is "" (required)
10. The screen will display 'Note' is "Pickleball VN" 
11. Click button 'PAYMENT'
12. The screen displays a QR Code with the amount of đ 24.000, after which the user completes the payment
</t>
  </si>
  <si>
    <t>IT_BS_6</t>
  </si>
  <si>
    <t xml:space="preserve">1. Go to srceen 'Home'
2. Choose court is 'Pickleball VN'
3. Click button 'Book'
4. The screen will display "Nước suối", "Còn: 13"
5. Click '+'
6. The screen will display "12 mục", "đ 24.000"
7. Click 'Đặt dịch vụ'
8. Enter 'Your full name' is "fuk" (required)
9. Enter 'Your phone number' is "fuk" (required)
10. The screen will display 'Note' is "Pickleball VN" 
11. Click button 'PAYMENT'
12. The screen displays a QR Code with the amount of đ 24.000, after which the user completes the payment
</t>
  </si>
  <si>
    <t>IT_BS_7</t>
  </si>
  <si>
    <t>Test booking by payment with full name, phone is invalid fields</t>
  </si>
  <si>
    <t xml:space="preserve">1. Go to srceen 'Home'
2. Choose court is 'Pickleball VN'
3. Click button 'Book'
4. The screen will display "Nước suối", "Còn: 13"
5. Click '+'
6. The screen will display "12 mục", "đ 24.000"
7. Click 'Đặt dịch vụ'
8. Enter 'Your full name' is "123456" (required)
9 Enter 'Your phone number' is "1111111" (required)
10. The screen will display 'Note' is "Pickleball VN" 
11. Click button 'PAYMENT'
12. The screen displays a QR Code with the amount of đ 24.000, after which the user completes the payment
</t>
  </si>
  <si>
    <t>IT_BS_8</t>
  </si>
  <si>
    <t>Test booking without select service</t>
  </si>
  <si>
    <t xml:space="preserve">1. Go to srceen 'Home'
2. Choose court is 'Pickleball VN'
3. Click button 'Book'
4. The screen will display "Nước suối", "Còn: 13"
5. Click 'Đặt dịch vụ'
</t>
  </si>
  <si>
    <t>The screen will displays "Vui lòng chọn ít nhất một dịch vụ"</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</si>
</sst>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mm\-yy"/>
    <numFmt numFmtId="166" formatCode="dd/mm/yyyy"/>
  </numFmts>
  <fonts count="34">
    <font>
      <sz val="11.0"/>
      <color rgb="FF000000"/>
      <name val="MS PGothic"/>
      <scheme val="minor"/>
    </font>
    <font>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theme="1"/>
      <name val="Tahoma"/>
    </font>
    <font>
      <i/>
      <sz val="10.0"/>
      <color theme="1"/>
      <name val="Tahoma"/>
    </font>
    <font>
      <i/>
      <color theme="1"/>
      <name val="Tahoma"/>
    </font>
    <font>
      <b/>
      <sz val="10.0"/>
      <color rgb="FFFFFFFF"/>
      <name val="Tahoma"/>
    </font>
    <font>
      <b/>
      <sz val="10.0"/>
      <color rgb="FF000000"/>
      <name val="Tahoma"/>
    </font>
    <font>
      <b/>
      <sz val="10.0"/>
      <color rgb="FFFF0000"/>
      <name val="Tahoma"/>
    </font>
    <font>
      <u/>
      <sz val="11.0"/>
      <color rgb="FF0000FF"/>
      <name val="MS PGothic"/>
    </font>
    <font>
      <u/>
      <sz val="10.0"/>
      <color rgb="FF0000FF"/>
      <name val="Tahoma"/>
    </font>
    <font>
      <u/>
      <sz val="10.0"/>
      <color rgb="FF0000FF"/>
      <name val="Tahoma"/>
    </font>
    <font>
      <color theme="1"/>
      <name val="Tahoma"/>
    </font>
    <font>
      <u/>
      <sz val="11.0"/>
      <color rgb="FF0000FF"/>
      <name val="MS PGothic"/>
    </font>
    <font>
      <color theme="1"/>
      <name val="MS PGothic"/>
      <scheme val="minor"/>
    </font>
    <font>
      <u/>
      <sz val="11.0"/>
      <color rgb="FF0000FF"/>
      <name val="MS PGothic"/>
    </font>
    <font>
      <sz val="10.0"/>
      <color rgb="FFFFFFFF"/>
      <name val="Tahoma"/>
    </font>
    <font>
      <b/>
      <sz val="10.0"/>
      <color rgb="FF0000FF"/>
      <name val="Tahoma"/>
    </font>
    <font>
      <sz val="10.0"/>
      <color rgb="FF000000"/>
      <name val="Tahoma"/>
    </font>
    <font>
      <sz val="10.0"/>
      <color rgb="FFFF0000"/>
      <name val="Tahoma"/>
    </font>
    <font>
      <b/>
      <i/>
      <sz val="10.0"/>
      <color theme="1"/>
      <name val="Tahoma"/>
    </font>
    <font>
      <sz val="11.0"/>
      <color theme="1"/>
      <name val="Arial"/>
    </font>
    <font>
      <sz val="11.0"/>
      <color theme="1"/>
      <name val="MS PGothic"/>
    </font>
    <font>
      <u/>
      <color rgb="FF0000FF"/>
      <name val="Tahoma"/>
    </font>
    <font>
      <sz val="11.0"/>
      <color theme="1"/>
      <name val="Tahoma"/>
    </font>
    <font>
      <b/>
      <color theme="1"/>
      <name val="Tahoma"/>
    </font>
    <font>
      <color theme="1"/>
      <name val="Arial"/>
    </font>
    <font>
      <b/>
      <i/>
      <color theme="1"/>
      <name val="Tahoma"/>
    </font>
    <font>
      <b/>
      <color rgb="FFFFFFFF"/>
      <name val="Tahoma"/>
    </font>
    <font>
      <b/>
      <sz val="11.0"/>
      <color rgb="FFFFFFFF"/>
      <name val="Tahoma"/>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5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top/>
      <bottom/>
    </border>
    <border>
      <left style="thin">
        <color rgb="FF999999"/>
      </left>
      <right style="thin">
        <color rgb="FF999999"/>
      </right>
      <top style="thin">
        <color rgb="FF999999"/>
      </top>
      <bottom style="thin">
        <color rgb="FF999999"/>
      </bottom>
    </border>
    <border>
      <right/>
      <top/>
      <bottom/>
    </border>
    <border>
      <left style="hair">
        <color rgb="FF000000"/>
      </left>
      <right style="hair">
        <color rgb="FF000000"/>
      </right>
      <top style="hair">
        <color rgb="FF000000"/>
      </top>
    </border>
    <border>
      <left/>
      <right/>
      <bottom/>
    </border>
    <border>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top style="hair">
        <color rgb="FF000000"/>
      </top>
      <bottom style="hair">
        <color rgb="FF000000"/>
      </bottom>
    </border>
    <border>
      <left style="hair">
        <color rgb="FF000000"/>
      </left>
      <right/>
      <top style="hair">
        <color rgb="FF000000"/>
      </top>
      <bottom style="hair">
        <color rgb="FF000000"/>
      </bottom>
    </border>
    <border>
      <left style="hair">
        <color rgb="FF000000"/>
      </left>
      <top style="hair">
        <color rgb="FF000000"/>
      </top>
    </border>
    <border>
      <left style="hair">
        <color rgb="FF000000"/>
      </left>
      <right style="medium">
        <color rgb="FF000000"/>
      </right>
      <top style="hair">
        <color rgb="FF000000"/>
      </top>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top style="thin">
        <color rgb="FF000000"/>
      </top>
      <bottom style="thin">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horizontal="left" readingOrder="0"/>
    </xf>
    <xf borderId="3" fillId="0" fontId="1" numFmtId="0" xfId="0" applyAlignment="1" applyBorder="1" applyFont="1">
      <alignment readingOrder="0"/>
    </xf>
    <xf borderId="3" fillId="0" fontId="8" numFmtId="164" xfId="0" applyAlignment="1" applyBorder="1" applyFont="1" applyNumberFormat="1">
      <alignment readingOrder="0"/>
    </xf>
    <xf borderId="5" fillId="2" fontId="7" numFmtId="0" xfId="0" applyAlignment="1" applyBorder="1" applyFont="1">
      <alignment vertical="center"/>
    </xf>
    <xf borderId="1" fillId="0" fontId="9" numFmtId="0" xfId="0" applyAlignment="1" applyBorder="1" applyFont="1">
      <alignment readingOrder="0"/>
    </xf>
    <xf borderId="3" fillId="0" fontId="8" numFmtId="0" xfId="0" applyAlignment="1" applyBorder="1" applyFont="1">
      <alignment horizontal="left" readingOrder="0"/>
    </xf>
    <xf borderId="0" fillId="0" fontId="7" numFmtId="0" xfId="0" applyFont="1"/>
    <xf borderId="0" fillId="0" fontId="5" numFmtId="0" xfId="0" applyAlignment="1" applyFont="1">
      <alignment horizontal="left"/>
    </xf>
    <xf borderId="0" fillId="0" fontId="7" numFmtId="0" xfId="0" applyAlignment="1" applyFont="1">
      <alignment horizontal="left"/>
    </xf>
    <xf borderId="6" fillId="3" fontId="10" numFmtId="165" xfId="0" applyAlignment="1" applyBorder="1" applyFill="1" applyFont="1" applyNumberFormat="1">
      <alignment horizontal="center" vertical="center"/>
    </xf>
    <xf borderId="7" fillId="3" fontId="10" numFmtId="0" xfId="0" applyAlignment="1" applyBorder="1" applyFont="1">
      <alignment horizontal="center" vertical="center"/>
    </xf>
    <xf borderId="8" fillId="3" fontId="10" numFmtId="0" xfId="0" applyAlignment="1" applyBorder="1" applyFont="1">
      <alignment horizontal="center" vertical="center"/>
    </xf>
    <xf borderId="0" fillId="0" fontId="1" numFmtId="0" xfId="0" applyAlignment="1" applyFont="1">
      <alignment vertical="center"/>
    </xf>
    <xf borderId="9" fillId="0" fontId="8" numFmtId="0" xfId="0" applyAlignment="1" applyBorder="1" applyFont="1">
      <alignment shrinkToFit="0" vertical="top" wrapText="1"/>
    </xf>
    <xf borderId="10" fillId="0" fontId="1" numFmtId="49" xfId="0" applyAlignment="1" applyBorder="1" applyFont="1" applyNumberFormat="1">
      <alignment vertical="top"/>
    </xf>
    <xf borderId="10" fillId="0" fontId="1" numFmtId="0" xfId="0" applyAlignment="1" applyBorder="1" applyFont="1">
      <alignment vertical="top"/>
    </xf>
    <xf borderId="10" fillId="0" fontId="1" numFmtId="15" xfId="0" applyAlignment="1" applyBorder="1" applyFont="1" applyNumberFormat="1">
      <alignment vertical="top"/>
    </xf>
    <xf borderId="11" fillId="0" fontId="8" numFmtId="0" xfId="0" applyAlignment="1" applyBorder="1" applyFont="1">
      <alignment shrinkToFit="0" vertical="top" wrapText="1"/>
    </xf>
    <xf borderId="0" fillId="0" fontId="1" numFmtId="0" xfId="0" applyAlignment="1" applyFont="1">
      <alignment vertical="top"/>
    </xf>
    <xf borderId="9" fillId="0" fontId="1" numFmtId="165" xfId="0" applyAlignment="1" applyBorder="1" applyFont="1" applyNumberFormat="1">
      <alignment vertical="top"/>
    </xf>
    <xf borderId="11" fillId="0" fontId="1" numFmtId="0" xfId="0" applyAlignment="1" applyBorder="1" applyFont="1">
      <alignment vertical="top"/>
    </xf>
    <xf borderId="12" fillId="0" fontId="1" numFmtId="165" xfId="0" applyAlignment="1" applyBorder="1" applyFont="1" applyNumberFormat="1">
      <alignment vertical="top"/>
    </xf>
    <xf borderId="13" fillId="0" fontId="1" numFmtId="49" xfId="0" applyAlignment="1" applyBorder="1" applyFont="1" applyNumberFormat="1">
      <alignment vertical="top"/>
    </xf>
    <xf borderId="13" fillId="0" fontId="1" numFmtId="0" xfId="0" applyAlignment="1" applyBorder="1" applyFont="1">
      <alignment vertical="top"/>
    </xf>
    <xf borderId="14"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1" numFmtId="0" xfId="0" applyAlignment="1" applyBorder="1" applyFont="1">
      <alignment horizontal="left"/>
    </xf>
    <xf borderId="4" fillId="2" fontId="12" numFmtId="0" xfId="0" applyAlignment="1" applyBorder="1" applyFont="1">
      <alignment horizontal="left"/>
    </xf>
    <xf borderId="1" fillId="2" fontId="5" numFmtId="1" xfId="0" applyBorder="1" applyFont="1" applyNumberFormat="1"/>
    <xf borderId="15" fillId="0" fontId="4" numFmtId="0" xfId="0" applyBorder="1" applyFont="1"/>
    <xf borderId="1" fillId="2" fontId="6" numFmtId="0" xfId="0" applyAlignment="1" applyBorder="1" applyFont="1">
      <alignment horizontal="left" readingOrder="0"/>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6" numFmtId="0" xfId="0" applyAlignment="1" applyBorder="1" applyFont="1">
      <alignment readingOrder="0" shrinkToFit="0" vertical="top" wrapText="1"/>
    </xf>
    <xf borderId="4" fillId="2" fontId="5"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6" fillId="4" fontId="10" numFmtId="1" xfId="0" applyAlignment="1" applyBorder="1" applyFill="1" applyFont="1" applyNumberFormat="1">
      <alignment horizontal="center" vertical="center"/>
    </xf>
    <xf borderId="7" fillId="4" fontId="10" numFmtId="0" xfId="0" applyAlignment="1" applyBorder="1" applyFont="1">
      <alignment horizontal="center" vertical="center"/>
    </xf>
    <xf borderId="16" fillId="4" fontId="10" numFmtId="0" xfId="0" applyAlignment="1" applyBorder="1" applyFont="1">
      <alignment horizontal="center" vertical="center"/>
    </xf>
    <xf borderId="8" fillId="4" fontId="10" numFmtId="0" xfId="0" applyAlignment="1" applyBorder="1" applyFont="1">
      <alignment horizontal="center" vertical="center"/>
    </xf>
    <xf borderId="9" fillId="2" fontId="1" numFmtId="1" xfId="0" applyAlignment="1" applyBorder="1" applyFont="1" applyNumberFormat="1">
      <alignment vertical="center"/>
    </xf>
    <xf borderId="10" fillId="2" fontId="1" numFmtId="49" xfId="0" applyAlignment="1" applyBorder="1" applyFont="1" applyNumberFormat="1">
      <alignment horizontal="left" readingOrder="0" vertical="center"/>
    </xf>
    <xf borderId="10" fillId="2" fontId="13" numFmtId="0" xfId="0" applyAlignment="1" applyBorder="1" applyFont="1">
      <alignment horizontal="left" readingOrder="0" vertical="center"/>
    </xf>
    <xf borderId="10" fillId="2" fontId="14" numFmtId="0" xfId="0" applyAlignment="1" applyBorder="1" applyFont="1">
      <alignment horizontal="left" vertical="center"/>
    </xf>
    <xf borderId="11" fillId="2" fontId="1" numFmtId="0" xfId="0" applyAlignment="1" applyBorder="1" applyFont="1">
      <alignment horizontal="left" vertical="center"/>
    </xf>
    <xf borderId="10" fillId="2" fontId="15" numFmtId="0" xfId="0" applyAlignment="1" applyBorder="1" applyFont="1">
      <alignment horizontal="left" readingOrder="0" vertical="center"/>
    </xf>
    <xf borderId="10" fillId="2" fontId="1" numFmtId="0" xfId="0" applyAlignment="1" applyBorder="1" applyFont="1">
      <alignment horizontal="left" vertical="center"/>
    </xf>
    <xf borderId="17" fillId="2" fontId="1" numFmtId="0" xfId="0" applyBorder="1" applyFont="1"/>
    <xf borderId="10" fillId="2" fontId="16" numFmtId="49" xfId="0" applyBorder="1" applyFont="1" applyNumberFormat="1"/>
    <xf borderId="10" fillId="2" fontId="17" numFmtId="0" xfId="0" applyAlignment="1" applyBorder="1" applyFont="1">
      <alignment readingOrder="0"/>
    </xf>
    <xf borderId="18" fillId="0" fontId="18" numFmtId="0" xfId="0" applyBorder="1" applyFont="1"/>
    <xf borderId="19" fillId="2" fontId="1" numFmtId="0" xfId="0" applyBorder="1" applyFont="1"/>
    <xf borderId="20" fillId="2" fontId="16" numFmtId="49" xfId="0" applyBorder="1" applyFont="1" applyNumberFormat="1"/>
    <xf borderId="13" fillId="2" fontId="16" numFmtId="49" xfId="0" applyBorder="1" applyFont="1" applyNumberFormat="1"/>
    <xf borderId="13" fillId="2" fontId="19" numFmtId="0" xfId="0" applyAlignment="1" applyBorder="1" applyFont="1">
      <alignment readingOrder="0"/>
    </xf>
    <xf borderId="21" fillId="2" fontId="1" numFmtId="1" xfId="0" applyBorder="1" applyFont="1" applyNumberFormat="1"/>
    <xf borderId="21" fillId="2" fontId="1" numFmtId="0" xfId="0" applyAlignment="1" applyBorder="1" applyFont="1">
      <alignment horizontal="left"/>
    </xf>
    <xf borderId="17" fillId="2" fontId="3" numFmtId="0" xfId="0" applyAlignment="1" applyBorder="1" applyFont="1">
      <alignment horizontal="center"/>
    </xf>
    <xf borderId="22" fillId="0" fontId="4" numFmtId="0" xfId="0" applyBorder="1" applyFont="1"/>
    <xf borderId="19" fillId="0" fontId="4" numFmtId="0" xfId="0" applyBorder="1" applyFont="1"/>
    <xf borderId="4" fillId="2" fontId="7" numFmtId="0" xfId="0" applyBorder="1" applyFont="1"/>
    <xf borderId="4" fillId="2" fontId="1" numFmtId="165" xfId="0" applyBorder="1" applyFont="1" applyNumberFormat="1"/>
    <xf borderId="5" fillId="2" fontId="5" numFmtId="0" xfId="0" applyAlignment="1" applyBorder="1" applyFont="1">
      <alignment horizontal="left" vertical="center"/>
    </xf>
    <xf borderId="1" fillId="2" fontId="5" numFmtId="0" xfId="0" applyAlignment="1" applyBorder="1" applyFont="1">
      <alignment horizontal="left"/>
    </xf>
    <xf borderId="23" fillId="2" fontId="5" numFmtId="0" xfId="0" applyAlignment="1" applyBorder="1" applyFont="1">
      <alignment horizontal="left"/>
    </xf>
    <xf borderId="23" fillId="2" fontId="1" numFmtId="0" xfId="0" applyAlignment="1" applyBorder="1" applyFont="1">
      <alignment readingOrder="0" vertical="top"/>
    </xf>
    <xf borderId="5" fillId="2" fontId="5" numFmtId="0" xfId="0" applyAlignment="1" applyBorder="1" applyFont="1">
      <alignment vertical="center"/>
    </xf>
    <xf borderId="23" fillId="2" fontId="6" numFmtId="166" xfId="0" applyAlignment="1" applyBorder="1" applyFont="1" applyNumberFormat="1">
      <alignment readingOrder="0" vertical="top"/>
    </xf>
    <xf borderId="1" fillId="2" fontId="6" numFmtId="0" xfId="0" applyAlignment="1" applyBorder="1" applyFont="1">
      <alignment vertical="top"/>
    </xf>
    <xf borderId="4" fillId="2" fontId="5" numFmtId="0" xfId="0" applyBorder="1" applyFont="1"/>
    <xf borderId="4" fillId="2" fontId="6" numFmtId="0" xfId="0" applyBorder="1" applyFont="1"/>
    <xf borderId="24" fillId="2" fontId="1" numFmtId="0" xfId="0" applyBorder="1" applyFont="1"/>
    <xf borderId="25" fillId="3" fontId="10" numFmtId="0" xfId="0" applyAlignment="1" applyBorder="1" applyFont="1">
      <alignment horizontal="center"/>
    </xf>
    <xf borderId="7" fillId="3" fontId="10" numFmtId="0" xfId="0" applyAlignment="1" applyBorder="1" applyFont="1">
      <alignment horizontal="center"/>
    </xf>
    <xf borderId="7" fillId="3" fontId="10" numFmtId="0" xfId="0" applyAlignment="1" applyBorder="1" applyFont="1">
      <alignment horizontal="center" shrinkToFit="0" wrapText="1"/>
    </xf>
    <xf borderId="16" fillId="3" fontId="10" numFmtId="0" xfId="0" applyAlignment="1" applyBorder="1" applyFont="1">
      <alignment horizontal="center"/>
    </xf>
    <xf borderId="26" fillId="3" fontId="10" numFmtId="0" xfId="0" applyAlignment="1" applyBorder="1" applyFont="1">
      <alignment horizontal="center" shrinkToFit="0" wrapText="1"/>
    </xf>
    <xf borderId="27" fillId="2" fontId="1" numFmtId="0" xfId="0" applyAlignment="1" applyBorder="1" applyFont="1">
      <alignment horizontal="center"/>
    </xf>
    <xf borderId="10" fillId="2" fontId="1" numFmtId="0" xfId="0" applyAlignment="1" applyBorder="1" applyFont="1">
      <alignment horizontal="center"/>
    </xf>
    <xf borderId="28" fillId="2" fontId="1" numFmtId="0" xfId="0" applyAlignment="1" applyBorder="1" applyFont="1">
      <alignment horizontal="center"/>
    </xf>
    <xf borderId="29" fillId="2" fontId="1" numFmtId="0" xfId="0" applyAlignment="1" applyBorder="1" applyFont="1">
      <alignment horizontal="center"/>
    </xf>
    <xf borderId="29" fillId="2" fontId="1" numFmtId="0" xfId="0" applyAlignment="1" applyBorder="1" applyFont="1">
      <alignment horizontal="center" readingOrder="0"/>
    </xf>
    <xf borderId="30" fillId="2" fontId="1" numFmtId="0" xfId="0" applyAlignment="1" applyBorder="1" applyFont="1">
      <alignment horizontal="center"/>
    </xf>
    <xf borderId="20" fillId="2" fontId="1" numFmtId="0" xfId="0" applyAlignment="1" applyBorder="1" applyFont="1">
      <alignment horizontal="center"/>
    </xf>
    <xf borderId="31" fillId="2" fontId="1" numFmtId="0" xfId="0" applyAlignment="1" applyBorder="1" applyFont="1">
      <alignment horizontal="center"/>
    </xf>
    <xf borderId="32" fillId="2" fontId="1" numFmtId="0" xfId="0" applyAlignment="1" applyBorder="1" applyFont="1">
      <alignment horizontal="center"/>
    </xf>
    <xf borderId="33" fillId="3" fontId="20" numFmtId="0" xfId="0" applyAlignment="1" applyBorder="1" applyFont="1">
      <alignment horizontal="center"/>
    </xf>
    <xf borderId="13" fillId="3" fontId="10" numFmtId="0" xfId="0" applyBorder="1" applyFont="1"/>
    <xf borderId="13" fillId="3" fontId="20" numFmtId="0" xfId="0" applyAlignment="1" applyBorder="1" applyFont="1">
      <alignment horizontal="center"/>
    </xf>
    <xf borderId="34" fillId="3" fontId="20"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21" numFmtId="2" xfId="0" applyAlignment="1" applyBorder="1" applyFont="1" applyNumberFormat="1">
      <alignment horizontal="right" shrinkToFit="0" wrapText="1"/>
    </xf>
    <xf borderId="4" fillId="2" fontId="22" numFmtId="0" xfId="0" applyAlignment="1" applyBorder="1" applyFont="1">
      <alignment horizontal="center" shrinkToFit="0" wrapText="1"/>
    </xf>
    <xf borderId="4" fillId="2" fontId="23" numFmtId="0" xfId="0" applyBorder="1" applyFont="1"/>
    <xf borderId="35" fillId="2" fontId="7" numFmtId="0" xfId="0" applyAlignment="1" applyBorder="1" applyFont="1">
      <alignment horizontal="center" shrinkToFit="0" vertical="top" wrapText="1"/>
    </xf>
    <xf borderId="36" fillId="2" fontId="1" numFmtId="0" xfId="0" applyAlignment="1" applyBorder="1" applyFont="1">
      <alignment horizontal="left" readingOrder="0" shrinkToFit="0" vertical="top" wrapText="1"/>
    </xf>
    <xf borderId="37" fillId="0" fontId="4" numFmtId="0" xfId="0" applyBorder="1" applyFont="1"/>
    <xf borderId="38" fillId="0" fontId="4" numFmtId="0" xfId="0" applyBorder="1" applyFont="1"/>
    <xf borderId="4" fillId="2" fontId="6" numFmtId="0" xfId="0" applyAlignment="1" applyBorder="1" applyFont="1">
      <alignment shrinkToFit="0" wrapText="1"/>
    </xf>
    <xf borderId="4" fillId="2" fontId="6" numFmtId="0" xfId="0" applyAlignment="1" applyBorder="1" applyFont="1">
      <alignment horizontal="left" shrinkToFit="0" wrapText="1"/>
    </xf>
    <xf borderId="4" fillId="2" fontId="23" numFmtId="0" xfId="0" applyAlignment="1" applyBorder="1" applyFont="1">
      <alignment shrinkToFit="0" wrapText="1"/>
    </xf>
    <xf borderId="4" fillId="2" fontId="22" numFmtId="0" xfId="0" applyBorder="1" applyFont="1"/>
    <xf borderId="39" fillId="2" fontId="7" numFmtId="0" xfId="0" applyAlignment="1" applyBorder="1" applyFont="1">
      <alignment horizontal="center" shrinkToFit="0" vertical="top" wrapText="1"/>
    </xf>
    <xf borderId="1" fillId="2" fontId="1" numFmtId="0" xfId="0" applyAlignment="1" applyBorder="1" applyFont="1">
      <alignment horizontal="left" readingOrder="0" shrinkToFit="0" vertical="top" wrapText="1"/>
    </xf>
    <xf borderId="40" fillId="0" fontId="4" numFmtId="0" xfId="0" applyBorder="1" applyFont="1"/>
    <xf borderId="1" fillId="2" fontId="1" numFmtId="0" xfId="0" applyAlignment="1" applyBorder="1" applyFont="1">
      <alignment horizontal="left" shrinkToFit="0" vertical="top" wrapText="1"/>
    </xf>
    <xf borderId="39" fillId="2" fontId="24" numFmtId="0" xfId="0" applyAlignment="1" applyBorder="1" applyFont="1">
      <alignment horizontal="center" shrinkToFit="0" vertical="top" wrapText="1"/>
    </xf>
    <xf borderId="5" fillId="2" fontId="24" numFmtId="0" xfId="0" applyAlignment="1" applyBorder="1" applyFont="1">
      <alignment horizontal="center" shrinkToFit="0" vertical="top" wrapText="1"/>
    </xf>
    <xf borderId="41" fillId="2" fontId="24" numFmtId="0" xfId="0" applyAlignment="1" applyBorder="1" applyFont="1">
      <alignment horizontal="center" shrinkToFit="0" vertical="top" wrapText="1"/>
    </xf>
    <xf borderId="4" fillId="2" fontId="11" numFmtId="0" xfId="0" applyAlignment="1" applyBorder="1" applyFont="1">
      <alignment horizontal="center" shrinkToFit="0" vertical="center" wrapText="1"/>
    </xf>
    <xf borderId="4" fillId="2" fontId="1" numFmtId="0" xfId="0" applyAlignment="1" applyBorder="1" applyFont="1">
      <alignment horizontal="center" shrinkToFit="0" wrapText="1"/>
    </xf>
    <xf borderId="4" fillId="2" fontId="23" numFmtId="0" xfId="0" applyAlignment="1" applyBorder="1" applyFont="1">
      <alignment horizontal="center" shrinkToFit="0" wrapText="1"/>
    </xf>
    <xf borderId="5" fillId="2" fontId="1" numFmtId="0" xfId="0" applyAlignment="1" applyBorder="1" applyFont="1">
      <alignment horizontal="center" shrinkToFit="0" vertical="top" wrapText="1"/>
    </xf>
    <xf borderId="41" fillId="2" fontId="1" numFmtId="0" xfId="0" applyAlignment="1" applyBorder="1" applyFont="1">
      <alignment horizontal="center" shrinkToFit="0" vertical="top" wrapText="1"/>
    </xf>
    <xf borderId="4" fillId="2" fontId="22" numFmtId="0" xfId="0" applyAlignment="1" applyBorder="1" applyFont="1">
      <alignment horizontal="center" shrinkToFit="0" vertical="center" wrapText="1"/>
    </xf>
    <xf borderId="42" fillId="2" fontId="24" numFmtId="0" xfId="0" applyAlignment="1" applyBorder="1" applyFont="1">
      <alignment horizontal="center" shrinkToFit="0" vertical="top" wrapText="1"/>
    </xf>
    <xf borderId="43" fillId="2" fontId="1" numFmtId="0" xfId="0" applyAlignment="1" applyBorder="1" applyFont="1">
      <alignment horizontal="center" shrinkToFit="0" vertical="top" wrapText="1"/>
    </xf>
    <xf borderId="44" fillId="2" fontId="1" numFmtId="0" xfId="0" applyAlignment="1" applyBorder="1" applyFont="1">
      <alignment horizontal="center" shrinkToFit="0" vertical="top" wrapText="1"/>
    </xf>
    <xf borderId="5" fillId="5" fontId="10" numFmtId="0" xfId="0" applyAlignment="1" applyBorder="1" applyFill="1" applyFont="1">
      <alignment horizontal="center" shrinkToFit="0" vertical="center" wrapText="1"/>
    </xf>
    <xf borderId="4" fillId="2" fontId="12" numFmtId="0" xfId="0" applyAlignment="1" applyBorder="1" applyFont="1">
      <alignment horizontal="center" shrinkToFit="0" vertical="center" wrapText="1"/>
    </xf>
    <xf borderId="5" fillId="2" fontId="16" numFmtId="0" xfId="0" applyAlignment="1" applyBorder="1" applyFont="1">
      <alignment shrinkToFit="0" vertical="top" wrapText="1"/>
    </xf>
    <xf borderId="5" fillId="2" fontId="16" numFmtId="0" xfId="0" applyAlignment="1" applyBorder="1" applyFont="1">
      <alignment horizontal="center" readingOrder="0" shrinkToFit="0" vertical="center" wrapText="1"/>
    </xf>
    <xf borderId="5" fillId="0" fontId="25" numFmtId="166" xfId="0" applyAlignment="1" applyBorder="1" applyFont="1" applyNumberFormat="1">
      <alignment horizontal="center" shrinkToFit="0" vertical="center" wrapText="1"/>
    </xf>
    <xf borderId="5" fillId="2" fontId="16" numFmtId="0" xfId="0" applyAlignment="1" applyBorder="1" applyFont="1">
      <alignment horizontal="center" shrinkToFit="0" vertical="center" wrapText="1"/>
    </xf>
    <xf borderId="5" fillId="2" fontId="26" numFmtId="0" xfId="0" applyAlignment="1" applyBorder="1" applyFont="1">
      <alignment vertical="top"/>
    </xf>
    <xf borderId="4" fillId="2" fontId="23" numFmtId="0" xfId="0" applyAlignment="1" applyBorder="1" applyFont="1">
      <alignment shrinkToFit="0" vertical="top" wrapText="1"/>
    </xf>
    <xf borderId="5" fillId="2" fontId="16" numFmtId="0" xfId="0" applyAlignment="1" applyBorder="1" applyFont="1">
      <alignment shrinkToFit="0" vertical="top" wrapText="1"/>
    </xf>
    <xf borderId="4" fillId="2" fontId="12" numFmtId="0" xfId="0" applyAlignment="1" applyBorder="1" applyFont="1">
      <alignment horizontal="left" vertical="center"/>
    </xf>
    <xf borderId="4" fillId="2" fontId="26" numFmtId="0" xfId="0" applyAlignment="1" applyBorder="1" applyFont="1">
      <alignment vertical="bottom"/>
    </xf>
    <xf borderId="4" fillId="2" fontId="26" numFmtId="0" xfId="0" applyAlignment="1" applyBorder="1" applyFont="1">
      <alignment vertical="top"/>
    </xf>
    <xf borderId="5" fillId="2" fontId="27" numFmtId="0" xfId="0" applyAlignment="1" applyBorder="1" applyFont="1">
      <alignment shrinkToFit="0" vertical="top" wrapText="1"/>
    </xf>
    <xf borderId="5" fillId="2" fontId="28" numFmtId="0" xfId="0" applyAlignment="1" applyBorder="1" applyFont="1">
      <alignment vertical="top"/>
    </xf>
    <xf borderId="45" fillId="2" fontId="28" numFmtId="0" xfId="0" applyAlignment="1" applyBorder="1" applyFont="1">
      <alignment vertical="top"/>
    </xf>
    <xf borderId="46" fillId="6" fontId="7" numFmtId="0" xfId="0" applyAlignment="1" applyBorder="1" applyFill="1" applyFont="1">
      <alignment horizontal="left" readingOrder="0" vertical="center"/>
    </xf>
    <xf borderId="46" fillId="6" fontId="7" numFmtId="0" xfId="0" applyAlignment="1" applyBorder="1" applyFont="1">
      <alignment horizontal="left" vertical="center"/>
    </xf>
    <xf borderId="47" fillId="6" fontId="7" numFmtId="0" xfId="0" applyAlignment="1" applyBorder="1" applyFont="1">
      <alignment horizontal="left" vertical="center"/>
    </xf>
    <xf borderId="48" fillId="6" fontId="7" numFmtId="0" xfId="0" applyAlignment="1" applyBorder="1" applyFont="1">
      <alignment horizontal="left" vertical="center"/>
    </xf>
    <xf borderId="5" fillId="2" fontId="16" numFmtId="0" xfId="0" applyAlignment="1" applyBorder="1" applyFont="1">
      <alignment readingOrder="0" shrinkToFit="0" vertical="top" wrapText="1"/>
    </xf>
    <xf borderId="5" fillId="2" fontId="25" numFmtId="0" xfId="0" applyAlignment="1" applyBorder="1" applyFont="1">
      <alignment shrinkToFit="0" wrapText="1"/>
    </xf>
    <xf borderId="45" fillId="0" fontId="25" numFmtId="166" xfId="0" applyAlignment="1" applyBorder="1" applyFont="1" applyNumberFormat="1">
      <alignment horizontal="right" shrinkToFit="0" wrapText="1"/>
    </xf>
    <xf borderId="5" fillId="0" fontId="25" numFmtId="0" xfId="0" applyAlignment="1" applyBorder="1" applyFont="1">
      <alignment shrinkToFit="0" wrapText="1"/>
    </xf>
    <xf borderId="5" fillId="2" fontId="1" numFmtId="0" xfId="0" applyAlignment="1" applyBorder="1" applyFont="1">
      <alignment shrinkToFit="0" vertical="top" wrapText="1"/>
    </xf>
    <xf borderId="4" fillId="2" fontId="22" numFmtId="0" xfId="0" applyAlignment="1" applyBorder="1" applyFont="1">
      <alignment vertical="top"/>
    </xf>
    <xf borderId="5" fillId="2" fontId="16" numFmtId="0" xfId="0" applyAlignment="1" applyBorder="1" applyFont="1">
      <alignment shrinkToFit="0" vertical="top" wrapText="1"/>
    </xf>
    <xf borderId="3" fillId="2" fontId="1" numFmtId="0" xfId="0" applyAlignment="1" applyBorder="1" applyFont="1">
      <alignment shrinkToFit="0" vertical="top" wrapText="1"/>
    </xf>
    <xf borderId="5" fillId="6" fontId="29" numFmtId="0" xfId="0" applyBorder="1" applyFont="1"/>
    <xf borderId="5" fillId="6" fontId="26" numFmtId="0" xfId="0" applyBorder="1" applyFont="1"/>
    <xf borderId="49" fillId="6" fontId="7" numFmtId="0" xfId="0" applyAlignment="1" applyBorder="1" applyFont="1">
      <alignment horizontal="left" vertical="center"/>
    </xf>
    <xf borderId="23" fillId="6" fontId="7" numFmtId="0" xfId="0" applyAlignment="1" applyBorder="1" applyFont="1">
      <alignment horizontal="left" vertical="center"/>
    </xf>
    <xf borderId="46" fillId="6" fontId="29" numFmtId="0" xfId="0" applyBorder="1" applyFont="1"/>
    <xf borderId="46" fillId="6" fontId="26" numFmtId="0" xfId="0" applyBorder="1" applyFont="1"/>
    <xf borderId="47" fillId="6" fontId="26" numFmtId="0" xfId="0" applyBorder="1" applyFont="1"/>
    <xf borderId="46" fillId="6" fontId="29" numFmtId="0" xfId="0" applyBorder="1" applyFont="1"/>
    <xf borderId="48" fillId="6" fontId="26" numFmtId="0" xfId="0" applyBorder="1" applyFont="1"/>
    <xf borderId="0" fillId="0" fontId="30" numFmtId="0" xfId="0" applyAlignment="1" applyFont="1">
      <alignment readingOrder="0" shrinkToFit="0" wrapText="1"/>
    </xf>
    <xf borderId="5" fillId="0" fontId="25" numFmtId="0" xfId="0" applyAlignment="1" applyBorder="1" applyFont="1">
      <alignment readingOrder="0" shrinkToFit="0" wrapText="1"/>
    </xf>
    <xf borderId="5" fillId="2" fontId="25" numFmtId="0" xfId="0" applyAlignment="1" applyBorder="1" applyFont="1">
      <alignment readingOrder="0" shrinkToFit="0" vertical="top" wrapText="1"/>
    </xf>
    <xf borderId="5" fillId="2" fontId="25" numFmtId="0" xfId="0" applyAlignment="1" applyBorder="1" applyFont="1">
      <alignment shrinkToFit="0" wrapText="1"/>
    </xf>
    <xf borderId="23" fillId="2" fontId="7" numFmtId="0" xfId="0" applyAlignment="1" applyBorder="1" applyFont="1">
      <alignment horizontal="left" vertical="center"/>
    </xf>
    <xf borderId="5" fillId="2" fontId="1" numFmtId="0" xfId="0" applyBorder="1" applyFont="1"/>
    <xf borderId="5" fillId="0" fontId="30" numFmtId="0" xfId="0" applyAlignment="1" applyBorder="1" applyFont="1">
      <alignment shrinkToFit="0" wrapText="1"/>
    </xf>
    <xf borderId="36" fillId="2" fontId="1" numFmtId="0" xfId="0" applyAlignment="1" applyBorder="1" applyFont="1">
      <alignment horizontal="left" shrinkToFit="0" vertical="top" wrapText="1"/>
    </xf>
    <xf borderId="5" fillId="0" fontId="28" numFmtId="0" xfId="0" applyAlignment="1" applyBorder="1" applyFont="1">
      <alignment shrinkToFit="0" wrapText="1"/>
    </xf>
    <xf borderId="5" fillId="0" fontId="25" numFmtId="0" xfId="0" applyAlignment="1" applyBorder="1" applyFont="1">
      <alignment shrinkToFit="0" vertical="bottom" wrapText="1"/>
    </xf>
    <xf borderId="5" fillId="2" fontId="28" numFmtId="0" xfId="0" applyAlignment="1" applyBorder="1" applyFont="1">
      <alignment shrinkToFit="0" wrapText="1"/>
    </xf>
    <xf borderId="5" fillId="2" fontId="25" numFmtId="0" xfId="0" applyAlignment="1" applyBorder="1" applyFont="1">
      <alignment shrinkToFit="0" vertical="bottom" wrapText="1"/>
    </xf>
    <xf borderId="5" fillId="0" fontId="25" numFmtId="166" xfId="0" applyAlignment="1" applyBorder="1" applyFont="1" applyNumberFormat="1">
      <alignment horizontal="center" readingOrder="0" shrinkToFit="0" vertical="center" wrapText="1"/>
    </xf>
    <xf borderId="35" fillId="2" fontId="29" numFmtId="0" xfId="0" applyAlignment="1" applyBorder="1" applyFont="1">
      <alignment horizontal="center" shrinkToFit="0" vertical="top" wrapText="1"/>
    </xf>
    <xf borderId="36" fillId="2" fontId="16" numFmtId="0" xfId="0" applyAlignment="1" applyBorder="1" applyFont="1">
      <alignment shrinkToFit="0" vertical="top" wrapText="1"/>
    </xf>
    <xf borderId="4" fillId="2" fontId="16" numFmtId="0" xfId="0" applyAlignment="1" applyBorder="1" applyFont="1">
      <alignment vertical="bottom"/>
    </xf>
    <xf borderId="39" fillId="2" fontId="29" numFmtId="0" xfId="0" applyAlignment="1" applyBorder="1" applyFont="1">
      <alignment horizontal="center" shrinkToFit="0" vertical="top" wrapText="1"/>
    </xf>
    <xf borderId="1" fillId="2" fontId="16" numFmtId="0" xfId="0" applyAlignment="1" applyBorder="1" applyFont="1">
      <alignment shrinkToFit="0" vertical="top" wrapText="1"/>
    </xf>
    <xf borderId="39" fillId="2" fontId="31" numFmtId="0" xfId="0" applyAlignment="1" applyBorder="1" applyFont="1">
      <alignment horizontal="center" shrinkToFit="0" vertical="top" wrapText="1"/>
    </xf>
    <xf borderId="5" fillId="2" fontId="31" numFmtId="0" xfId="0" applyAlignment="1" applyBorder="1" applyFont="1">
      <alignment horizontal="center" shrinkToFit="0" vertical="top" wrapText="1"/>
    </xf>
    <xf borderId="41" fillId="2" fontId="31" numFmtId="0" xfId="0" applyAlignment="1" applyBorder="1" applyFont="1">
      <alignment horizontal="center" shrinkToFit="0" vertical="top" wrapText="1"/>
    </xf>
    <xf borderId="4" fillId="2" fontId="26" numFmtId="0" xfId="0" applyBorder="1" applyFont="1"/>
    <xf borderId="5" fillId="2" fontId="16" numFmtId="0" xfId="0" applyAlignment="1" applyBorder="1" applyFont="1">
      <alignment horizontal="center" shrinkToFit="0" vertical="top" wrapText="1"/>
    </xf>
    <xf borderId="41" fillId="2" fontId="16" numFmtId="0" xfId="0" applyAlignment="1" applyBorder="1" applyFont="1">
      <alignment horizontal="center" shrinkToFit="0" vertical="top" wrapText="1"/>
    </xf>
    <xf borderId="42" fillId="2" fontId="31" numFmtId="0" xfId="0" applyAlignment="1" applyBorder="1" applyFont="1">
      <alignment horizontal="center" shrinkToFit="0" vertical="top" wrapText="1"/>
    </xf>
    <xf borderId="43" fillId="2" fontId="16" numFmtId="0" xfId="0" applyAlignment="1" applyBorder="1" applyFont="1">
      <alignment horizontal="center" shrinkToFit="0" vertical="top" wrapText="1"/>
    </xf>
    <xf borderId="44" fillId="2" fontId="16" numFmtId="0" xfId="0" applyAlignment="1" applyBorder="1" applyFont="1">
      <alignment horizontal="center" shrinkToFit="0" vertical="top" wrapText="1"/>
    </xf>
    <xf borderId="5" fillId="5" fontId="32" numFmtId="0" xfId="0" applyAlignment="1" applyBorder="1" applyFont="1">
      <alignment horizontal="center" shrinkToFit="0" wrapText="1"/>
    </xf>
    <xf borderId="5" fillId="5" fontId="33" numFmtId="0" xfId="0" applyAlignment="1" applyBorder="1" applyFont="1">
      <alignment horizontal="center" shrinkToFit="0" vertical="bottom" wrapText="1"/>
    </xf>
    <xf borderId="5" fillId="0" fontId="25" numFmtId="166" xfId="0" applyAlignment="1" applyBorder="1" applyFont="1" applyNumberFormat="1">
      <alignment shrinkToFit="0" vertical="top" wrapText="1"/>
    </xf>
    <xf borderId="5" fillId="0" fontId="25" numFmtId="0" xfId="0" applyAlignment="1" applyBorder="1" applyFont="1">
      <alignment shrinkToFit="0" vertical="top" wrapText="1"/>
    </xf>
    <xf borderId="5" fillId="0" fontId="26" numFmtId="0" xfId="0" applyAlignment="1" applyBorder="1" applyFont="1">
      <alignment vertical="bottom"/>
    </xf>
    <xf borderId="5" fillId="2" fontId="26" numFmtId="0" xfId="0" applyAlignment="1" applyBorder="1" applyFont="1">
      <alignment vertical="bottom"/>
    </xf>
    <xf borderId="5" fillId="2" fontId="16" numFmtId="0" xfId="0" applyAlignment="1" applyBorder="1" applyFont="1">
      <alignment horizontal="center" shrinkToFit="0" vertical="top" wrapText="1"/>
    </xf>
    <xf borderId="4" fillId="2" fontId="26" numFmtId="166" xfId="0" applyAlignment="1" applyBorder="1" applyFont="1" applyNumberFormat="1">
      <alignment vertical="bottom"/>
    </xf>
    <xf borderId="1" fillId="2" fontId="16" numFmtId="0" xfId="0" applyAlignment="1" applyBorder="1" applyFont="1">
      <alignment horizontal="left" shrinkToFit="0" vertical="top" wrapText="1"/>
    </xf>
    <xf borderId="0" fillId="0" fontId="26" numFmtId="0" xfId="0" applyAlignment="1" applyFont="1">
      <alignment vertical="bottom"/>
    </xf>
    <xf borderId="4" fillId="2" fontId="2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85725</xdr:rowOff>
    </xdr:from>
    <xdr:ext cx="2009775" cy="666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edu.vn/" TargetMode="External"/><Relationship Id="rId2" Type="http://schemas.openxmlformats.org/officeDocument/2006/relationships/hyperlink" Target="http://edu.vn/"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14.38"/>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2" t="s">
        <v>6</v>
      </c>
      <c r="C5" s="5"/>
      <c r="D5" s="6"/>
      <c r="E5" s="11" t="s">
        <v>7</v>
      </c>
      <c r="F5" s="14">
        <v>45768.0</v>
      </c>
      <c r="G5" s="2"/>
      <c r="H5" s="2"/>
      <c r="I5" s="2"/>
      <c r="J5" s="2"/>
      <c r="K5" s="2"/>
      <c r="L5" s="2"/>
      <c r="M5" s="2"/>
      <c r="N5" s="2"/>
      <c r="O5" s="2"/>
      <c r="P5" s="2"/>
      <c r="Q5" s="2"/>
      <c r="R5" s="2"/>
      <c r="S5" s="2"/>
      <c r="T5" s="2"/>
      <c r="U5" s="2"/>
      <c r="V5" s="2"/>
      <c r="W5" s="2"/>
      <c r="X5" s="2"/>
      <c r="Y5" s="2"/>
      <c r="Z5" s="2"/>
    </row>
    <row r="6" ht="15.75" customHeight="1">
      <c r="A6" s="15" t="s">
        <v>8</v>
      </c>
      <c r="B6" s="16" t="s">
        <v>9</v>
      </c>
      <c r="C6" s="5"/>
      <c r="D6" s="6"/>
      <c r="E6" s="11" t="s">
        <v>10</v>
      </c>
      <c r="F6" s="17" t="s">
        <v>11</v>
      </c>
      <c r="G6" s="2"/>
      <c r="H6" s="2"/>
      <c r="I6" s="2"/>
      <c r="J6" s="2"/>
      <c r="K6" s="2"/>
      <c r="L6" s="2"/>
      <c r="M6" s="2"/>
      <c r="N6" s="2"/>
      <c r="O6" s="2"/>
      <c r="P6" s="2"/>
      <c r="Q6" s="2"/>
      <c r="R6" s="2"/>
      <c r="S6" s="2"/>
      <c r="T6" s="2"/>
      <c r="U6" s="2"/>
      <c r="V6" s="2"/>
      <c r="W6" s="2"/>
      <c r="X6" s="2"/>
      <c r="Y6" s="2"/>
      <c r="Z6" s="2"/>
    </row>
    <row r="7" ht="12.75" customHeight="1">
      <c r="A7" s="18"/>
      <c r="B7" s="9"/>
      <c r="C7" s="2"/>
      <c r="D7" s="2"/>
      <c r="E7" s="19"/>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0" t="s">
        <v>12</v>
      </c>
      <c r="B9" s="2"/>
      <c r="C9" s="2"/>
      <c r="D9" s="2"/>
      <c r="E9" s="2"/>
      <c r="F9" s="2"/>
      <c r="G9" s="2"/>
      <c r="H9" s="2"/>
      <c r="I9" s="2"/>
      <c r="J9" s="2"/>
      <c r="K9" s="2"/>
      <c r="L9" s="2"/>
      <c r="M9" s="2"/>
      <c r="N9" s="2"/>
      <c r="O9" s="2"/>
      <c r="P9" s="2"/>
      <c r="Q9" s="2"/>
      <c r="R9" s="2"/>
      <c r="S9" s="2"/>
      <c r="T9" s="2"/>
      <c r="U9" s="2"/>
      <c r="V9" s="2"/>
      <c r="W9" s="2"/>
      <c r="X9" s="2"/>
      <c r="Y9" s="2"/>
      <c r="Z9" s="2"/>
    </row>
    <row r="10" ht="12.75" customHeight="1">
      <c r="A10" s="21" t="s">
        <v>13</v>
      </c>
      <c r="B10" s="22" t="s">
        <v>10</v>
      </c>
      <c r="C10" s="22" t="s">
        <v>14</v>
      </c>
      <c r="D10" s="22" t="s">
        <v>15</v>
      </c>
      <c r="E10" s="22" t="s">
        <v>16</v>
      </c>
      <c r="F10" s="23" t="s">
        <v>17</v>
      </c>
      <c r="G10" s="24"/>
      <c r="H10" s="24"/>
      <c r="I10" s="24"/>
      <c r="J10" s="24"/>
      <c r="K10" s="24"/>
      <c r="L10" s="24"/>
      <c r="M10" s="24"/>
      <c r="N10" s="24"/>
      <c r="O10" s="24"/>
      <c r="P10" s="24"/>
      <c r="Q10" s="24"/>
      <c r="R10" s="24"/>
      <c r="S10" s="24"/>
      <c r="T10" s="24"/>
      <c r="U10" s="24"/>
      <c r="V10" s="24"/>
      <c r="W10" s="24"/>
      <c r="X10" s="24"/>
      <c r="Y10" s="24"/>
      <c r="Z10" s="24"/>
    </row>
    <row r="11" ht="26.25" customHeight="1">
      <c r="A11" s="25" t="s">
        <v>18</v>
      </c>
      <c r="B11" s="26"/>
      <c r="C11" s="27"/>
      <c r="D11" s="27"/>
      <c r="E11" s="28"/>
      <c r="F11" s="29" t="s">
        <v>19</v>
      </c>
      <c r="G11" s="30"/>
      <c r="H11" s="30"/>
      <c r="I11" s="30"/>
      <c r="J11" s="30"/>
      <c r="K11" s="30"/>
      <c r="L11" s="30"/>
      <c r="M11" s="30"/>
      <c r="N11" s="30"/>
      <c r="O11" s="30"/>
      <c r="P11" s="30"/>
      <c r="Q11" s="30"/>
      <c r="R11" s="30"/>
      <c r="S11" s="30"/>
      <c r="T11" s="30"/>
      <c r="U11" s="30"/>
      <c r="V11" s="30"/>
      <c r="W11" s="30"/>
      <c r="X11" s="30"/>
      <c r="Y11" s="30"/>
      <c r="Z11" s="30"/>
    </row>
    <row r="12" ht="21.75" customHeight="1">
      <c r="A12" s="31"/>
      <c r="B12" s="26"/>
      <c r="C12" s="27"/>
      <c r="D12" s="27"/>
      <c r="E12" s="27"/>
      <c r="F12" s="32"/>
      <c r="G12" s="30"/>
      <c r="H12" s="30"/>
      <c r="I12" s="30"/>
      <c r="J12" s="30"/>
      <c r="K12" s="30"/>
      <c r="L12" s="30"/>
      <c r="M12" s="30"/>
      <c r="N12" s="30"/>
      <c r="O12" s="30"/>
      <c r="P12" s="30"/>
      <c r="Q12" s="30"/>
      <c r="R12" s="30"/>
      <c r="S12" s="30"/>
      <c r="T12" s="30"/>
      <c r="U12" s="30"/>
      <c r="V12" s="30"/>
      <c r="W12" s="30"/>
      <c r="X12" s="30"/>
      <c r="Y12" s="30"/>
      <c r="Z12" s="30"/>
    </row>
    <row r="13" ht="19.5" customHeight="1">
      <c r="A13" s="31"/>
      <c r="B13" s="26"/>
      <c r="C13" s="27"/>
      <c r="D13" s="27"/>
      <c r="E13" s="27"/>
      <c r="F13" s="32"/>
      <c r="G13" s="30"/>
      <c r="H13" s="30"/>
      <c r="I13" s="30"/>
      <c r="J13" s="30"/>
      <c r="K13" s="30"/>
      <c r="L13" s="30"/>
      <c r="M13" s="30"/>
      <c r="N13" s="30"/>
      <c r="O13" s="30"/>
      <c r="P13" s="30"/>
      <c r="Q13" s="30"/>
      <c r="R13" s="30"/>
      <c r="S13" s="30"/>
      <c r="T13" s="30"/>
      <c r="U13" s="30"/>
      <c r="V13" s="30"/>
      <c r="W13" s="30"/>
      <c r="X13" s="30"/>
      <c r="Y13" s="30"/>
      <c r="Z13" s="30"/>
    </row>
    <row r="14" ht="21.75" customHeight="1">
      <c r="A14" s="31"/>
      <c r="B14" s="26"/>
      <c r="C14" s="27"/>
      <c r="D14" s="27"/>
      <c r="E14" s="27"/>
      <c r="F14" s="32"/>
      <c r="G14" s="30"/>
      <c r="H14" s="30"/>
      <c r="I14" s="30"/>
      <c r="J14" s="30"/>
      <c r="K14" s="30"/>
      <c r="L14" s="30"/>
      <c r="M14" s="30"/>
      <c r="N14" s="30"/>
      <c r="O14" s="30"/>
      <c r="P14" s="30"/>
      <c r="Q14" s="30"/>
      <c r="R14" s="30"/>
      <c r="S14" s="30"/>
      <c r="T14" s="30"/>
      <c r="U14" s="30"/>
      <c r="V14" s="30"/>
      <c r="W14" s="30"/>
      <c r="X14" s="30"/>
      <c r="Y14" s="30"/>
      <c r="Z14" s="30"/>
    </row>
    <row r="15" ht="19.5" customHeight="1">
      <c r="A15" s="31"/>
      <c r="B15" s="26"/>
      <c r="C15" s="27"/>
      <c r="D15" s="27"/>
      <c r="E15" s="27"/>
      <c r="F15" s="32"/>
      <c r="G15" s="30"/>
      <c r="H15" s="30"/>
      <c r="I15" s="30"/>
      <c r="J15" s="30"/>
      <c r="K15" s="30"/>
      <c r="L15" s="30"/>
      <c r="M15" s="30"/>
      <c r="N15" s="30"/>
      <c r="O15" s="30"/>
      <c r="P15" s="30"/>
      <c r="Q15" s="30"/>
      <c r="R15" s="30"/>
      <c r="S15" s="30"/>
      <c r="T15" s="30"/>
      <c r="U15" s="30"/>
      <c r="V15" s="30"/>
      <c r="W15" s="30"/>
      <c r="X15" s="30"/>
      <c r="Y15" s="30"/>
      <c r="Z15" s="30"/>
    </row>
    <row r="16" ht="21.75" customHeight="1">
      <c r="A16" s="31"/>
      <c r="B16" s="26"/>
      <c r="C16" s="27"/>
      <c r="D16" s="27"/>
      <c r="E16" s="27"/>
      <c r="F16" s="32"/>
      <c r="G16" s="30"/>
      <c r="H16" s="30"/>
      <c r="I16" s="30"/>
      <c r="J16" s="30"/>
      <c r="K16" s="30"/>
      <c r="L16" s="30"/>
      <c r="M16" s="30"/>
      <c r="N16" s="30"/>
      <c r="O16" s="30"/>
      <c r="P16" s="30"/>
      <c r="Q16" s="30"/>
      <c r="R16" s="30"/>
      <c r="S16" s="30"/>
      <c r="T16" s="30"/>
      <c r="U16" s="30"/>
      <c r="V16" s="30"/>
      <c r="W16" s="30"/>
      <c r="X16" s="30"/>
      <c r="Y16" s="30"/>
      <c r="Z16" s="30"/>
    </row>
    <row r="17" ht="19.5" customHeight="1">
      <c r="A17" s="33"/>
      <c r="B17" s="34"/>
      <c r="C17" s="35"/>
      <c r="D17" s="35"/>
      <c r="E17" s="35"/>
      <c r="F17" s="36"/>
      <c r="G17" s="30"/>
      <c r="H17" s="30"/>
      <c r="I17" s="30"/>
      <c r="J17" s="30"/>
      <c r="K17" s="30"/>
      <c r="L17" s="30"/>
      <c r="M17" s="30"/>
      <c r="N17" s="30"/>
      <c r="O17" s="30"/>
      <c r="P17" s="30"/>
      <c r="Q17" s="30"/>
      <c r="R17" s="30"/>
      <c r="S17" s="30"/>
      <c r="T17" s="30"/>
      <c r="U17" s="30"/>
      <c r="V17" s="30"/>
      <c r="W17" s="30"/>
      <c r="X17" s="30"/>
      <c r="Y17" s="30"/>
      <c r="Z17" s="30"/>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6.38"/>
    <col customWidth="1" min="3" max="3" width="26.5"/>
    <col customWidth="1" min="4" max="4" width="27.88"/>
    <col customWidth="1" min="5" max="5" width="28.13"/>
    <col customWidth="1" min="6" max="6" width="30.63"/>
    <col customWidth="1" min="7" max="26" width="9.0"/>
  </cols>
  <sheetData>
    <row r="1" ht="12.75" customHeight="1">
      <c r="A1" s="10"/>
      <c r="B1" s="37"/>
      <c r="C1" s="38"/>
      <c r="D1" s="39" t="s">
        <v>20</v>
      </c>
      <c r="E1" s="40"/>
      <c r="F1" s="38"/>
      <c r="G1" s="10"/>
      <c r="H1" s="10"/>
      <c r="I1" s="10"/>
      <c r="J1" s="10"/>
      <c r="K1" s="10"/>
      <c r="L1" s="10"/>
      <c r="M1" s="10"/>
      <c r="N1" s="10"/>
      <c r="O1" s="10"/>
      <c r="P1" s="10"/>
      <c r="Q1" s="10"/>
      <c r="R1" s="10"/>
      <c r="S1" s="10"/>
      <c r="T1" s="10"/>
      <c r="U1" s="10"/>
      <c r="V1" s="10"/>
      <c r="W1" s="10"/>
      <c r="X1" s="10"/>
      <c r="Y1" s="10"/>
      <c r="Z1" s="10"/>
    </row>
    <row r="2" ht="13.5" customHeight="1">
      <c r="A2" s="10"/>
      <c r="B2" s="37"/>
      <c r="C2" s="38"/>
      <c r="D2" s="41"/>
      <c r="E2" s="41"/>
      <c r="F2" s="38"/>
      <c r="G2" s="10"/>
      <c r="H2" s="10"/>
      <c r="I2" s="10"/>
      <c r="J2" s="10"/>
      <c r="K2" s="10"/>
      <c r="L2" s="10"/>
      <c r="M2" s="10"/>
      <c r="N2" s="10"/>
      <c r="O2" s="10"/>
      <c r="P2" s="10"/>
      <c r="Q2" s="10"/>
      <c r="R2" s="10"/>
      <c r="S2" s="10"/>
      <c r="T2" s="10"/>
      <c r="U2" s="10"/>
      <c r="V2" s="10"/>
      <c r="W2" s="10"/>
      <c r="X2" s="10"/>
      <c r="Y2" s="10"/>
      <c r="Z2" s="10"/>
    </row>
    <row r="3" ht="12.75" customHeight="1">
      <c r="A3" s="10"/>
      <c r="B3" s="42" t="s">
        <v>1</v>
      </c>
      <c r="C3" s="43"/>
      <c r="D3" s="44" t="s">
        <v>21</v>
      </c>
      <c r="E3" s="5"/>
      <c r="F3" s="6"/>
      <c r="G3" s="10"/>
      <c r="H3" s="10"/>
      <c r="I3" s="10"/>
      <c r="J3" s="10"/>
      <c r="K3" s="10"/>
      <c r="L3" s="10"/>
      <c r="M3" s="10"/>
      <c r="N3" s="10"/>
      <c r="O3" s="10"/>
      <c r="P3" s="10"/>
      <c r="Q3" s="10"/>
      <c r="R3" s="10"/>
      <c r="S3" s="10"/>
      <c r="T3" s="10"/>
      <c r="U3" s="10"/>
      <c r="V3" s="10"/>
      <c r="W3" s="10"/>
      <c r="X3" s="10"/>
      <c r="Y3" s="10"/>
      <c r="Z3" s="10"/>
    </row>
    <row r="4" ht="12.75" customHeight="1">
      <c r="A4" s="10"/>
      <c r="B4" s="42" t="s">
        <v>5</v>
      </c>
      <c r="C4" s="43"/>
      <c r="D4" s="44" t="s">
        <v>6</v>
      </c>
      <c r="E4" s="5"/>
      <c r="F4" s="6"/>
      <c r="G4" s="10"/>
      <c r="H4" s="10"/>
      <c r="I4" s="10"/>
      <c r="J4" s="10"/>
      <c r="K4" s="10"/>
      <c r="L4" s="10"/>
      <c r="M4" s="10"/>
      <c r="N4" s="10"/>
      <c r="O4" s="10"/>
      <c r="P4" s="10"/>
      <c r="Q4" s="10"/>
      <c r="R4" s="10"/>
      <c r="S4" s="10"/>
      <c r="T4" s="10"/>
      <c r="U4" s="10"/>
      <c r="V4" s="10"/>
      <c r="W4" s="10"/>
      <c r="X4" s="10"/>
      <c r="Y4" s="10"/>
      <c r="Z4" s="10"/>
    </row>
    <row r="5" ht="84.75" customHeight="1">
      <c r="A5" s="45"/>
      <c r="B5" s="46" t="s">
        <v>22</v>
      </c>
      <c r="C5" s="6"/>
      <c r="D5" s="47" t="s">
        <v>23</v>
      </c>
      <c r="E5" s="5"/>
      <c r="F5" s="6"/>
      <c r="G5" s="45"/>
      <c r="H5" s="45"/>
      <c r="I5" s="45"/>
      <c r="J5" s="45"/>
      <c r="K5" s="45"/>
      <c r="L5" s="45"/>
      <c r="M5" s="45"/>
      <c r="N5" s="45"/>
      <c r="O5" s="45"/>
      <c r="P5" s="45"/>
      <c r="Q5" s="45"/>
      <c r="R5" s="45"/>
      <c r="S5" s="45"/>
      <c r="T5" s="45"/>
      <c r="U5" s="45"/>
      <c r="V5" s="45"/>
      <c r="W5" s="45"/>
      <c r="X5" s="45"/>
      <c r="Y5" s="45"/>
      <c r="Z5" s="45"/>
    </row>
    <row r="6" ht="12.75" customHeight="1">
      <c r="A6" s="10"/>
      <c r="B6" s="48"/>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49"/>
      <c r="B7" s="50"/>
      <c r="C7" s="51"/>
      <c r="D7" s="51"/>
      <c r="E7" s="51"/>
      <c r="F7" s="51"/>
      <c r="G7" s="49"/>
      <c r="H7" s="49"/>
      <c r="I7" s="49"/>
      <c r="J7" s="49"/>
      <c r="K7" s="49"/>
      <c r="L7" s="49"/>
      <c r="M7" s="49"/>
      <c r="N7" s="49"/>
      <c r="O7" s="49"/>
      <c r="P7" s="49"/>
      <c r="Q7" s="49"/>
      <c r="R7" s="49"/>
      <c r="S7" s="49"/>
      <c r="T7" s="49"/>
      <c r="U7" s="49"/>
      <c r="V7" s="49"/>
      <c r="W7" s="49"/>
      <c r="X7" s="49"/>
      <c r="Y7" s="49"/>
      <c r="Z7" s="49"/>
    </row>
    <row r="8" ht="21.0" customHeight="1">
      <c r="A8" s="52"/>
      <c r="B8" s="53" t="s">
        <v>24</v>
      </c>
      <c r="C8" s="54" t="s">
        <v>25</v>
      </c>
      <c r="D8" s="54" t="s">
        <v>26</v>
      </c>
      <c r="E8" s="55" t="s">
        <v>27</v>
      </c>
      <c r="F8" s="56" t="s">
        <v>28</v>
      </c>
      <c r="G8" s="52"/>
      <c r="H8" s="52"/>
      <c r="I8" s="52"/>
      <c r="J8" s="52"/>
      <c r="K8" s="52"/>
      <c r="L8" s="52"/>
      <c r="M8" s="52"/>
      <c r="N8" s="52"/>
      <c r="O8" s="52"/>
      <c r="P8" s="52"/>
      <c r="Q8" s="52"/>
      <c r="R8" s="52"/>
      <c r="S8" s="52"/>
      <c r="T8" s="52"/>
      <c r="U8" s="52"/>
      <c r="V8" s="52"/>
      <c r="W8" s="52"/>
      <c r="X8" s="52"/>
      <c r="Y8" s="52"/>
      <c r="Z8" s="52"/>
    </row>
    <row r="9" ht="12.75" customHeight="1">
      <c r="A9" s="10"/>
      <c r="B9" s="57">
        <v>1.0</v>
      </c>
      <c r="C9" s="58" t="s">
        <v>29</v>
      </c>
      <c r="D9" s="59" t="s">
        <v>29</v>
      </c>
      <c r="E9" s="60"/>
      <c r="F9" s="61"/>
      <c r="G9" s="10"/>
      <c r="H9" s="10"/>
      <c r="I9" s="10"/>
      <c r="J9" s="10"/>
      <c r="K9" s="10"/>
      <c r="L9" s="10"/>
      <c r="M9" s="10"/>
      <c r="N9" s="10"/>
      <c r="O9" s="10"/>
      <c r="P9" s="10"/>
      <c r="Q9" s="10"/>
      <c r="R9" s="10"/>
      <c r="S9" s="10"/>
      <c r="T9" s="10"/>
      <c r="U9" s="10"/>
      <c r="V9" s="10"/>
      <c r="W9" s="10"/>
      <c r="X9" s="10"/>
      <c r="Y9" s="10"/>
      <c r="Z9" s="10"/>
    </row>
    <row r="10" ht="12.75" customHeight="1">
      <c r="A10" s="10"/>
      <c r="B10" s="57">
        <v>2.0</v>
      </c>
      <c r="C10" s="58" t="s">
        <v>30</v>
      </c>
      <c r="D10" s="59" t="s">
        <v>30</v>
      </c>
      <c r="E10" s="62"/>
      <c r="F10" s="61"/>
      <c r="G10" s="10"/>
      <c r="H10" s="10"/>
      <c r="I10" s="10"/>
      <c r="J10" s="10"/>
      <c r="K10" s="10"/>
      <c r="L10" s="10"/>
      <c r="M10" s="10"/>
      <c r="N10" s="10"/>
      <c r="O10" s="10"/>
      <c r="P10" s="10"/>
      <c r="Q10" s="10"/>
      <c r="R10" s="10"/>
      <c r="S10" s="10"/>
      <c r="T10" s="10"/>
      <c r="U10" s="10"/>
      <c r="V10" s="10"/>
      <c r="W10" s="10"/>
      <c r="X10" s="10"/>
      <c r="Y10" s="10"/>
      <c r="Z10" s="10"/>
    </row>
    <row r="11" ht="12.75" customHeight="1">
      <c r="A11" s="10"/>
      <c r="B11" s="57">
        <v>3.0</v>
      </c>
      <c r="C11" s="58" t="s">
        <v>31</v>
      </c>
      <c r="D11" s="59" t="s">
        <v>31</v>
      </c>
      <c r="E11" s="62"/>
      <c r="F11" s="61"/>
      <c r="G11" s="10"/>
      <c r="H11" s="10"/>
      <c r="I11" s="10"/>
      <c r="J11" s="10"/>
      <c r="K11" s="10"/>
      <c r="L11" s="10"/>
      <c r="M11" s="10"/>
      <c r="N11" s="10"/>
      <c r="O11" s="10"/>
      <c r="P11" s="10"/>
      <c r="Q11" s="10"/>
      <c r="R11" s="10"/>
      <c r="S11" s="10"/>
      <c r="T11" s="10"/>
      <c r="U11" s="10"/>
      <c r="V11" s="10"/>
      <c r="W11" s="10"/>
      <c r="X11" s="10"/>
      <c r="Y11" s="10"/>
      <c r="Z11" s="10"/>
    </row>
    <row r="12" ht="12.75" customHeight="1">
      <c r="A12" s="10"/>
      <c r="B12" s="57">
        <v>4.0</v>
      </c>
      <c r="C12" s="58" t="s">
        <v>32</v>
      </c>
      <c r="D12" s="59" t="s">
        <v>32</v>
      </c>
      <c r="E12" s="62"/>
      <c r="F12" s="61"/>
      <c r="G12" s="10"/>
      <c r="H12" s="10"/>
      <c r="I12" s="10"/>
      <c r="J12" s="10"/>
      <c r="K12" s="10"/>
      <c r="L12" s="10"/>
      <c r="M12" s="10"/>
      <c r="N12" s="10"/>
      <c r="O12" s="10"/>
      <c r="P12" s="10"/>
      <c r="Q12" s="10"/>
      <c r="R12" s="10"/>
      <c r="S12" s="10"/>
      <c r="T12" s="10"/>
      <c r="U12" s="10"/>
      <c r="V12" s="10"/>
      <c r="W12" s="10"/>
      <c r="X12" s="10"/>
      <c r="Y12" s="10"/>
      <c r="Z12" s="10"/>
    </row>
    <row r="13" ht="12.75" customHeight="1">
      <c r="A13" s="10"/>
      <c r="B13" s="57">
        <v>5.0</v>
      </c>
      <c r="C13" s="58" t="s">
        <v>33</v>
      </c>
      <c r="D13" s="59" t="s">
        <v>34</v>
      </c>
      <c r="E13" s="62"/>
      <c r="F13" s="61"/>
      <c r="G13" s="10"/>
      <c r="H13" s="10"/>
      <c r="I13" s="10"/>
      <c r="J13" s="10"/>
      <c r="K13" s="10"/>
      <c r="L13" s="10"/>
      <c r="M13" s="10"/>
      <c r="N13" s="10"/>
      <c r="O13" s="10"/>
      <c r="P13" s="10"/>
      <c r="Q13" s="10"/>
      <c r="R13" s="10"/>
      <c r="S13" s="10"/>
      <c r="T13" s="10"/>
      <c r="U13" s="10"/>
      <c r="V13" s="10"/>
      <c r="W13" s="10"/>
      <c r="X13" s="10"/>
      <c r="Y13" s="10"/>
      <c r="Z13" s="10"/>
    </row>
    <row r="14" ht="12.75" customHeight="1">
      <c r="A14" s="10"/>
      <c r="B14" s="57">
        <v>6.0</v>
      </c>
      <c r="C14" s="58" t="s">
        <v>35</v>
      </c>
      <c r="D14" s="59" t="s">
        <v>36</v>
      </c>
      <c r="E14" s="62"/>
      <c r="F14" s="61"/>
      <c r="G14" s="10"/>
      <c r="H14" s="10"/>
      <c r="I14" s="10"/>
      <c r="J14" s="10"/>
      <c r="K14" s="10"/>
      <c r="L14" s="10"/>
      <c r="M14" s="10"/>
      <c r="N14" s="10"/>
      <c r="O14" s="10"/>
      <c r="P14" s="10"/>
      <c r="Q14" s="10"/>
      <c r="R14" s="10"/>
      <c r="S14" s="10"/>
      <c r="T14" s="10"/>
      <c r="U14" s="10"/>
      <c r="V14" s="10"/>
      <c r="W14" s="10"/>
      <c r="X14" s="10"/>
      <c r="Y14" s="10"/>
      <c r="Z14" s="10"/>
    </row>
    <row r="15" ht="12.75" customHeight="1">
      <c r="A15" s="10"/>
      <c r="B15" s="57">
        <v>7.0</v>
      </c>
      <c r="C15" s="58" t="s">
        <v>37</v>
      </c>
      <c r="D15" s="59" t="s">
        <v>37</v>
      </c>
      <c r="E15" s="62"/>
      <c r="F15" s="61"/>
      <c r="G15" s="10"/>
      <c r="H15" s="10"/>
      <c r="I15" s="10"/>
      <c r="J15" s="10"/>
      <c r="K15" s="10"/>
      <c r="L15" s="10"/>
      <c r="M15" s="10"/>
      <c r="N15" s="10"/>
      <c r="O15" s="10"/>
      <c r="P15" s="10"/>
      <c r="Q15" s="10"/>
      <c r="R15" s="10"/>
      <c r="S15" s="10"/>
      <c r="T15" s="10"/>
      <c r="U15" s="10"/>
      <c r="V15" s="10"/>
      <c r="W15" s="10"/>
      <c r="X15" s="10"/>
      <c r="Y15" s="10"/>
      <c r="Z15" s="10"/>
    </row>
    <row r="16" ht="12.75" customHeight="1">
      <c r="A16" s="10"/>
      <c r="B16" s="57">
        <v>8.0</v>
      </c>
      <c r="C16" s="58" t="s">
        <v>38</v>
      </c>
      <c r="D16" s="59" t="s">
        <v>38</v>
      </c>
      <c r="E16" s="62"/>
      <c r="F16" s="61"/>
      <c r="G16" s="10"/>
      <c r="H16" s="10"/>
      <c r="I16" s="10"/>
      <c r="J16" s="10"/>
      <c r="K16" s="10"/>
      <c r="L16" s="10"/>
      <c r="M16" s="10"/>
      <c r="N16" s="10"/>
      <c r="O16" s="10"/>
      <c r="P16" s="10"/>
      <c r="Q16" s="10"/>
      <c r="R16" s="10"/>
      <c r="S16" s="10"/>
      <c r="T16" s="10"/>
      <c r="U16" s="10"/>
      <c r="V16" s="10"/>
      <c r="W16" s="10"/>
      <c r="X16" s="10"/>
      <c r="Y16" s="10"/>
      <c r="Z16" s="10"/>
    </row>
    <row r="17" ht="12.75" customHeight="1">
      <c r="A17" s="10"/>
      <c r="B17" s="57">
        <v>9.0</v>
      </c>
      <c r="C17" s="58" t="s">
        <v>39</v>
      </c>
      <c r="D17" s="59" t="s">
        <v>39</v>
      </c>
      <c r="E17" s="63"/>
      <c r="F17" s="61"/>
      <c r="G17" s="10"/>
      <c r="H17" s="10"/>
      <c r="I17" s="10"/>
      <c r="J17" s="10"/>
      <c r="K17" s="10"/>
      <c r="L17" s="10"/>
      <c r="M17" s="10"/>
      <c r="N17" s="10"/>
      <c r="O17" s="10"/>
      <c r="P17" s="10"/>
      <c r="Q17" s="10"/>
      <c r="R17" s="10"/>
      <c r="S17" s="10"/>
      <c r="T17" s="10"/>
      <c r="U17" s="10"/>
      <c r="V17" s="10"/>
      <c r="W17" s="10"/>
      <c r="X17" s="10"/>
      <c r="Y17" s="10"/>
      <c r="Z17" s="10"/>
    </row>
    <row r="18" ht="12.75" customHeight="1">
      <c r="A18" s="64"/>
      <c r="B18" s="57">
        <v>10.0</v>
      </c>
      <c r="C18" s="65" t="s">
        <v>40</v>
      </c>
      <c r="D18" s="66" t="s">
        <v>40</v>
      </c>
      <c r="E18" s="67"/>
      <c r="F18" s="67"/>
      <c r="G18" s="68"/>
      <c r="H18" s="10"/>
      <c r="I18" s="10"/>
      <c r="J18" s="10"/>
      <c r="K18" s="10"/>
      <c r="L18" s="10"/>
      <c r="M18" s="10"/>
      <c r="N18" s="10"/>
      <c r="O18" s="10"/>
      <c r="P18" s="10"/>
      <c r="Q18" s="10"/>
      <c r="R18" s="10"/>
      <c r="S18" s="10"/>
      <c r="T18" s="10"/>
      <c r="U18" s="10"/>
      <c r="V18" s="10"/>
      <c r="W18" s="10"/>
      <c r="X18" s="10"/>
      <c r="Y18" s="10"/>
      <c r="Z18" s="10"/>
    </row>
    <row r="19" ht="12.75" customHeight="1">
      <c r="A19" s="64"/>
      <c r="B19" s="57">
        <v>11.0</v>
      </c>
      <c r="C19" s="65" t="s">
        <v>41</v>
      </c>
      <c r="D19" s="66" t="s">
        <v>41</v>
      </c>
      <c r="E19" s="67"/>
      <c r="F19" s="67"/>
      <c r="G19" s="68"/>
      <c r="H19" s="10"/>
      <c r="I19" s="10"/>
      <c r="J19" s="10"/>
      <c r="K19" s="10"/>
      <c r="L19" s="10"/>
      <c r="M19" s="10"/>
      <c r="N19" s="10"/>
      <c r="O19" s="10"/>
      <c r="P19" s="10"/>
      <c r="Q19" s="10"/>
      <c r="R19" s="10"/>
      <c r="S19" s="10"/>
      <c r="T19" s="10"/>
      <c r="U19" s="10"/>
      <c r="V19" s="10"/>
      <c r="W19" s="10"/>
      <c r="X19" s="10"/>
      <c r="Y19" s="10"/>
      <c r="Z19" s="10"/>
    </row>
    <row r="20" ht="12.75" customHeight="1">
      <c r="A20" s="64"/>
      <c r="B20" s="57">
        <v>12.0</v>
      </c>
      <c r="C20" s="69" t="s">
        <v>42</v>
      </c>
      <c r="D20" s="66" t="s">
        <v>42</v>
      </c>
      <c r="E20" s="67"/>
      <c r="F20" s="67"/>
      <c r="G20" s="68"/>
      <c r="H20" s="10"/>
      <c r="I20" s="10"/>
      <c r="J20" s="10"/>
      <c r="K20" s="10"/>
      <c r="L20" s="10"/>
      <c r="M20" s="10"/>
      <c r="N20" s="10"/>
      <c r="O20" s="10"/>
      <c r="P20" s="10"/>
      <c r="Q20" s="10"/>
      <c r="R20" s="10"/>
      <c r="S20" s="10"/>
      <c r="T20" s="10"/>
      <c r="U20" s="10"/>
      <c r="V20" s="10"/>
      <c r="W20" s="10"/>
      <c r="X20" s="10"/>
      <c r="Y20" s="10"/>
      <c r="Z20" s="10"/>
    </row>
    <row r="21" ht="12.75" customHeight="1">
      <c r="A21" s="64"/>
      <c r="B21" s="57">
        <v>13.0</v>
      </c>
      <c r="C21" s="69" t="s">
        <v>43</v>
      </c>
      <c r="D21" s="66" t="s">
        <v>43</v>
      </c>
      <c r="E21" s="67"/>
      <c r="F21" s="67"/>
      <c r="G21" s="68"/>
      <c r="H21" s="10"/>
      <c r="I21" s="10"/>
      <c r="J21" s="10"/>
      <c r="K21" s="10"/>
      <c r="L21" s="10"/>
      <c r="M21" s="10"/>
      <c r="N21" s="10"/>
      <c r="O21" s="10"/>
      <c r="P21" s="10"/>
      <c r="Q21" s="10"/>
      <c r="R21" s="10"/>
      <c r="S21" s="10"/>
      <c r="T21" s="10"/>
      <c r="U21" s="10"/>
      <c r="V21" s="10"/>
      <c r="W21" s="10"/>
      <c r="X21" s="10"/>
      <c r="Y21" s="10"/>
      <c r="Z21" s="10"/>
    </row>
    <row r="22" ht="12.75" customHeight="1">
      <c r="A22" s="64"/>
      <c r="B22" s="57">
        <v>14.0</v>
      </c>
      <c r="C22" s="70" t="s">
        <v>44</v>
      </c>
      <c r="D22" s="71" t="s">
        <v>44</v>
      </c>
      <c r="E22" s="67"/>
      <c r="F22" s="67"/>
      <c r="G22" s="68"/>
      <c r="H22" s="10"/>
      <c r="I22" s="10"/>
      <c r="J22" s="10"/>
      <c r="K22" s="10"/>
      <c r="L22" s="10"/>
      <c r="M22" s="10"/>
      <c r="N22" s="10"/>
      <c r="O22" s="10"/>
      <c r="P22" s="10"/>
      <c r="Q22" s="10"/>
      <c r="R22" s="10"/>
      <c r="S22" s="10"/>
      <c r="T22" s="10"/>
      <c r="U22" s="10"/>
      <c r="V22" s="10"/>
      <c r="W22" s="10"/>
      <c r="X22" s="10"/>
      <c r="Y22" s="10"/>
      <c r="Z22" s="10"/>
    </row>
    <row r="23" ht="12.75" customHeight="1">
      <c r="A23" s="10"/>
      <c r="B23" s="72"/>
      <c r="C23" s="73"/>
      <c r="D23" s="73"/>
      <c r="E23" s="73"/>
      <c r="F23" s="73"/>
      <c r="G23" s="10"/>
      <c r="H23" s="10"/>
      <c r="I23" s="10"/>
      <c r="J23" s="10"/>
      <c r="K23" s="10"/>
      <c r="L23" s="10"/>
      <c r="M23" s="10"/>
      <c r="N23" s="10"/>
      <c r="O23" s="10"/>
      <c r="P23" s="10"/>
      <c r="Q23" s="10"/>
      <c r="R23" s="10"/>
      <c r="S23" s="10"/>
      <c r="T23" s="10"/>
      <c r="U23" s="10"/>
      <c r="V23" s="10"/>
      <c r="W23" s="10"/>
      <c r="X23" s="10"/>
      <c r="Y23" s="10"/>
      <c r="Z23" s="10"/>
    </row>
    <row r="24" ht="12.75" customHeight="1">
      <c r="A24" s="10"/>
      <c r="B24" s="37"/>
      <c r="C24" s="38"/>
      <c r="D24" s="38"/>
      <c r="E24" s="38"/>
      <c r="F24" s="38"/>
      <c r="G24" s="10"/>
      <c r="H24" s="10"/>
      <c r="I24" s="10"/>
      <c r="J24" s="10"/>
      <c r="K24" s="10"/>
      <c r="L24" s="10"/>
      <c r="M24" s="10"/>
      <c r="N24" s="10"/>
      <c r="O24" s="10"/>
      <c r="P24" s="10"/>
      <c r="Q24" s="10"/>
      <c r="R24" s="10"/>
      <c r="S24" s="10"/>
      <c r="T24" s="10"/>
      <c r="U24" s="10"/>
      <c r="V24" s="10"/>
      <c r="W24" s="10"/>
      <c r="X24" s="10"/>
      <c r="Y24" s="10"/>
      <c r="Z24" s="10"/>
    </row>
    <row r="25" ht="12.75" customHeight="1">
      <c r="A25" s="10"/>
      <c r="B25" s="37"/>
      <c r="C25" s="38"/>
      <c r="D25" s="38"/>
      <c r="E25" s="38"/>
      <c r="F25" s="38"/>
      <c r="G25" s="10"/>
      <c r="H25" s="10"/>
      <c r="I25" s="10"/>
      <c r="J25" s="10"/>
      <c r="K25" s="10"/>
      <c r="L25" s="10"/>
      <c r="M25" s="10"/>
      <c r="N25" s="10"/>
      <c r="O25" s="10"/>
      <c r="P25" s="10"/>
      <c r="Q25" s="10"/>
      <c r="R25" s="10"/>
      <c r="S25" s="10"/>
      <c r="T25" s="10"/>
      <c r="U25" s="10"/>
      <c r="V25" s="10"/>
      <c r="W25" s="10"/>
      <c r="X25" s="10"/>
      <c r="Y25" s="10"/>
      <c r="Z25" s="10"/>
    </row>
    <row r="26" ht="12.75" customHeight="1">
      <c r="A26" s="10"/>
      <c r="B26" s="37"/>
      <c r="C26" s="38"/>
      <c r="D26" s="38"/>
      <c r="E26" s="38"/>
      <c r="F26" s="38"/>
      <c r="G26" s="10"/>
      <c r="H26" s="10"/>
      <c r="I26" s="10"/>
      <c r="J26" s="10"/>
      <c r="K26" s="10"/>
      <c r="L26" s="10"/>
      <c r="M26" s="10"/>
      <c r="N26" s="10"/>
      <c r="O26" s="10"/>
      <c r="P26" s="10"/>
      <c r="Q26" s="10"/>
      <c r="R26" s="10"/>
      <c r="S26" s="10"/>
      <c r="T26" s="10"/>
      <c r="U26" s="10"/>
      <c r="V26" s="10"/>
      <c r="W26" s="10"/>
      <c r="X26" s="10"/>
      <c r="Y26" s="10"/>
      <c r="Z26" s="10"/>
    </row>
    <row r="27" ht="12.75" customHeight="1">
      <c r="A27" s="10"/>
      <c r="B27" s="37"/>
      <c r="C27" s="38"/>
      <c r="D27" s="38"/>
      <c r="E27" s="38"/>
      <c r="F27" s="38"/>
      <c r="G27" s="10"/>
      <c r="H27" s="10"/>
      <c r="I27" s="10"/>
      <c r="J27" s="10"/>
      <c r="K27" s="10"/>
      <c r="L27" s="10"/>
      <c r="M27" s="10"/>
      <c r="N27" s="10"/>
      <c r="O27" s="10"/>
      <c r="P27" s="10"/>
      <c r="Q27" s="10"/>
      <c r="R27" s="10"/>
      <c r="S27" s="10"/>
      <c r="T27" s="10"/>
      <c r="U27" s="10"/>
      <c r="V27" s="10"/>
      <c r="W27" s="10"/>
      <c r="X27" s="10"/>
      <c r="Y27" s="10"/>
      <c r="Z27" s="10"/>
    </row>
    <row r="28" ht="12.75" customHeight="1">
      <c r="A28" s="10"/>
      <c r="B28" s="37"/>
      <c r="C28" s="38"/>
      <c r="D28" s="38"/>
      <c r="E28" s="38"/>
      <c r="F28" s="38"/>
      <c r="G28" s="10"/>
      <c r="H28" s="10"/>
      <c r="I28" s="10"/>
      <c r="J28" s="10"/>
      <c r="K28" s="10"/>
      <c r="L28" s="10"/>
      <c r="M28" s="10"/>
      <c r="N28" s="10"/>
      <c r="O28" s="10"/>
      <c r="P28" s="10"/>
      <c r="Q28" s="10"/>
      <c r="R28" s="10"/>
      <c r="S28" s="10"/>
      <c r="T28" s="10"/>
      <c r="U28" s="10"/>
      <c r="V28" s="10"/>
      <c r="W28" s="10"/>
      <c r="X28" s="10"/>
      <c r="Y28" s="10"/>
      <c r="Z28" s="10"/>
    </row>
    <row r="29" ht="12.75" customHeight="1">
      <c r="A29" s="10"/>
      <c r="B29" s="37"/>
      <c r="C29" s="38"/>
      <c r="D29" s="38"/>
      <c r="E29" s="38"/>
      <c r="F29" s="38"/>
      <c r="G29" s="10"/>
      <c r="H29" s="10"/>
      <c r="I29" s="10"/>
      <c r="J29" s="10"/>
      <c r="K29" s="10"/>
      <c r="L29" s="10"/>
      <c r="M29" s="10"/>
      <c r="N29" s="10"/>
      <c r="O29" s="10"/>
      <c r="P29" s="10"/>
      <c r="Q29" s="10"/>
      <c r="R29" s="10"/>
      <c r="S29" s="10"/>
      <c r="T29" s="10"/>
      <c r="U29" s="10"/>
      <c r="V29" s="10"/>
      <c r="W29" s="10"/>
      <c r="X29" s="10"/>
      <c r="Y29" s="10"/>
      <c r="Z29" s="10"/>
    </row>
    <row r="30" ht="12.75" customHeight="1">
      <c r="A30" s="10"/>
      <c r="B30" s="37"/>
      <c r="C30" s="38"/>
      <c r="D30" s="38"/>
      <c r="E30" s="38"/>
      <c r="F30" s="38"/>
      <c r="G30" s="10"/>
      <c r="H30" s="10"/>
      <c r="I30" s="10"/>
      <c r="J30" s="10"/>
      <c r="K30" s="10"/>
      <c r="L30" s="10"/>
      <c r="M30" s="10"/>
      <c r="N30" s="10"/>
      <c r="O30" s="10"/>
      <c r="P30" s="10"/>
      <c r="Q30" s="10"/>
      <c r="R30" s="10"/>
      <c r="S30" s="10"/>
      <c r="T30" s="10"/>
      <c r="U30" s="10"/>
      <c r="V30" s="10"/>
      <c r="W30" s="10"/>
      <c r="X30" s="10"/>
      <c r="Y30" s="10"/>
      <c r="Z30" s="10"/>
    </row>
    <row r="31" ht="12.75" customHeight="1">
      <c r="A31" s="10"/>
      <c r="B31" s="37"/>
      <c r="C31" s="38"/>
      <c r="D31" s="38"/>
      <c r="E31" s="38"/>
      <c r="F31" s="38"/>
      <c r="G31" s="10"/>
      <c r="H31" s="10"/>
      <c r="I31" s="10"/>
      <c r="J31" s="10"/>
      <c r="K31" s="10"/>
      <c r="L31" s="10"/>
      <c r="M31" s="10"/>
      <c r="N31" s="10"/>
      <c r="O31" s="10"/>
      <c r="P31" s="10"/>
      <c r="Q31" s="10"/>
      <c r="R31" s="10"/>
      <c r="S31" s="10"/>
      <c r="T31" s="10"/>
      <c r="U31" s="10"/>
      <c r="V31" s="10"/>
      <c r="W31" s="10"/>
      <c r="X31" s="10"/>
      <c r="Y31" s="10"/>
      <c r="Z31" s="10"/>
    </row>
    <row r="32" ht="12.75" customHeight="1">
      <c r="A32" s="10"/>
      <c r="B32" s="37"/>
      <c r="C32" s="38"/>
      <c r="D32" s="38"/>
      <c r="E32" s="38"/>
      <c r="F32" s="38"/>
      <c r="G32" s="10"/>
      <c r="H32" s="10"/>
      <c r="I32" s="10"/>
      <c r="J32" s="10"/>
      <c r="K32" s="10"/>
      <c r="L32" s="10"/>
      <c r="M32" s="10"/>
      <c r="N32" s="10"/>
      <c r="O32" s="10"/>
      <c r="P32" s="10"/>
      <c r="Q32" s="10"/>
      <c r="R32" s="10"/>
      <c r="S32" s="10"/>
      <c r="T32" s="10"/>
      <c r="U32" s="10"/>
      <c r="V32" s="10"/>
      <c r="W32" s="10"/>
      <c r="X32" s="10"/>
      <c r="Y32" s="10"/>
      <c r="Z32" s="10"/>
    </row>
    <row r="33" ht="12.75" customHeight="1">
      <c r="A33" s="10"/>
      <c r="B33" s="37"/>
      <c r="C33" s="38"/>
      <c r="D33" s="38"/>
      <c r="E33" s="38"/>
      <c r="F33" s="38"/>
      <c r="G33" s="10"/>
      <c r="H33" s="10"/>
      <c r="I33" s="10"/>
      <c r="J33" s="10"/>
      <c r="K33" s="10"/>
      <c r="L33" s="10"/>
      <c r="M33" s="10"/>
      <c r="N33" s="10"/>
      <c r="O33" s="10"/>
      <c r="P33" s="10"/>
      <c r="Q33" s="10"/>
      <c r="R33" s="10"/>
      <c r="S33" s="10"/>
      <c r="T33" s="10"/>
      <c r="U33" s="10"/>
      <c r="V33" s="10"/>
      <c r="W33" s="10"/>
      <c r="X33" s="10"/>
      <c r="Y33" s="10"/>
      <c r="Z33" s="10"/>
    </row>
    <row r="34" ht="12.75" customHeight="1">
      <c r="A34" s="10"/>
      <c r="B34" s="37"/>
      <c r="C34" s="38"/>
      <c r="D34" s="38"/>
      <c r="E34" s="38"/>
      <c r="F34" s="38"/>
      <c r="G34" s="10"/>
      <c r="H34" s="10"/>
      <c r="I34" s="10"/>
      <c r="J34" s="10"/>
      <c r="K34" s="10"/>
      <c r="L34" s="10"/>
      <c r="M34" s="10"/>
      <c r="N34" s="10"/>
      <c r="O34" s="10"/>
      <c r="P34" s="10"/>
      <c r="Q34" s="10"/>
      <c r="R34" s="10"/>
      <c r="S34" s="10"/>
      <c r="T34" s="10"/>
      <c r="U34" s="10"/>
      <c r="V34" s="10"/>
      <c r="W34" s="10"/>
      <c r="X34" s="10"/>
      <c r="Y34" s="10"/>
      <c r="Z34" s="10"/>
    </row>
    <row r="35" ht="12.75" customHeight="1">
      <c r="A35" s="10"/>
      <c r="B35" s="37"/>
      <c r="C35" s="38"/>
      <c r="D35" s="38"/>
      <c r="E35" s="38"/>
      <c r="F35" s="38"/>
      <c r="G35" s="10"/>
      <c r="H35" s="10"/>
      <c r="I35" s="10"/>
      <c r="J35" s="10"/>
      <c r="K35" s="10"/>
      <c r="L35" s="10"/>
      <c r="M35" s="10"/>
      <c r="N35" s="10"/>
      <c r="O35" s="10"/>
      <c r="P35" s="10"/>
      <c r="Q35" s="10"/>
      <c r="R35" s="10"/>
      <c r="S35" s="10"/>
      <c r="T35" s="10"/>
      <c r="U35" s="10"/>
      <c r="V35" s="10"/>
      <c r="W35" s="10"/>
      <c r="X35" s="10"/>
      <c r="Y35" s="10"/>
      <c r="Z35" s="10"/>
    </row>
    <row r="36" ht="12.75" customHeight="1">
      <c r="A36" s="10"/>
      <c r="B36" s="37"/>
      <c r="C36" s="38"/>
      <c r="D36" s="38"/>
      <c r="E36" s="38"/>
      <c r="F36" s="38"/>
      <c r="G36" s="10"/>
      <c r="H36" s="10"/>
      <c r="I36" s="10"/>
      <c r="J36" s="10"/>
      <c r="K36" s="10"/>
      <c r="L36" s="10"/>
      <c r="M36" s="10"/>
      <c r="N36" s="10"/>
      <c r="O36" s="10"/>
      <c r="P36" s="10"/>
      <c r="Q36" s="10"/>
      <c r="R36" s="10"/>
      <c r="S36" s="10"/>
      <c r="T36" s="10"/>
      <c r="U36" s="10"/>
      <c r="V36" s="10"/>
      <c r="W36" s="10"/>
      <c r="X36" s="10"/>
      <c r="Y36" s="10"/>
      <c r="Z36" s="10"/>
    </row>
    <row r="37" ht="12.75" customHeight="1">
      <c r="A37" s="10"/>
      <c r="B37" s="37"/>
      <c r="C37" s="38"/>
      <c r="D37" s="38"/>
      <c r="E37" s="38"/>
      <c r="F37" s="38"/>
      <c r="G37" s="10"/>
      <c r="H37" s="10"/>
      <c r="I37" s="10"/>
      <c r="J37" s="10"/>
      <c r="K37" s="10"/>
      <c r="L37" s="10"/>
      <c r="M37" s="10"/>
      <c r="N37" s="10"/>
      <c r="O37" s="10"/>
      <c r="P37" s="10"/>
      <c r="Q37" s="10"/>
      <c r="R37" s="10"/>
      <c r="S37" s="10"/>
      <c r="T37" s="10"/>
      <c r="U37" s="10"/>
      <c r="V37" s="10"/>
      <c r="W37" s="10"/>
      <c r="X37" s="10"/>
      <c r="Y37" s="10"/>
      <c r="Z37" s="10"/>
    </row>
    <row r="38" ht="12.75" customHeight="1">
      <c r="A38" s="10"/>
      <c r="B38" s="37"/>
      <c r="C38" s="38"/>
      <c r="D38" s="38"/>
      <c r="E38" s="38"/>
      <c r="F38" s="38"/>
      <c r="G38" s="10"/>
      <c r="H38" s="10"/>
      <c r="I38" s="10"/>
      <c r="J38" s="10"/>
      <c r="K38" s="10"/>
      <c r="L38" s="10"/>
      <c r="M38" s="10"/>
      <c r="N38" s="10"/>
      <c r="O38" s="10"/>
      <c r="P38" s="10"/>
      <c r="Q38" s="10"/>
      <c r="R38" s="10"/>
      <c r="S38" s="10"/>
      <c r="T38" s="10"/>
      <c r="U38" s="10"/>
      <c r="V38" s="10"/>
      <c r="W38" s="10"/>
      <c r="X38" s="10"/>
      <c r="Y38" s="10"/>
      <c r="Z38" s="10"/>
    </row>
    <row r="39" ht="12.75" customHeight="1">
      <c r="A39" s="10"/>
      <c r="B39" s="37"/>
      <c r="C39" s="38"/>
      <c r="D39" s="38"/>
      <c r="E39" s="38"/>
      <c r="F39" s="38"/>
      <c r="G39" s="10"/>
      <c r="H39" s="10"/>
      <c r="I39" s="10"/>
      <c r="J39" s="10"/>
      <c r="K39" s="10"/>
      <c r="L39" s="10"/>
      <c r="M39" s="10"/>
      <c r="N39" s="10"/>
      <c r="O39" s="10"/>
      <c r="P39" s="10"/>
      <c r="Q39" s="10"/>
      <c r="R39" s="10"/>
      <c r="S39" s="10"/>
      <c r="T39" s="10"/>
      <c r="U39" s="10"/>
      <c r="V39" s="10"/>
      <c r="W39" s="10"/>
      <c r="X39" s="10"/>
      <c r="Y39" s="10"/>
      <c r="Z39" s="10"/>
    </row>
    <row r="40" ht="12.75" customHeight="1">
      <c r="A40" s="10"/>
      <c r="B40" s="37"/>
      <c r="C40" s="38"/>
      <c r="D40" s="38"/>
      <c r="E40" s="38"/>
      <c r="F40" s="38"/>
      <c r="G40" s="10"/>
      <c r="H40" s="10"/>
      <c r="I40" s="10"/>
      <c r="J40" s="10"/>
      <c r="K40" s="10"/>
      <c r="L40" s="10"/>
      <c r="M40" s="10"/>
      <c r="N40" s="10"/>
      <c r="O40" s="10"/>
      <c r="P40" s="10"/>
      <c r="Q40" s="10"/>
      <c r="R40" s="10"/>
      <c r="S40" s="10"/>
      <c r="T40" s="10"/>
      <c r="U40" s="10"/>
      <c r="V40" s="10"/>
      <c r="W40" s="10"/>
      <c r="X40" s="10"/>
      <c r="Y40" s="10"/>
      <c r="Z40" s="10"/>
    </row>
    <row r="41" ht="12.75" customHeight="1">
      <c r="A41" s="10"/>
      <c r="B41" s="37"/>
      <c r="C41" s="38"/>
      <c r="D41" s="38"/>
      <c r="E41" s="38"/>
      <c r="F41" s="38"/>
      <c r="G41" s="10"/>
      <c r="H41" s="10"/>
      <c r="I41" s="10"/>
      <c r="J41" s="10"/>
      <c r="K41" s="10"/>
      <c r="L41" s="10"/>
      <c r="M41" s="10"/>
      <c r="N41" s="10"/>
      <c r="O41" s="10"/>
      <c r="P41" s="10"/>
      <c r="Q41" s="10"/>
      <c r="R41" s="10"/>
      <c r="S41" s="10"/>
      <c r="T41" s="10"/>
      <c r="U41" s="10"/>
      <c r="V41" s="10"/>
      <c r="W41" s="10"/>
      <c r="X41" s="10"/>
      <c r="Y41" s="10"/>
      <c r="Z41" s="10"/>
    </row>
    <row r="42" ht="12.75" customHeight="1">
      <c r="A42" s="10"/>
      <c r="B42" s="37"/>
      <c r="C42" s="38"/>
      <c r="D42" s="38"/>
      <c r="E42" s="38"/>
      <c r="F42" s="38"/>
      <c r="G42" s="10"/>
      <c r="H42" s="10"/>
      <c r="I42" s="10"/>
      <c r="J42" s="10"/>
      <c r="K42" s="10"/>
      <c r="L42" s="10"/>
      <c r="M42" s="10"/>
      <c r="N42" s="10"/>
      <c r="O42" s="10"/>
      <c r="P42" s="10"/>
      <c r="Q42" s="10"/>
      <c r="R42" s="10"/>
      <c r="S42" s="10"/>
      <c r="T42" s="10"/>
      <c r="U42" s="10"/>
      <c r="V42" s="10"/>
      <c r="W42" s="10"/>
      <c r="X42" s="10"/>
      <c r="Y42" s="10"/>
      <c r="Z42" s="10"/>
    </row>
    <row r="43" ht="12.75" customHeight="1">
      <c r="A43" s="10"/>
      <c r="B43" s="37"/>
      <c r="C43" s="38"/>
      <c r="D43" s="38"/>
      <c r="E43" s="38"/>
      <c r="F43" s="38"/>
      <c r="G43" s="10"/>
      <c r="H43" s="10"/>
      <c r="I43" s="10"/>
      <c r="J43" s="10"/>
      <c r="K43" s="10"/>
      <c r="L43" s="10"/>
      <c r="M43" s="10"/>
      <c r="N43" s="10"/>
      <c r="O43" s="10"/>
      <c r="P43" s="10"/>
      <c r="Q43" s="10"/>
      <c r="R43" s="10"/>
      <c r="S43" s="10"/>
      <c r="T43" s="10"/>
      <c r="U43" s="10"/>
      <c r="V43" s="10"/>
      <c r="W43" s="10"/>
      <c r="X43" s="10"/>
      <c r="Y43" s="10"/>
      <c r="Z43" s="10"/>
    </row>
    <row r="44" ht="12.75" customHeight="1">
      <c r="A44" s="10"/>
      <c r="B44" s="37"/>
      <c r="C44" s="38"/>
      <c r="D44" s="38"/>
      <c r="E44" s="38"/>
      <c r="F44" s="38"/>
      <c r="G44" s="10"/>
      <c r="H44" s="10"/>
      <c r="I44" s="10"/>
      <c r="J44" s="10"/>
      <c r="K44" s="10"/>
      <c r="L44" s="10"/>
      <c r="M44" s="10"/>
      <c r="N44" s="10"/>
      <c r="O44" s="10"/>
      <c r="P44" s="10"/>
      <c r="Q44" s="10"/>
      <c r="R44" s="10"/>
      <c r="S44" s="10"/>
      <c r="T44" s="10"/>
      <c r="U44" s="10"/>
      <c r="V44" s="10"/>
      <c r="W44" s="10"/>
      <c r="X44" s="10"/>
      <c r="Y44" s="10"/>
      <c r="Z44" s="10"/>
    </row>
    <row r="45" ht="12.75" customHeight="1">
      <c r="A45" s="10"/>
      <c r="B45" s="37"/>
      <c r="C45" s="38"/>
      <c r="D45" s="38"/>
      <c r="E45" s="38"/>
      <c r="F45" s="38"/>
      <c r="G45" s="10"/>
      <c r="H45" s="10"/>
      <c r="I45" s="10"/>
      <c r="J45" s="10"/>
      <c r="K45" s="10"/>
      <c r="L45" s="10"/>
      <c r="M45" s="10"/>
      <c r="N45" s="10"/>
      <c r="O45" s="10"/>
      <c r="P45" s="10"/>
      <c r="Q45" s="10"/>
      <c r="R45" s="10"/>
      <c r="S45" s="10"/>
      <c r="T45" s="10"/>
      <c r="U45" s="10"/>
      <c r="V45" s="10"/>
      <c r="W45" s="10"/>
      <c r="X45" s="10"/>
      <c r="Y45" s="10"/>
      <c r="Z45" s="10"/>
    </row>
    <row r="46" ht="12.75" customHeight="1">
      <c r="A46" s="10"/>
      <c r="B46" s="37"/>
      <c r="C46" s="38"/>
      <c r="D46" s="38"/>
      <c r="E46" s="38"/>
      <c r="F46" s="38"/>
      <c r="G46" s="10"/>
      <c r="H46" s="10"/>
      <c r="I46" s="10"/>
      <c r="J46" s="10"/>
      <c r="K46" s="10"/>
      <c r="L46" s="10"/>
      <c r="M46" s="10"/>
      <c r="N46" s="10"/>
      <c r="O46" s="10"/>
      <c r="P46" s="10"/>
      <c r="Q46" s="10"/>
      <c r="R46" s="10"/>
      <c r="S46" s="10"/>
      <c r="T46" s="10"/>
      <c r="U46" s="10"/>
      <c r="V46" s="10"/>
      <c r="W46" s="10"/>
      <c r="X46" s="10"/>
      <c r="Y46" s="10"/>
      <c r="Z46" s="10"/>
    </row>
    <row r="47" ht="12.75" customHeight="1">
      <c r="A47" s="10"/>
      <c r="B47" s="37"/>
      <c r="C47" s="38"/>
      <c r="D47" s="38"/>
      <c r="E47" s="38"/>
      <c r="F47" s="38"/>
      <c r="G47" s="10"/>
      <c r="H47" s="10"/>
      <c r="I47" s="10"/>
      <c r="J47" s="10"/>
      <c r="K47" s="10"/>
      <c r="L47" s="10"/>
      <c r="M47" s="10"/>
      <c r="N47" s="10"/>
      <c r="O47" s="10"/>
      <c r="P47" s="10"/>
      <c r="Q47" s="10"/>
      <c r="R47" s="10"/>
      <c r="S47" s="10"/>
      <c r="T47" s="10"/>
      <c r="U47" s="10"/>
      <c r="V47" s="10"/>
      <c r="W47" s="10"/>
      <c r="X47" s="10"/>
      <c r="Y47" s="10"/>
      <c r="Z47" s="10"/>
    </row>
    <row r="48" ht="12.75" customHeight="1">
      <c r="A48" s="10"/>
      <c r="B48" s="37"/>
      <c r="C48" s="38"/>
      <c r="D48" s="38"/>
      <c r="E48" s="38"/>
      <c r="F48" s="38"/>
      <c r="G48" s="10"/>
      <c r="H48" s="10"/>
      <c r="I48" s="10"/>
      <c r="J48" s="10"/>
      <c r="K48" s="10"/>
      <c r="L48" s="10"/>
      <c r="M48" s="10"/>
      <c r="N48" s="10"/>
      <c r="O48" s="10"/>
      <c r="P48" s="10"/>
      <c r="Q48" s="10"/>
      <c r="R48" s="10"/>
      <c r="S48" s="10"/>
      <c r="T48" s="10"/>
      <c r="U48" s="10"/>
      <c r="V48" s="10"/>
      <c r="W48" s="10"/>
      <c r="X48" s="10"/>
      <c r="Y48" s="10"/>
      <c r="Z48" s="10"/>
    </row>
    <row r="49" ht="12.75" customHeight="1">
      <c r="A49" s="10"/>
      <c r="B49" s="37"/>
      <c r="C49" s="38"/>
      <c r="D49" s="38"/>
      <c r="E49" s="38"/>
      <c r="F49" s="38"/>
      <c r="G49" s="10"/>
      <c r="H49" s="10"/>
      <c r="I49" s="10"/>
      <c r="J49" s="10"/>
      <c r="K49" s="10"/>
      <c r="L49" s="10"/>
      <c r="M49" s="10"/>
      <c r="N49" s="10"/>
      <c r="O49" s="10"/>
      <c r="P49" s="10"/>
      <c r="Q49" s="10"/>
      <c r="R49" s="10"/>
      <c r="S49" s="10"/>
      <c r="T49" s="10"/>
      <c r="U49" s="10"/>
      <c r="V49" s="10"/>
      <c r="W49" s="10"/>
      <c r="X49" s="10"/>
      <c r="Y49" s="10"/>
      <c r="Z49" s="10"/>
    </row>
    <row r="50" ht="12.75" customHeight="1">
      <c r="A50" s="10"/>
      <c r="B50" s="37"/>
      <c r="C50" s="38"/>
      <c r="D50" s="38"/>
      <c r="E50" s="38"/>
      <c r="F50" s="38"/>
      <c r="G50" s="10"/>
      <c r="H50" s="10"/>
      <c r="I50" s="10"/>
      <c r="J50" s="10"/>
      <c r="K50" s="10"/>
      <c r="L50" s="10"/>
      <c r="M50" s="10"/>
      <c r="N50" s="10"/>
      <c r="O50" s="10"/>
      <c r="P50" s="10"/>
      <c r="Q50" s="10"/>
      <c r="R50" s="10"/>
      <c r="S50" s="10"/>
      <c r="T50" s="10"/>
      <c r="U50" s="10"/>
      <c r="V50" s="10"/>
      <c r="W50" s="10"/>
      <c r="X50" s="10"/>
      <c r="Y50" s="10"/>
      <c r="Z50" s="10"/>
    </row>
    <row r="51" ht="12.75" customHeight="1">
      <c r="A51" s="10"/>
      <c r="B51" s="37"/>
      <c r="C51" s="38"/>
      <c r="D51" s="38"/>
      <c r="E51" s="38"/>
      <c r="F51" s="38"/>
      <c r="G51" s="10"/>
      <c r="H51" s="10"/>
      <c r="I51" s="10"/>
      <c r="J51" s="10"/>
      <c r="K51" s="10"/>
      <c r="L51" s="10"/>
      <c r="M51" s="10"/>
      <c r="N51" s="10"/>
      <c r="O51" s="10"/>
      <c r="P51" s="10"/>
      <c r="Q51" s="10"/>
      <c r="R51" s="10"/>
      <c r="S51" s="10"/>
      <c r="T51" s="10"/>
      <c r="U51" s="10"/>
      <c r="V51" s="10"/>
      <c r="W51" s="10"/>
      <c r="X51" s="10"/>
      <c r="Y51" s="10"/>
      <c r="Z51" s="10"/>
    </row>
    <row r="52" ht="12.75" customHeight="1">
      <c r="A52" s="10"/>
      <c r="B52" s="37"/>
      <c r="C52" s="38"/>
      <c r="D52" s="38"/>
      <c r="E52" s="38"/>
      <c r="F52" s="38"/>
      <c r="G52" s="10"/>
      <c r="H52" s="10"/>
      <c r="I52" s="10"/>
      <c r="J52" s="10"/>
      <c r="K52" s="10"/>
      <c r="L52" s="10"/>
      <c r="M52" s="10"/>
      <c r="N52" s="10"/>
      <c r="O52" s="10"/>
      <c r="P52" s="10"/>
      <c r="Q52" s="10"/>
      <c r="R52" s="10"/>
      <c r="S52" s="10"/>
      <c r="T52" s="10"/>
      <c r="U52" s="10"/>
      <c r="V52" s="10"/>
      <c r="W52" s="10"/>
      <c r="X52" s="10"/>
      <c r="Y52" s="10"/>
      <c r="Z52" s="10"/>
    </row>
    <row r="53" ht="12.75" customHeight="1">
      <c r="A53" s="10"/>
      <c r="B53" s="37"/>
      <c r="C53" s="38"/>
      <c r="D53" s="38"/>
      <c r="E53" s="38"/>
      <c r="F53" s="38"/>
      <c r="G53" s="10"/>
      <c r="H53" s="10"/>
      <c r="I53" s="10"/>
      <c r="J53" s="10"/>
      <c r="K53" s="10"/>
      <c r="L53" s="10"/>
      <c r="M53" s="10"/>
      <c r="N53" s="10"/>
      <c r="O53" s="10"/>
      <c r="P53" s="10"/>
      <c r="Q53" s="10"/>
      <c r="R53" s="10"/>
      <c r="S53" s="10"/>
      <c r="T53" s="10"/>
      <c r="U53" s="10"/>
      <c r="V53" s="10"/>
      <c r="W53" s="10"/>
      <c r="X53" s="10"/>
      <c r="Y53" s="10"/>
      <c r="Z53" s="10"/>
    </row>
    <row r="54" ht="12.75" customHeight="1">
      <c r="A54" s="10"/>
      <c r="B54" s="37"/>
      <c r="C54" s="38"/>
      <c r="D54" s="38"/>
      <c r="E54" s="38"/>
      <c r="F54" s="38"/>
      <c r="G54" s="10"/>
      <c r="H54" s="10"/>
      <c r="I54" s="10"/>
      <c r="J54" s="10"/>
      <c r="K54" s="10"/>
      <c r="L54" s="10"/>
      <c r="M54" s="10"/>
      <c r="N54" s="10"/>
      <c r="O54" s="10"/>
      <c r="P54" s="10"/>
      <c r="Q54" s="10"/>
      <c r="R54" s="10"/>
      <c r="S54" s="10"/>
      <c r="T54" s="10"/>
      <c r="U54" s="10"/>
      <c r="V54" s="10"/>
      <c r="W54" s="10"/>
      <c r="X54" s="10"/>
      <c r="Y54" s="10"/>
      <c r="Z54" s="10"/>
    </row>
    <row r="55" ht="12.75" customHeight="1">
      <c r="A55" s="10"/>
      <c r="B55" s="37"/>
      <c r="C55" s="38"/>
      <c r="D55" s="38"/>
      <c r="E55" s="38"/>
      <c r="F55" s="38"/>
      <c r="G55" s="10"/>
      <c r="H55" s="10"/>
      <c r="I55" s="10"/>
      <c r="J55" s="10"/>
      <c r="K55" s="10"/>
      <c r="L55" s="10"/>
      <c r="M55" s="10"/>
      <c r="N55" s="10"/>
      <c r="O55" s="10"/>
      <c r="P55" s="10"/>
      <c r="Q55" s="10"/>
      <c r="R55" s="10"/>
      <c r="S55" s="10"/>
      <c r="T55" s="10"/>
      <c r="U55" s="10"/>
      <c r="V55" s="10"/>
      <c r="W55" s="10"/>
      <c r="X55" s="10"/>
      <c r="Y55" s="10"/>
      <c r="Z55" s="10"/>
    </row>
    <row r="56" ht="12.75" customHeight="1">
      <c r="A56" s="10"/>
      <c r="B56" s="37"/>
      <c r="C56" s="38"/>
      <c r="D56" s="38"/>
      <c r="E56" s="38"/>
      <c r="F56" s="38"/>
      <c r="G56" s="10"/>
      <c r="H56" s="10"/>
      <c r="I56" s="10"/>
      <c r="J56" s="10"/>
      <c r="K56" s="10"/>
      <c r="L56" s="10"/>
      <c r="M56" s="10"/>
      <c r="N56" s="10"/>
      <c r="O56" s="10"/>
      <c r="P56" s="10"/>
      <c r="Q56" s="10"/>
      <c r="R56" s="10"/>
      <c r="S56" s="10"/>
      <c r="T56" s="10"/>
      <c r="U56" s="10"/>
      <c r="V56" s="10"/>
      <c r="W56" s="10"/>
      <c r="X56" s="10"/>
      <c r="Y56" s="10"/>
      <c r="Z56" s="10"/>
    </row>
    <row r="57" ht="12.75" customHeight="1">
      <c r="A57" s="10"/>
      <c r="B57" s="37"/>
      <c r="C57" s="38"/>
      <c r="D57" s="38"/>
      <c r="E57" s="38"/>
      <c r="F57" s="38"/>
      <c r="G57" s="10"/>
      <c r="H57" s="10"/>
      <c r="I57" s="10"/>
      <c r="J57" s="10"/>
      <c r="K57" s="10"/>
      <c r="L57" s="10"/>
      <c r="M57" s="10"/>
      <c r="N57" s="10"/>
      <c r="O57" s="10"/>
      <c r="P57" s="10"/>
      <c r="Q57" s="10"/>
      <c r="R57" s="10"/>
      <c r="S57" s="10"/>
      <c r="T57" s="10"/>
      <c r="U57" s="10"/>
      <c r="V57" s="10"/>
      <c r="W57" s="10"/>
      <c r="X57" s="10"/>
      <c r="Y57" s="10"/>
      <c r="Z57" s="10"/>
    </row>
    <row r="58" ht="12.75" customHeight="1">
      <c r="A58" s="10"/>
      <c r="B58" s="37"/>
      <c r="C58" s="38"/>
      <c r="D58" s="38"/>
      <c r="E58" s="38"/>
      <c r="F58" s="38"/>
      <c r="G58" s="10"/>
      <c r="H58" s="10"/>
      <c r="I58" s="10"/>
      <c r="J58" s="10"/>
      <c r="K58" s="10"/>
      <c r="L58" s="10"/>
      <c r="M58" s="10"/>
      <c r="N58" s="10"/>
      <c r="O58" s="10"/>
      <c r="P58" s="10"/>
      <c r="Q58" s="10"/>
      <c r="R58" s="10"/>
      <c r="S58" s="10"/>
      <c r="T58" s="10"/>
      <c r="U58" s="10"/>
      <c r="V58" s="10"/>
      <c r="W58" s="10"/>
      <c r="X58" s="10"/>
      <c r="Y58" s="10"/>
      <c r="Z58" s="10"/>
    </row>
    <row r="59" ht="12.75" customHeight="1">
      <c r="A59" s="10"/>
      <c r="B59" s="37"/>
      <c r="C59" s="38"/>
      <c r="D59" s="38"/>
      <c r="E59" s="38"/>
      <c r="F59" s="38"/>
      <c r="G59" s="10"/>
      <c r="H59" s="10"/>
      <c r="I59" s="10"/>
      <c r="J59" s="10"/>
      <c r="K59" s="10"/>
      <c r="L59" s="10"/>
      <c r="M59" s="10"/>
      <c r="N59" s="10"/>
      <c r="O59" s="10"/>
      <c r="P59" s="10"/>
      <c r="Q59" s="10"/>
      <c r="R59" s="10"/>
      <c r="S59" s="10"/>
      <c r="T59" s="10"/>
      <c r="U59" s="10"/>
      <c r="V59" s="10"/>
      <c r="W59" s="10"/>
      <c r="X59" s="10"/>
      <c r="Y59" s="10"/>
      <c r="Z59" s="10"/>
    </row>
    <row r="60" ht="12.75" customHeight="1">
      <c r="A60" s="10"/>
      <c r="B60" s="37"/>
      <c r="C60" s="38"/>
      <c r="D60" s="38"/>
      <c r="E60" s="38"/>
      <c r="F60" s="38"/>
      <c r="G60" s="10"/>
      <c r="H60" s="10"/>
      <c r="I60" s="10"/>
      <c r="J60" s="10"/>
      <c r="K60" s="10"/>
      <c r="L60" s="10"/>
      <c r="M60" s="10"/>
      <c r="N60" s="10"/>
      <c r="O60" s="10"/>
      <c r="P60" s="10"/>
      <c r="Q60" s="10"/>
      <c r="R60" s="10"/>
      <c r="S60" s="10"/>
      <c r="T60" s="10"/>
      <c r="U60" s="10"/>
      <c r="V60" s="10"/>
      <c r="W60" s="10"/>
      <c r="X60" s="10"/>
      <c r="Y60" s="10"/>
      <c r="Z60" s="10"/>
    </row>
    <row r="61" ht="12.75" customHeight="1">
      <c r="A61" s="10"/>
      <c r="B61" s="37"/>
      <c r="C61" s="38"/>
      <c r="D61" s="38"/>
      <c r="E61" s="38"/>
      <c r="F61" s="38"/>
      <c r="G61" s="10"/>
      <c r="H61" s="10"/>
      <c r="I61" s="10"/>
      <c r="J61" s="10"/>
      <c r="K61" s="10"/>
      <c r="L61" s="10"/>
      <c r="M61" s="10"/>
      <c r="N61" s="10"/>
      <c r="O61" s="10"/>
      <c r="P61" s="10"/>
      <c r="Q61" s="10"/>
      <c r="R61" s="10"/>
      <c r="S61" s="10"/>
      <c r="T61" s="10"/>
      <c r="U61" s="10"/>
      <c r="V61" s="10"/>
      <c r="W61" s="10"/>
      <c r="X61" s="10"/>
      <c r="Y61" s="10"/>
      <c r="Z61" s="10"/>
    </row>
    <row r="62" ht="12.75" customHeight="1">
      <c r="A62" s="10"/>
      <c r="B62" s="37"/>
      <c r="C62" s="38"/>
      <c r="D62" s="38"/>
      <c r="E62" s="38"/>
      <c r="F62" s="38"/>
      <c r="G62" s="10"/>
      <c r="H62" s="10"/>
      <c r="I62" s="10"/>
      <c r="J62" s="10"/>
      <c r="K62" s="10"/>
      <c r="L62" s="10"/>
      <c r="M62" s="10"/>
      <c r="N62" s="10"/>
      <c r="O62" s="10"/>
      <c r="P62" s="10"/>
      <c r="Q62" s="10"/>
      <c r="R62" s="10"/>
      <c r="S62" s="10"/>
      <c r="T62" s="10"/>
      <c r="U62" s="10"/>
      <c r="V62" s="10"/>
      <c r="W62" s="10"/>
      <c r="X62" s="10"/>
      <c r="Y62" s="10"/>
      <c r="Z62" s="10"/>
    </row>
    <row r="63" ht="12.75" customHeight="1">
      <c r="A63" s="10"/>
      <c r="B63" s="37"/>
      <c r="C63" s="38"/>
      <c r="D63" s="38"/>
      <c r="E63" s="38"/>
      <c r="F63" s="38"/>
      <c r="G63" s="10"/>
      <c r="H63" s="10"/>
      <c r="I63" s="10"/>
      <c r="J63" s="10"/>
      <c r="K63" s="10"/>
      <c r="L63" s="10"/>
      <c r="M63" s="10"/>
      <c r="N63" s="10"/>
      <c r="O63" s="10"/>
      <c r="P63" s="10"/>
      <c r="Q63" s="10"/>
      <c r="R63" s="10"/>
      <c r="S63" s="10"/>
      <c r="T63" s="10"/>
      <c r="U63" s="10"/>
      <c r="V63" s="10"/>
      <c r="W63" s="10"/>
      <c r="X63" s="10"/>
      <c r="Y63" s="10"/>
      <c r="Z63" s="10"/>
    </row>
    <row r="64" ht="12.75" customHeight="1">
      <c r="A64" s="10"/>
      <c r="B64" s="37"/>
      <c r="C64" s="38"/>
      <c r="D64" s="38"/>
      <c r="E64" s="38"/>
      <c r="F64" s="38"/>
      <c r="G64" s="10"/>
      <c r="H64" s="10"/>
      <c r="I64" s="10"/>
      <c r="J64" s="10"/>
      <c r="K64" s="10"/>
      <c r="L64" s="10"/>
      <c r="M64" s="10"/>
      <c r="N64" s="10"/>
      <c r="O64" s="10"/>
      <c r="P64" s="10"/>
      <c r="Q64" s="10"/>
      <c r="R64" s="10"/>
      <c r="S64" s="10"/>
      <c r="T64" s="10"/>
      <c r="U64" s="10"/>
      <c r="V64" s="10"/>
      <c r="W64" s="10"/>
      <c r="X64" s="10"/>
      <c r="Y64" s="10"/>
      <c r="Z64" s="10"/>
    </row>
    <row r="65" ht="12.75" customHeight="1">
      <c r="A65" s="10"/>
      <c r="B65" s="37"/>
      <c r="C65" s="38"/>
      <c r="D65" s="38"/>
      <c r="E65" s="38"/>
      <c r="F65" s="38"/>
      <c r="G65" s="10"/>
      <c r="H65" s="10"/>
      <c r="I65" s="10"/>
      <c r="J65" s="10"/>
      <c r="K65" s="10"/>
      <c r="L65" s="10"/>
      <c r="M65" s="10"/>
      <c r="N65" s="10"/>
      <c r="O65" s="10"/>
      <c r="P65" s="10"/>
      <c r="Q65" s="10"/>
      <c r="R65" s="10"/>
      <c r="S65" s="10"/>
      <c r="T65" s="10"/>
      <c r="U65" s="10"/>
      <c r="V65" s="10"/>
      <c r="W65" s="10"/>
      <c r="X65" s="10"/>
      <c r="Y65" s="10"/>
      <c r="Z65" s="10"/>
    </row>
    <row r="66" ht="12.75" customHeight="1">
      <c r="A66" s="10"/>
      <c r="B66" s="37"/>
      <c r="C66" s="38"/>
      <c r="D66" s="38"/>
      <c r="E66" s="38"/>
      <c r="F66" s="38"/>
      <c r="G66" s="10"/>
      <c r="H66" s="10"/>
      <c r="I66" s="10"/>
      <c r="J66" s="10"/>
      <c r="K66" s="10"/>
      <c r="L66" s="10"/>
      <c r="M66" s="10"/>
      <c r="N66" s="10"/>
      <c r="O66" s="10"/>
      <c r="P66" s="10"/>
      <c r="Q66" s="10"/>
      <c r="R66" s="10"/>
      <c r="S66" s="10"/>
      <c r="T66" s="10"/>
      <c r="U66" s="10"/>
      <c r="V66" s="10"/>
      <c r="W66" s="10"/>
      <c r="X66" s="10"/>
      <c r="Y66" s="10"/>
      <c r="Z66" s="10"/>
    </row>
    <row r="67" ht="12.75" customHeight="1">
      <c r="A67" s="10"/>
      <c r="B67" s="37"/>
      <c r="C67" s="38"/>
      <c r="D67" s="38"/>
      <c r="E67" s="38"/>
      <c r="F67" s="38"/>
      <c r="G67" s="10"/>
      <c r="H67" s="10"/>
      <c r="I67" s="10"/>
      <c r="J67" s="10"/>
      <c r="K67" s="10"/>
      <c r="L67" s="10"/>
      <c r="M67" s="10"/>
      <c r="N67" s="10"/>
      <c r="O67" s="10"/>
      <c r="P67" s="10"/>
      <c r="Q67" s="10"/>
      <c r="R67" s="10"/>
      <c r="S67" s="10"/>
      <c r="T67" s="10"/>
      <c r="U67" s="10"/>
      <c r="V67" s="10"/>
      <c r="W67" s="10"/>
      <c r="X67" s="10"/>
      <c r="Y67" s="10"/>
      <c r="Z67" s="10"/>
    </row>
    <row r="68" ht="12.75" customHeight="1">
      <c r="A68" s="10"/>
      <c r="B68" s="37"/>
      <c r="C68" s="38"/>
      <c r="D68" s="38"/>
      <c r="E68" s="38"/>
      <c r="F68" s="38"/>
      <c r="G68" s="10"/>
      <c r="H68" s="10"/>
      <c r="I68" s="10"/>
      <c r="J68" s="10"/>
      <c r="K68" s="10"/>
      <c r="L68" s="10"/>
      <c r="M68" s="10"/>
      <c r="N68" s="10"/>
      <c r="O68" s="10"/>
      <c r="P68" s="10"/>
      <c r="Q68" s="10"/>
      <c r="R68" s="10"/>
      <c r="S68" s="10"/>
      <c r="T68" s="10"/>
      <c r="U68" s="10"/>
      <c r="V68" s="10"/>
      <c r="W68" s="10"/>
      <c r="X68" s="10"/>
      <c r="Y68" s="10"/>
      <c r="Z68" s="10"/>
    </row>
    <row r="69" ht="12.75" customHeight="1">
      <c r="A69" s="10"/>
      <c r="B69" s="37"/>
      <c r="C69" s="38"/>
      <c r="D69" s="38"/>
      <c r="E69" s="38"/>
      <c r="F69" s="38"/>
      <c r="G69" s="10"/>
      <c r="H69" s="10"/>
      <c r="I69" s="10"/>
      <c r="J69" s="10"/>
      <c r="K69" s="10"/>
      <c r="L69" s="10"/>
      <c r="M69" s="10"/>
      <c r="N69" s="10"/>
      <c r="O69" s="10"/>
      <c r="P69" s="10"/>
      <c r="Q69" s="10"/>
      <c r="R69" s="10"/>
      <c r="S69" s="10"/>
      <c r="T69" s="10"/>
      <c r="U69" s="10"/>
      <c r="V69" s="10"/>
      <c r="W69" s="10"/>
      <c r="X69" s="10"/>
      <c r="Y69" s="10"/>
      <c r="Z69" s="10"/>
    </row>
    <row r="70" ht="12.75" customHeight="1">
      <c r="A70" s="10"/>
      <c r="B70" s="37"/>
      <c r="C70" s="38"/>
      <c r="D70" s="38"/>
      <c r="E70" s="38"/>
      <c r="F70" s="38"/>
      <c r="G70" s="10"/>
      <c r="H70" s="10"/>
      <c r="I70" s="10"/>
      <c r="J70" s="10"/>
      <c r="K70" s="10"/>
      <c r="L70" s="10"/>
      <c r="M70" s="10"/>
      <c r="N70" s="10"/>
      <c r="O70" s="10"/>
      <c r="P70" s="10"/>
      <c r="Q70" s="10"/>
      <c r="R70" s="10"/>
      <c r="S70" s="10"/>
      <c r="T70" s="10"/>
      <c r="U70" s="10"/>
      <c r="V70" s="10"/>
      <c r="W70" s="10"/>
      <c r="X70" s="10"/>
      <c r="Y70" s="10"/>
      <c r="Z70" s="10"/>
    </row>
    <row r="71" ht="12.75" customHeight="1">
      <c r="A71" s="10"/>
      <c r="B71" s="37"/>
      <c r="C71" s="38"/>
      <c r="D71" s="38"/>
      <c r="E71" s="38"/>
      <c r="F71" s="38"/>
      <c r="G71" s="10"/>
      <c r="H71" s="10"/>
      <c r="I71" s="10"/>
      <c r="J71" s="10"/>
      <c r="K71" s="10"/>
      <c r="L71" s="10"/>
      <c r="M71" s="10"/>
      <c r="N71" s="10"/>
      <c r="O71" s="10"/>
      <c r="P71" s="10"/>
      <c r="Q71" s="10"/>
      <c r="R71" s="10"/>
      <c r="S71" s="10"/>
      <c r="T71" s="10"/>
      <c r="U71" s="10"/>
      <c r="V71" s="10"/>
      <c r="W71" s="10"/>
      <c r="X71" s="10"/>
      <c r="Y71" s="10"/>
      <c r="Z71" s="10"/>
    </row>
    <row r="72" ht="12.75" customHeight="1">
      <c r="A72" s="10"/>
      <c r="B72" s="37"/>
      <c r="C72" s="38"/>
      <c r="D72" s="38"/>
      <c r="E72" s="38"/>
      <c r="F72" s="38"/>
      <c r="G72" s="10"/>
      <c r="H72" s="10"/>
      <c r="I72" s="10"/>
      <c r="J72" s="10"/>
      <c r="K72" s="10"/>
      <c r="L72" s="10"/>
      <c r="M72" s="10"/>
      <c r="N72" s="10"/>
      <c r="O72" s="10"/>
      <c r="P72" s="10"/>
      <c r="Q72" s="10"/>
      <c r="R72" s="10"/>
      <c r="S72" s="10"/>
      <c r="T72" s="10"/>
      <c r="U72" s="10"/>
      <c r="V72" s="10"/>
      <c r="W72" s="10"/>
      <c r="X72" s="10"/>
      <c r="Y72" s="10"/>
      <c r="Z72" s="10"/>
    </row>
    <row r="73" ht="12.75" customHeight="1">
      <c r="A73" s="10"/>
      <c r="B73" s="37"/>
      <c r="C73" s="38"/>
      <c r="D73" s="38"/>
      <c r="E73" s="38"/>
      <c r="F73" s="38"/>
      <c r="G73" s="10"/>
      <c r="H73" s="10"/>
      <c r="I73" s="10"/>
      <c r="J73" s="10"/>
      <c r="K73" s="10"/>
      <c r="L73" s="10"/>
      <c r="M73" s="10"/>
      <c r="N73" s="10"/>
      <c r="O73" s="10"/>
      <c r="P73" s="10"/>
      <c r="Q73" s="10"/>
      <c r="R73" s="10"/>
      <c r="S73" s="10"/>
      <c r="T73" s="10"/>
      <c r="U73" s="10"/>
      <c r="V73" s="10"/>
      <c r="W73" s="10"/>
      <c r="X73" s="10"/>
      <c r="Y73" s="10"/>
      <c r="Z73" s="10"/>
    </row>
    <row r="74" ht="12.75" customHeight="1">
      <c r="A74" s="10"/>
      <c r="B74" s="37"/>
      <c r="C74" s="38"/>
      <c r="D74" s="38"/>
      <c r="E74" s="38"/>
      <c r="F74" s="38"/>
      <c r="G74" s="10"/>
      <c r="H74" s="10"/>
      <c r="I74" s="10"/>
      <c r="J74" s="10"/>
      <c r="K74" s="10"/>
      <c r="L74" s="10"/>
      <c r="M74" s="10"/>
      <c r="N74" s="10"/>
      <c r="O74" s="10"/>
      <c r="P74" s="10"/>
      <c r="Q74" s="10"/>
      <c r="R74" s="10"/>
      <c r="S74" s="10"/>
      <c r="T74" s="10"/>
      <c r="U74" s="10"/>
      <c r="V74" s="10"/>
      <c r="W74" s="10"/>
      <c r="X74" s="10"/>
      <c r="Y74" s="10"/>
      <c r="Z74" s="10"/>
    </row>
    <row r="75" ht="12.75" customHeight="1">
      <c r="A75" s="10"/>
      <c r="B75" s="37"/>
      <c r="C75" s="38"/>
      <c r="D75" s="38"/>
      <c r="E75" s="38"/>
      <c r="F75" s="38"/>
      <c r="G75" s="10"/>
      <c r="H75" s="10"/>
      <c r="I75" s="10"/>
      <c r="J75" s="10"/>
      <c r="K75" s="10"/>
      <c r="L75" s="10"/>
      <c r="M75" s="10"/>
      <c r="N75" s="10"/>
      <c r="O75" s="10"/>
      <c r="P75" s="10"/>
      <c r="Q75" s="10"/>
      <c r="R75" s="10"/>
      <c r="S75" s="10"/>
      <c r="T75" s="10"/>
      <c r="U75" s="10"/>
      <c r="V75" s="10"/>
      <c r="W75" s="10"/>
      <c r="X75" s="10"/>
      <c r="Y75" s="10"/>
      <c r="Z75" s="10"/>
    </row>
    <row r="76" ht="12.75" customHeight="1">
      <c r="A76" s="10"/>
      <c r="B76" s="37"/>
      <c r="C76" s="38"/>
      <c r="D76" s="38"/>
      <c r="E76" s="38"/>
      <c r="F76" s="38"/>
      <c r="G76" s="10"/>
      <c r="H76" s="10"/>
      <c r="I76" s="10"/>
      <c r="J76" s="10"/>
      <c r="K76" s="10"/>
      <c r="L76" s="10"/>
      <c r="M76" s="10"/>
      <c r="N76" s="10"/>
      <c r="O76" s="10"/>
      <c r="P76" s="10"/>
      <c r="Q76" s="10"/>
      <c r="R76" s="10"/>
      <c r="S76" s="10"/>
      <c r="T76" s="10"/>
      <c r="U76" s="10"/>
      <c r="V76" s="10"/>
      <c r="W76" s="10"/>
      <c r="X76" s="10"/>
      <c r="Y76" s="10"/>
      <c r="Z76" s="10"/>
    </row>
    <row r="77" ht="12.75" customHeight="1">
      <c r="A77" s="10"/>
      <c r="B77" s="37"/>
      <c r="C77" s="38"/>
      <c r="D77" s="38"/>
      <c r="E77" s="38"/>
      <c r="F77" s="38"/>
      <c r="G77" s="10"/>
      <c r="H77" s="10"/>
      <c r="I77" s="10"/>
      <c r="J77" s="10"/>
      <c r="K77" s="10"/>
      <c r="L77" s="10"/>
      <c r="M77" s="10"/>
      <c r="N77" s="10"/>
      <c r="O77" s="10"/>
      <c r="P77" s="10"/>
      <c r="Q77" s="10"/>
      <c r="R77" s="10"/>
      <c r="S77" s="10"/>
      <c r="T77" s="10"/>
      <c r="U77" s="10"/>
      <c r="V77" s="10"/>
      <c r="W77" s="10"/>
      <c r="X77" s="10"/>
      <c r="Y77" s="10"/>
      <c r="Z77" s="10"/>
    </row>
    <row r="78" ht="12.75" customHeight="1">
      <c r="A78" s="10"/>
      <c r="B78" s="37"/>
      <c r="C78" s="38"/>
      <c r="D78" s="38"/>
      <c r="E78" s="38"/>
      <c r="F78" s="38"/>
      <c r="G78" s="10"/>
      <c r="H78" s="10"/>
      <c r="I78" s="10"/>
      <c r="J78" s="10"/>
      <c r="K78" s="10"/>
      <c r="L78" s="10"/>
      <c r="M78" s="10"/>
      <c r="N78" s="10"/>
      <c r="O78" s="10"/>
      <c r="P78" s="10"/>
      <c r="Q78" s="10"/>
      <c r="R78" s="10"/>
      <c r="S78" s="10"/>
      <c r="T78" s="10"/>
      <c r="U78" s="10"/>
      <c r="V78" s="10"/>
      <c r="W78" s="10"/>
      <c r="X78" s="10"/>
      <c r="Y78" s="10"/>
      <c r="Z78" s="10"/>
    </row>
    <row r="79" ht="12.75" customHeight="1">
      <c r="A79" s="10"/>
      <c r="B79" s="37"/>
      <c r="C79" s="38"/>
      <c r="D79" s="38"/>
      <c r="E79" s="38"/>
      <c r="F79" s="38"/>
      <c r="G79" s="10"/>
      <c r="H79" s="10"/>
      <c r="I79" s="10"/>
      <c r="J79" s="10"/>
      <c r="K79" s="10"/>
      <c r="L79" s="10"/>
      <c r="M79" s="10"/>
      <c r="N79" s="10"/>
      <c r="O79" s="10"/>
      <c r="P79" s="10"/>
      <c r="Q79" s="10"/>
      <c r="R79" s="10"/>
      <c r="S79" s="10"/>
      <c r="T79" s="10"/>
      <c r="U79" s="10"/>
      <c r="V79" s="10"/>
      <c r="W79" s="10"/>
      <c r="X79" s="10"/>
      <c r="Y79" s="10"/>
      <c r="Z79" s="10"/>
    </row>
    <row r="80" ht="12.75" customHeight="1">
      <c r="A80" s="10"/>
      <c r="B80" s="37"/>
      <c r="C80" s="38"/>
      <c r="D80" s="38"/>
      <c r="E80" s="38"/>
      <c r="F80" s="38"/>
      <c r="G80" s="10"/>
      <c r="H80" s="10"/>
      <c r="I80" s="10"/>
      <c r="J80" s="10"/>
      <c r="K80" s="10"/>
      <c r="L80" s="10"/>
      <c r="M80" s="10"/>
      <c r="N80" s="10"/>
      <c r="O80" s="10"/>
      <c r="P80" s="10"/>
      <c r="Q80" s="10"/>
      <c r="R80" s="10"/>
      <c r="S80" s="10"/>
      <c r="T80" s="10"/>
      <c r="U80" s="10"/>
      <c r="V80" s="10"/>
      <c r="W80" s="10"/>
      <c r="X80" s="10"/>
      <c r="Y80" s="10"/>
      <c r="Z80" s="10"/>
    </row>
    <row r="81" ht="12.75" customHeight="1">
      <c r="A81" s="10"/>
      <c r="B81" s="37"/>
      <c r="C81" s="38"/>
      <c r="D81" s="38"/>
      <c r="E81" s="38"/>
      <c r="F81" s="38"/>
      <c r="G81" s="10"/>
      <c r="H81" s="10"/>
      <c r="I81" s="10"/>
      <c r="J81" s="10"/>
      <c r="K81" s="10"/>
      <c r="L81" s="10"/>
      <c r="M81" s="10"/>
      <c r="N81" s="10"/>
      <c r="O81" s="10"/>
      <c r="P81" s="10"/>
      <c r="Q81" s="10"/>
      <c r="R81" s="10"/>
      <c r="S81" s="10"/>
      <c r="T81" s="10"/>
      <c r="U81" s="10"/>
      <c r="V81" s="10"/>
      <c r="W81" s="10"/>
      <c r="X81" s="10"/>
      <c r="Y81" s="10"/>
      <c r="Z81" s="10"/>
    </row>
    <row r="82" ht="12.75" customHeight="1">
      <c r="A82" s="10"/>
      <c r="B82" s="37"/>
      <c r="C82" s="38"/>
      <c r="D82" s="38"/>
      <c r="E82" s="38"/>
      <c r="F82" s="38"/>
      <c r="G82" s="10"/>
      <c r="H82" s="10"/>
      <c r="I82" s="10"/>
      <c r="J82" s="10"/>
      <c r="K82" s="10"/>
      <c r="L82" s="10"/>
      <c r="M82" s="10"/>
      <c r="N82" s="10"/>
      <c r="O82" s="10"/>
      <c r="P82" s="10"/>
      <c r="Q82" s="10"/>
      <c r="R82" s="10"/>
      <c r="S82" s="10"/>
      <c r="T82" s="10"/>
      <c r="U82" s="10"/>
      <c r="V82" s="10"/>
      <c r="W82" s="10"/>
      <c r="X82" s="10"/>
      <c r="Y82" s="10"/>
      <c r="Z82" s="10"/>
    </row>
    <row r="83" ht="12.75" customHeight="1">
      <c r="A83" s="10"/>
      <c r="B83" s="37"/>
      <c r="C83" s="38"/>
      <c r="D83" s="38"/>
      <c r="E83" s="38"/>
      <c r="F83" s="38"/>
      <c r="G83" s="10"/>
      <c r="H83" s="10"/>
      <c r="I83" s="10"/>
      <c r="J83" s="10"/>
      <c r="K83" s="10"/>
      <c r="L83" s="10"/>
      <c r="M83" s="10"/>
      <c r="N83" s="10"/>
      <c r="O83" s="10"/>
      <c r="P83" s="10"/>
      <c r="Q83" s="10"/>
      <c r="R83" s="10"/>
      <c r="S83" s="10"/>
      <c r="T83" s="10"/>
      <c r="U83" s="10"/>
      <c r="V83" s="10"/>
      <c r="W83" s="10"/>
      <c r="X83" s="10"/>
      <c r="Y83" s="10"/>
      <c r="Z83" s="10"/>
    </row>
    <row r="84" ht="12.75" customHeight="1">
      <c r="A84" s="10"/>
      <c r="B84" s="37"/>
      <c r="C84" s="38"/>
      <c r="D84" s="38"/>
      <c r="E84" s="38"/>
      <c r="F84" s="38"/>
      <c r="G84" s="10"/>
      <c r="H84" s="10"/>
      <c r="I84" s="10"/>
      <c r="J84" s="10"/>
      <c r="K84" s="10"/>
      <c r="L84" s="10"/>
      <c r="M84" s="10"/>
      <c r="N84" s="10"/>
      <c r="O84" s="10"/>
      <c r="P84" s="10"/>
      <c r="Q84" s="10"/>
      <c r="R84" s="10"/>
      <c r="S84" s="10"/>
      <c r="T84" s="10"/>
      <c r="U84" s="10"/>
      <c r="V84" s="10"/>
      <c r="W84" s="10"/>
      <c r="X84" s="10"/>
      <c r="Y84" s="10"/>
      <c r="Z84" s="10"/>
    </row>
    <row r="85" ht="12.75" customHeight="1">
      <c r="A85" s="10"/>
      <c r="B85" s="37"/>
      <c r="C85" s="38"/>
      <c r="D85" s="38"/>
      <c r="E85" s="38"/>
      <c r="F85" s="38"/>
      <c r="G85" s="10"/>
      <c r="H85" s="10"/>
      <c r="I85" s="10"/>
      <c r="J85" s="10"/>
      <c r="K85" s="10"/>
      <c r="L85" s="10"/>
      <c r="M85" s="10"/>
      <c r="N85" s="10"/>
      <c r="O85" s="10"/>
      <c r="P85" s="10"/>
      <c r="Q85" s="10"/>
      <c r="R85" s="10"/>
      <c r="S85" s="10"/>
      <c r="T85" s="10"/>
      <c r="U85" s="10"/>
      <c r="V85" s="10"/>
      <c r="W85" s="10"/>
      <c r="X85" s="10"/>
      <c r="Y85" s="10"/>
      <c r="Z85" s="10"/>
    </row>
    <row r="86" ht="12.75" customHeight="1">
      <c r="A86" s="10"/>
      <c r="B86" s="37"/>
      <c r="C86" s="38"/>
      <c r="D86" s="38"/>
      <c r="E86" s="38"/>
      <c r="F86" s="38"/>
      <c r="G86" s="10"/>
      <c r="H86" s="10"/>
      <c r="I86" s="10"/>
      <c r="J86" s="10"/>
      <c r="K86" s="10"/>
      <c r="L86" s="10"/>
      <c r="M86" s="10"/>
      <c r="N86" s="10"/>
      <c r="O86" s="10"/>
      <c r="P86" s="10"/>
      <c r="Q86" s="10"/>
      <c r="R86" s="10"/>
      <c r="S86" s="10"/>
      <c r="T86" s="10"/>
      <c r="U86" s="10"/>
      <c r="V86" s="10"/>
      <c r="W86" s="10"/>
      <c r="X86" s="10"/>
      <c r="Y86" s="10"/>
      <c r="Z86" s="10"/>
    </row>
    <row r="87" ht="12.75" customHeight="1">
      <c r="A87" s="10"/>
      <c r="B87" s="37"/>
      <c r="C87" s="38"/>
      <c r="D87" s="38"/>
      <c r="E87" s="38"/>
      <c r="F87" s="38"/>
      <c r="G87" s="10"/>
      <c r="H87" s="10"/>
      <c r="I87" s="10"/>
      <c r="J87" s="10"/>
      <c r="K87" s="10"/>
      <c r="L87" s="10"/>
      <c r="M87" s="10"/>
      <c r="N87" s="10"/>
      <c r="O87" s="10"/>
      <c r="P87" s="10"/>
      <c r="Q87" s="10"/>
      <c r="R87" s="10"/>
      <c r="S87" s="10"/>
      <c r="T87" s="10"/>
      <c r="U87" s="10"/>
      <c r="V87" s="10"/>
      <c r="W87" s="10"/>
      <c r="X87" s="10"/>
      <c r="Y87" s="10"/>
      <c r="Z87" s="10"/>
    </row>
    <row r="88" ht="12.75" customHeight="1">
      <c r="A88" s="10"/>
      <c r="B88" s="37"/>
      <c r="C88" s="38"/>
      <c r="D88" s="38"/>
      <c r="E88" s="38"/>
      <c r="F88" s="38"/>
      <c r="G88" s="10"/>
      <c r="H88" s="10"/>
      <c r="I88" s="10"/>
      <c r="J88" s="10"/>
      <c r="K88" s="10"/>
      <c r="L88" s="10"/>
      <c r="M88" s="10"/>
      <c r="N88" s="10"/>
      <c r="O88" s="10"/>
      <c r="P88" s="10"/>
      <c r="Q88" s="10"/>
      <c r="R88" s="10"/>
      <c r="S88" s="10"/>
      <c r="T88" s="10"/>
      <c r="U88" s="10"/>
      <c r="V88" s="10"/>
      <c r="W88" s="10"/>
      <c r="X88" s="10"/>
      <c r="Y88" s="10"/>
      <c r="Z88" s="10"/>
    </row>
    <row r="89" ht="12.75" customHeight="1">
      <c r="A89" s="10"/>
      <c r="B89" s="37"/>
      <c r="C89" s="38"/>
      <c r="D89" s="38"/>
      <c r="E89" s="38"/>
      <c r="F89" s="38"/>
      <c r="G89" s="10"/>
      <c r="H89" s="10"/>
      <c r="I89" s="10"/>
      <c r="J89" s="10"/>
      <c r="K89" s="10"/>
      <c r="L89" s="10"/>
      <c r="M89" s="10"/>
      <c r="N89" s="10"/>
      <c r="O89" s="10"/>
      <c r="P89" s="10"/>
      <c r="Q89" s="10"/>
      <c r="R89" s="10"/>
      <c r="S89" s="10"/>
      <c r="T89" s="10"/>
      <c r="U89" s="10"/>
      <c r="V89" s="10"/>
      <c r="W89" s="10"/>
      <c r="X89" s="10"/>
      <c r="Y89" s="10"/>
      <c r="Z89" s="10"/>
    </row>
    <row r="90" ht="12.75" customHeight="1">
      <c r="A90" s="10"/>
      <c r="B90" s="37"/>
      <c r="C90" s="38"/>
      <c r="D90" s="38"/>
      <c r="E90" s="38"/>
      <c r="F90" s="38"/>
      <c r="G90" s="10"/>
      <c r="H90" s="10"/>
      <c r="I90" s="10"/>
      <c r="J90" s="10"/>
      <c r="K90" s="10"/>
      <c r="L90" s="10"/>
      <c r="M90" s="10"/>
      <c r="N90" s="10"/>
      <c r="O90" s="10"/>
      <c r="P90" s="10"/>
      <c r="Q90" s="10"/>
      <c r="R90" s="10"/>
      <c r="S90" s="10"/>
      <c r="T90" s="10"/>
      <c r="U90" s="10"/>
      <c r="V90" s="10"/>
      <c r="W90" s="10"/>
      <c r="X90" s="10"/>
      <c r="Y90" s="10"/>
      <c r="Z90" s="10"/>
    </row>
    <row r="91" ht="12.75" customHeight="1">
      <c r="A91" s="10"/>
      <c r="B91" s="37"/>
      <c r="C91" s="38"/>
      <c r="D91" s="38"/>
      <c r="E91" s="38"/>
      <c r="F91" s="38"/>
      <c r="G91" s="10"/>
      <c r="H91" s="10"/>
      <c r="I91" s="10"/>
      <c r="J91" s="10"/>
      <c r="K91" s="10"/>
      <c r="L91" s="10"/>
      <c r="M91" s="10"/>
      <c r="N91" s="10"/>
      <c r="O91" s="10"/>
      <c r="P91" s="10"/>
      <c r="Q91" s="10"/>
      <c r="R91" s="10"/>
      <c r="S91" s="10"/>
      <c r="T91" s="10"/>
      <c r="U91" s="10"/>
      <c r="V91" s="10"/>
      <c r="W91" s="10"/>
      <c r="X91" s="10"/>
      <c r="Y91" s="10"/>
      <c r="Z91" s="10"/>
    </row>
    <row r="92" ht="12.75" customHeight="1">
      <c r="A92" s="10"/>
      <c r="B92" s="37"/>
      <c r="C92" s="38"/>
      <c r="D92" s="38"/>
      <c r="E92" s="38"/>
      <c r="F92" s="38"/>
      <c r="G92" s="10"/>
      <c r="H92" s="10"/>
      <c r="I92" s="10"/>
      <c r="J92" s="10"/>
      <c r="K92" s="10"/>
      <c r="L92" s="10"/>
      <c r="M92" s="10"/>
      <c r="N92" s="10"/>
      <c r="O92" s="10"/>
      <c r="P92" s="10"/>
      <c r="Q92" s="10"/>
      <c r="R92" s="10"/>
      <c r="S92" s="10"/>
      <c r="T92" s="10"/>
      <c r="U92" s="10"/>
      <c r="V92" s="10"/>
      <c r="W92" s="10"/>
      <c r="X92" s="10"/>
      <c r="Y92" s="10"/>
      <c r="Z92" s="10"/>
    </row>
    <row r="93" ht="12.75" customHeight="1">
      <c r="A93" s="10"/>
      <c r="B93" s="37"/>
      <c r="C93" s="38"/>
      <c r="D93" s="38"/>
      <c r="E93" s="38"/>
      <c r="F93" s="38"/>
      <c r="G93" s="10"/>
      <c r="H93" s="10"/>
      <c r="I93" s="10"/>
      <c r="J93" s="10"/>
      <c r="K93" s="10"/>
      <c r="L93" s="10"/>
      <c r="M93" s="10"/>
      <c r="N93" s="10"/>
      <c r="O93" s="10"/>
      <c r="P93" s="10"/>
      <c r="Q93" s="10"/>
      <c r="R93" s="10"/>
      <c r="S93" s="10"/>
      <c r="T93" s="10"/>
      <c r="U93" s="10"/>
      <c r="V93" s="10"/>
      <c r="W93" s="10"/>
      <c r="X93" s="10"/>
      <c r="Y93" s="10"/>
      <c r="Z93" s="10"/>
    </row>
    <row r="94" ht="12.75" customHeight="1">
      <c r="A94" s="10"/>
      <c r="B94" s="37"/>
      <c r="C94" s="38"/>
      <c r="D94" s="38"/>
      <c r="E94" s="38"/>
      <c r="F94" s="38"/>
      <c r="G94" s="10"/>
      <c r="H94" s="10"/>
      <c r="I94" s="10"/>
      <c r="J94" s="10"/>
      <c r="K94" s="10"/>
      <c r="L94" s="10"/>
      <c r="M94" s="10"/>
      <c r="N94" s="10"/>
      <c r="O94" s="10"/>
      <c r="P94" s="10"/>
      <c r="Q94" s="10"/>
      <c r="R94" s="10"/>
      <c r="S94" s="10"/>
      <c r="T94" s="10"/>
      <c r="U94" s="10"/>
      <c r="V94" s="10"/>
      <c r="W94" s="10"/>
      <c r="X94" s="10"/>
      <c r="Y94" s="10"/>
      <c r="Z94" s="10"/>
    </row>
    <row r="95" ht="12.75" customHeight="1">
      <c r="A95" s="10"/>
      <c r="B95" s="37"/>
      <c r="C95" s="38"/>
      <c r="D95" s="38"/>
      <c r="E95" s="38"/>
      <c r="F95" s="38"/>
      <c r="G95" s="10"/>
      <c r="H95" s="10"/>
      <c r="I95" s="10"/>
      <c r="J95" s="10"/>
      <c r="K95" s="10"/>
      <c r="L95" s="10"/>
      <c r="M95" s="10"/>
      <c r="N95" s="10"/>
      <c r="O95" s="10"/>
      <c r="P95" s="10"/>
      <c r="Q95" s="10"/>
      <c r="R95" s="10"/>
      <c r="S95" s="10"/>
      <c r="T95" s="10"/>
      <c r="U95" s="10"/>
      <c r="V95" s="10"/>
      <c r="W95" s="10"/>
      <c r="X95" s="10"/>
      <c r="Y95" s="10"/>
      <c r="Z95" s="10"/>
    </row>
    <row r="96" ht="12.75" customHeight="1">
      <c r="A96" s="10"/>
      <c r="B96" s="37"/>
      <c r="C96" s="38"/>
      <c r="D96" s="38"/>
      <c r="E96" s="38"/>
      <c r="F96" s="38"/>
      <c r="G96" s="10"/>
      <c r="H96" s="10"/>
      <c r="I96" s="10"/>
      <c r="J96" s="10"/>
      <c r="K96" s="10"/>
      <c r="L96" s="10"/>
      <c r="M96" s="10"/>
      <c r="N96" s="10"/>
      <c r="O96" s="10"/>
      <c r="P96" s="10"/>
      <c r="Q96" s="10"/>
      <c r="R96" s="10"/>
      <c r="S96" s="10"/>
      <c r="T96" s="10"/>
      <c r="U96" s="10"/>
      <c r="V96" s="10"/>
      <c r="W96" s="10"/>
      <c r="X96" s="10"/>
      <c r="Y96" s="10"/>
      <c r="Z96" s="10"/>
    </row>
    <row r="97" ht="12.75" customHeight="1">
      <c r="A97" s="10"/>
      <c r="B97" s="37"/>
      <c r="C97" s="38"/>
      <c r="D97" s="38"/>
      <c r="E97" s="38"/>
      <c r="F97" s="38"/>
      <c r="G97" s="10"/>
      <c r="H97" s="10"/>
      <c r="I97" s="10"/>
      <c r="J97" s="10"/>
      <c r="K97" s="10"/>
      <c r="L97" s="10"/>
      <c r="M97" s="10"/>
      <c r="N97" s="10"/>
      <c r="O97" s="10"/>
      <c r="P97" s="10"/>
      <c r="Q97" s="10"/>
      <c r="R97" s="10"/>
      <c r="S97" s="10"/>
      <c r="T97" s="10"/>
      <c r="U97" s="10"/>
      <c r="V97" s="10"/>
      <c r="W97" s="10"/>
      <c r="X97" s="10"/>
      <c r="Y97" s="10"/>
      <c r="Z97" s="10"/>
    </row>
    <row r="98" ht="12.75" customHeight="1">
      <c r="A98" s="10"/>
      <c r="B98" s="37"/>
      <c r="C98" s="38"/>
      <c r="D98" s="38"/>
      <c r="E98" s="38"/>
      <c r="F98" s="38"/>
      <c r="G98" s="10"/>
      <c r="H98" s="10"/>
      <c r="I98" s="10"/>
      <c r="J98" s="10"/>
      <c r="K98" s="10"/>
      <c r="L98" s="10"/>
      <c r="M98" s="10"/>
      <c r="N98" s="10"/>
      <c r="O98" s="10"/>
      <c r="P98" s="10"/>
      <c r="Q98" s="10"/>
      <c r="R98" s="10"/>
      <c r="S98" s="10"/>
      <c r="T98" s="10"/>
      <c r="U98" s="10"/>
      <c r="V98" s="10"/>
      <c r="W98" s="10"/>
      <c r="X98" s="10"/>
      <c r="Y98" s="10"/>
      <c r="Z98" s="10"/>
    </row>
    <row r="99" ht="12.75" customHeight="1">
      <c r="A99" s="10"/>
      <c r="B99" s="37"/>
      <c r="C99" s="38"/>
      <c r="D99" s="38"/>
      <c r="E99" s="38"/>
      <c r="F99" s="38"/>
      <c r="G99" s="10"/>
      <c r="H99" s="10"/>
      <c r="I99" s="10"/>
      <c r="J99" s="10"/>
      <c r="K99" s="10"/>
      <c r="L99" s="10"/>
      <c r="M99" s="10"/>
      <c r="N99" s="10"/>
      <c r="O99" s="10"/>
      <c r="P99" s="10"/>
      <c r="Q99" s="10"/>
      <c r="R99" s="10"/>
      <c r="S99" s="10"/>
      <c r="T99" s="10"/>
      <c r="U99" s="10"/>
      <c r="V99" s="10"/>
      <c r="W99" s="10"/>
      <c r="X99" s="10"/>
      <c r="Y99" s="10"/>
      <c r="Z99" s="10"/>
    </row>
    <row r="100" ht="12.75" customHeight="1">
      <c r="A100" s="10"/>
      <c r="B100" s="37"/>
      <c r="C100" s="38"/>
      <c r="D100" s="38"/>
      <c r="E100" s="38"/>
      <c r="F100" s="38"/>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37"/>
      <c r="C101" s="38"/>
      <c r="D101" s="38"/>
      <c r="E101" s="38"/>
      <c r="F101" s="38"/>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37"/>
      <c r="C102" s="38"/>
      <c r="D102" s="38"/>
      <c r="E102" s="38"/>
      <c r="F102" s="38"/>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37"/>
      <c r="C103" s="38"/>
      <c r="D103" s="38"/>
      <c r="E103" s="38"/>
      <c r="F103" s="38"/>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37"/>
      <c r="C104" s="38"/>
      <c r="D104" s="38"/>
      <c r="E104" s="38"/>
      <c r="F104" s="38"/>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37"/>
      <c r="C105" s="38"/>
      <c r="D105" s="38"/>
      <c r="E105" s="38"/>
      <c r="F105" s="38"/>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37"/>
      <c r="C106" s="38"/>
      <c r="D106" s="38"/>
      <c r="E106" s="38"/>
      <c r="F106" s="38"/>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37"/>
      <c r="C107" s="38"/>
      <c r="D107" s="38"/>
      <c r="E107" s="38"/>
      <c r="F107" s="38"/>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37"/>
      <c r="C108" s="38"/>
      <c r="D108" s="38"/>
      <c r="E108" s="38"/>
      <c r="F108" s="38"/>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37"/>
      <c r="C109" s="38"/>
      <c r="D109" s="38"/>
      <c r="E109" s="38"/>
      <c r="F109" s="38"/>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37"/>
      <c r="C110" s="38"/>
      <c r="D110" s="38"/>
      <c r="E110" s="38"/>
      <c r="F110" s="38"/>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37"/>
      <c r="C111" s="38"/>
      <c r="D111" s="38"/>
      <c r="E111" s="38"/>
      <c r="F111" s="38"/>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37"/>
      <c r="C112" s="38"/>
      <c r="D112" s="38"/>
      <c r="E112" s="38"/>
      <c r="F112" s="38"/>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37"/>
      <c r="C113" s="38"/>
      <c r="D113" s="38"/>
      <c r="E113" s="38"/>
      <c r="F113" s="38"/>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37"/>
      <c r="C114" s="38"/>
      <c r="D114" s="38"/>
      <c r="E114" s="38"/>
      <c r="F114" s="38"/>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37"/>
      <c r="C115" s="38"/>
      <c r="D115" s="38"/>
      <c r="E115" s="38"/>
      <c r="F115" s="38"/>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37"/>
      <c r="C116" s="38"/>
      <c r="D116" s="38"/>
      <c r="E116" s="38"/>
      <c r="F116" s="38"/>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37"/>
      <c r="C117" s="38"/>
      <c r="D117" s="38"/>
      <c r="E117" s="38"/>
      <c r="F117" s="38"/>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37"/>
      <c r="C118" s="38"/>
      <c r="D118" s="38"/>
      <c r="E118" s="38"/>
      <c r="F118" s="38"/>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37"/>
      <c r="C119" s="38"/>
      <c r="D119" s="38"/>
      <c r="E119" s="38"/>
      <c r="F119" s="38"/>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37"/>
      <c r="C120" s="38"/>
      <c r="D120" s="38"/>
      <c r="E120" s="38"/>
      <c r="F120" s="38"/>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37"/>
      <c r="C121" s="38"/>
      <c r="D121" s="38"/>
      <c r="E121" s="38"/>
      <c r="F121" s="38"/>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37"/>
      <c r="C122" s="38"/>
      <c r="D122" s="38"/>
      <c r="E122" s="38"/>
      <c r="F122" s="38"/>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37"/>
      <c r="C123" s="38"/>
      <c r="D123" s="38"/>
      <c r="E123" s="38"/>
      <c r="F123" s="38"/>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37"/>
      <c r="C124" s="38"/>
      <c r="D124" s="38"/>
      <c r="E124" s="38"/>
      <c r="F124" s="38"/>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37"/>
      <c r="C125" s="38"/>
      <c r="D125" s="38"/>
      <c r="E125" s="38"/>
      <c r="F125" s="38"/>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37"/>
      <c r="C126" s="38"/>
      <c r="D126" s="38"/>
      <c r="E126" s="38"/>
      <c r="F126" s="38"/>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37"/>
      <c r="C127" s="38"/>
      <c r="D127" s="38"/>
      <c r="E127" s="38"/>
      <c r="F127" s="38"/>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37"/>
      <c r="C128" s="38"/>
      <c r="D128" s="38"/>
      <c r="E128" s="38"/>
      <c r="F128" s="38"/>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37"/>
      <c r="C129" s="38"/>
      <c r="D129" s="38"/>
      <c r="E129" s="38"/>
      <c r="F129" s="38"/>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37"/>
      <c r="C130" s="38"/>
      <c r="D130" s="38"/>
      <c r="E130" s="38"/>
      <c r="F130" s="38"/>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37"/>
      <c r="C131" s="38"/>
      <c r="D131" s="38"/>
      <c r="E131" s="38"/>
      <c r="F131" s="38"/>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37"/>
      <c r="C132" s="38"/>
      <c r="D132" s="38"/>
      <c r="E132" s="38"/>
      <c r="F132" s="38"/>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37"/>
      <c r="C133" s="38"/>
      <c r="D133" s="38"/>
      <c r="E133" s="38"/>
      <c r="F133" s="38"/>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37"/>
      <c r="C134" s="38"/>
      <c r="D134" s="38"/>
      <c r="E134" s="38"/>
      <c r="F134" s="38"/>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37"/>
      <c r="C135" s="38"/>
      <c r="D135" s="38"/>
      <c r="E135" s="38"/>
      <c r="F135" s="38"/>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37"/>
      <c r="C136" s="38"/>
      <c r="D136" s="38"/>
      <c r="E136" s="38"/>
      <c r="F136" s="38"/>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37"/>
      <c r="C137" s="38"/>
      <c r="D137" s="38"/>
      <c r="E137" s="38"/>
      <c r="F137" s="38"/>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37"/>
      <c r="C138" s="38"/>
      <c r="D138" s="38"/>
      <c r="E138" s="38"/>
      <c r="F138" s="38"/>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37"/>
      <c r="C139" s="38"/>
      <c r="D139" s="38"/>
      <c r="E139" s="38"/>
      <c r="F139" s="38"/>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37"/>
      <c r="C140" s="38"/>
      <c r="D140" s="38"/>
      <c r="E140" s="38"/>
      <c r="F140" s="38"/>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37"/>
      <c r="C141" s="38"/>
      <c r="D141" s="38"/>
      <c r="E141" s="38"/>
      <c r="F141" s="38"/>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37"/>
      <c r="C142" s="38"/>
      <c r="D142" s="38"/>
      <c r="E142" s="38"/>
      <c r="F142" s="38"/>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37"/>
      <c r="C143" s="38"/>
      <c r="D143" s="38"/>
      <c r="E143" s="38"/>
      <c r="F143" s="38"/>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37"/>
      <c r="C144" s="38"/>
      <c r="D144" s="38"/>
      <c r="E144" s="38"/>
      <c r="F144" s="38"/>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37"/>
      <c r="C145" s="38"/>
      <c r="D145" s="38"/>
      <c r="E145" s="38"/>
      <c r="F145" s="38"/>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37"/>
      <c r="C146" s="38"/>
      <c r="D146" s="38"/>
      <c r="E146" s="38"/>
      <c r="F146" s="38"/>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37"/>
      <c r="C147" s="38"/>
      <c r="D147" s="38"/>
      <c r="E147" s="38"/>
      <c r="F147" s="38"/>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37"/>
      <c r="C148" s="38"/>
      <c r="D148" s="38"/>
      <c r="E148" s="38"/>
      <c r="F148" s="38"/>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37"/>
      <c r="C149" s="38"/>
      <c r="D149" s="38"/>
      <c r="E149" s="38"/>
      <c r="F149" s="38"/>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37"/>
      <c r="C150" s="38"/>
      <c r="D150" s="38"/>
      <c r="E150" s="38"/>
      <c r="F150" s="38"/>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37"/>
      <c r="C151" s="38"/>
      <c r="D151" s="38"/>
      <c r="E151" s="38"/>
      <c r="F151" s="38"/>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37"/>
      <c r="C152" s="38"/>
      <c r="D152" s="38"/>
      <c r="E152" s="38"/>
      <c r="F152" s="38"/>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37"/>
      <c r="C153" s="38"/>
      <c r="D153" s="38"/>
      <c r="E153" s="38"/>
      <c r="F153" s="38"/>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37"/>
      <c r="C154" s="38"/>
      <c r="D154" s="38"/>
      <c r="E154" s="38"/>
      <c r="F154" s="38"/>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37"/>
      <c r="C155" s="38"/>
      <c r="D155" s="38"/>
      <c r="E155" s="38"/>
      <c r="F155" s="38"/>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37"/>
      <c r="C156" s="38"/>
      <c r="D156" s="38"/>
      <c r="E156" s="38"/>
      <c r="F156" s="38"/>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37"/>
      <c r="C157" s="38"/>
      <c r="D157" s="38"/>
      <c r="E157" s="38"/>
      <c r="F157" s="38"/>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37"/>
      <c r="C158" s="38"/>
      <c r="D158" s="38"/>
      <c r="E158" s="38"/>
      <c r="F158" s="38"/>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37"/>
      <c r="C159" s="38"/>
      <c r="D159" s="38"/>
      <c r="E159" s="38"/>
      <c r="F159" s="38"/>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37"/>
      <c r="C160" s="38"/>
      <c r="D160" s="38"/>
      <c r="E160" s="38"/>
      <c r="F160" s="38"/>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37"/>
      <c r="C161" s="38"/>
      <c r="D161" s="38"/>
      <c r="E161" s="38"/>
      <c r="F161" s="38"/>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37"/>
      <c r="C162" s="38"/>
      <c r="D162" s="38"/>
      <c r="E162" s="38"/>
      <c r="F162" s="38"/>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37"/>
      <c r="C163" s="38"/>
      <c r="D163" s="38"/>
      <c r="E163" s="38"/>
      <c r="F163" s="38"/>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37"/>
      <c r="C164" s="38"/>
      <c r="D164" s="38"/>
      <c r="E164" s="38"/>
      <c r="F164" s="38"/>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37"/>
      <c r="C165" s="38"/>
      <c r="D165" s="38"/>
      <c r="E165" s="38"/>
      <c r="F165" s="38"/>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37"/>
      <c r="C166" s="38"/>
      <c r="D166" s="38"/>
      <c r="E166" s="38"/>
      <c r="F166" s="38"/>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37"/>
      <c r="C167" s="38"/>
      <c r="D167" s="38"/>
      <c r="E167" s="38"/>
      <c r="F167" s="38"/>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37"/>
      <c r="C168" s="38"/>
      <c r="D168" s="38"/>
      <c r="E168" s="38"/>
      <c r="F168" s="38"/>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37"/>
      <c r="C169" s="38"/>
      <c r="D169" s="38"/>
      <c r="E169" s="38"/>
      <c r="F169" s="38"/>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37"/>
      <c r="C170" s="38"/>
      <c r="D170" s="38"/>
      <c r="E170" s="38"/>
      <c r="F170" s="38"/>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37"/>
      <c r="C171" s="38"/>
      <c r="D171" s="38"/>
      <c r="E171" s="38"/>
      <c r="F171" s="38"/>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37"/>
      <c r="C172" s="38"/>
      <c r="D172" s="38"/>
      <c r="E172" s="38"/>
      <c r="F172" s="38"/>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37"/>
      <c r="C173" s="38"/>
      <c r="D173" s="38"/>
      <c r="E173" s="38"/>
      <c r="F173" s="38"/>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37"/>
      <c r="C174" s="38"/>
      <c r="D174" s="38"/>
      <c r="E174" s="38"/>
      <c r="F174" s="38"/>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37"/>
      <c r="C175" s="38"/>
      <c r="D175" s="38"/>
      <c r="E175" s="38"/>
      <c r="F175" s="38"/>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37"/>
      <c r="C176" s="38"/>
      <c r="D176" s="38"/>
      <c r="E176" s="38"/>
      <c r="F176" s="38"/>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37"/>
      <c r="C177" s="38"/>
      <c r="D177" s="38"/>
      <c r="E177" s="38"/>
      <c r="F177" s="38"/>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37"/>
      <c r="C178" s="38"/>
      <c r="D178" s="38"/>
      <c r="E178" s="38"/>
      <c r="F178" s="38"/>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37"/>
      <c r="C179" s="38"/>
      <c r="D179" s="38"/>
      <c r="E179" s="38"/>
      <c r="F179" s="38"/>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37"/>
      <c r="C180" s="38"/>
      <c r="D180" s="38"/>
      <c r="E180" s="38"/>
      <c r="F180" s="38"/>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37"/>
      <c r="C181" s="38"/>
      <c r="D181" s="38"/>
      <c r="E181" s="38"/>
      <c r="F181" s="38"/>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37"/>
      <c r="C182" s="38"/>
      <c r="D182" s="38"/>
      <c r="E182" s="38"/>
      <c r="F182" s="38"/>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37"/>
      <c r="C183" s="38"/>
      <c r="D183" s="38"/>
      <c r="E183" s="38"/>
      <c r="F183" s="38"/>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37"/>
      <c r="C184" s="38"/>
      <c r="D184" s="38"/>
      <c r="E184" s="38"/>
      <c r="F184" s="38"/>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37"/>
      <c r="C185" s="38"/>
      <c r="D185" s="38"/>
      <c r="E185" s="38"/>
      <c r="F185" s="38"/>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37"/>
      <c r="C186" s="38"/>
      <c r="D186" s="38"/>
      <c r="E186" s="38"/>
      <c r="F186" s="38"/>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37"/>
      <c r="C187" s="38"/>
      <c r="D187" s="38"/>
      <c r="E187" s="38"/>
      <c r="F187" s="38"/>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37"/>
      <c r="C188" s="38"/>
      <c r="D188" s="38"/>
      <c r="E188" s="38"/>
      <c r="F188" s="38"/>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37"/>
      <c r="C189" s="38"/>
      <c r="D189" s="38"/>
      <c r="E189" s="38"/>
      <c r="F189" s="38"/>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37"/>
      <c r="C190" s="38"/>
      <c r="D190" s="38"/>
      <c r="E190" s="38"/>
      <c r="F190" s="38"/>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37"/>
      <c r="C191" s="38"/>
      <c r="D191" s="38"/>
      <c r="E191" s="38"/>
      <c r="F191" s="38"/>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37"/>
      <c r="C192" s="38"/>
      <c r="D192" s="38"/>
      <c r="E192" s="38"/>
      <c r="F192" s="38"/>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37"/>
      <c r="C193" s="38"/>
      <c r="D193" s="38"/>
      <c r="E193" s="38"/>
      <c r="F193" s="38"/>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37"/>
      <c r="C194" s="38"/>
      <c r="D194" s="38"/>
      <c r="E194" s="38"/>
      <c r="F194" s="38"/>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37"/>
      <c r="C195" s="38"/>
      <c r="D195" s="38"/>
      <c r="E195" s="38"/>
      <c r="F195" s="38"/>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37"/>
      <c r="C196" s="38"/>
      <c r="D196" s="38"/>
      <c r="E196" s="38"/>
      <c r="F196" s="38"/>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37"/>
      <c r="C197" s="38"/>
      <c r="D197" s="38"/>
      <c r="E197" s="38"/>
      <c r="F197" s="38"/>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37"/>
      <c r="C198" s="38"/>
      <c r="D198" s="38"/>
      <c r="E198" s="38"/>
      <c r="F198" s="38"/>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37"/>
      <c r="C199" s="38"/>
      <c r="D199" s="38"/>
      <c r="E199" s="38"/>
      <c r="F199" s="38"/>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37"/>
      <c r="C200" s="38"/>
      <c r="D200" s="38"/>
      <c r="E200" s="38"/>
      <c r="F200" s="38"/>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37"/>
      <c r="C201" s="38"/>
      <c r="D201" s="38"/>
      <c r="E201" s="38"/>
      <c r="F201" s="38"/>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37"/>
      <c r="C202" s="38"/>
      <c r="D202" s="38"/>
      <c r="E202" s="38"/>
      <c r="F202" s="38"/>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37"/>
      <c r="C203" s="38"/>
      <c r="D203" s="38"/>
      <c r="E203" s="38"/>
      <c r="F203" s="38"/>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37"/>
      <c r="C204" s="38"/>
      <c r="D204" s="38"/>
      <c r="E204" s="38"/>
      <c r="F204" s="38"/>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37"/>
      <c r="C205" s="38"/>
      <c r="D205" s="38"/>
      <c r="E205" s="38"/>
      <c r="F205" s="38"/>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37"/>
      <c r="C206" s="38"/>
      <c r="D206" s="38"/>
      <c r="E206" s="38"/>
      <c r="F206" s="38"/>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37"/>
      <c r="C207" s="38"/>
      <c r="D207" s="38"/>
      <c r="E207" s="38"/>
      <c r="F207" s="38"/>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37"/>
      <c r="C208" s="38"/>
      <c r="D208" s="38"/>
      <c r="E208" s="38"/>
      <c r="F208" s="38"/>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37"/>
      <c r="C209" s="38"/>
      <c r="D209" s="38"/>
      <c r="E209" s="38"/>
      <c r="F209" s="38"/>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37"/>
      <c r="C210" s="38"/>
      <c r="D210" s="38"/>
      <c r="E210" s="38"/>
      <c r="F210" s="38"/>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37"/>
      <c r="C211" s="38"/>
      <c r="D211" s="38"/>
      <c r="E211" s="38"/>
      <c r="F211" s="38"/>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37"/>
      <c r="C212" s="38"/>
      <c r="D212" s="38"/>
      <c r="E212" s="38"/>
      <c r="F212" s="38"/>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37"/>
      <c r="C213" s="38"/>
      <c r="D213" s="38"/>
      <c r="E213" s="38"/>
      <c r="F213" s="38"/>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37"/>
      <c r="C214" s="38"/>
      <c r="D214" s="38"/>
      <c r="E214" s="38"/>
      <c r="F214" s="38"/>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37"/>
      <c r="C215" s="38"/>
      <c r="D215" s="38"/>
      <c r="E215" s="38"/>
      <c r="F215" s="38"/>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37"/>
      <c r="C216" s="38"/>
      <c r="D216" s="38"/>
      <c r="E216" s="38"/>
      <c r="F216" s="38"/>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37"/>
      <c r="C217" s="38"/>
      <c r="D217" s="38"/>
      <c r="E217" s="38"/>
      <c r="F217" s="38"/>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37"/>
      <c r="C218" s="38"/>
      <c r="D218" s="38"/>
      <c r="E218" s="38"/>
      <c r="F218" s="38"/>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37"/>
      <c r="C219" s="38"/>
      <c r="D219" s="38"/>
      <c r="E219" s="38"/>
      <c r="F219" s="38"/>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37"/>
      <c r="C220" s="38"/>
      <c r="D220" s="38"/>
      <c r="E220" s="38"/>
      <c r="F220" s="38"/>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37"/>
      <c r="C221" s="38"/>
      <c r="D221" s="38"/>
      <c r="E221" s="38"/>
      <c r="F221" s="38"/>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37"/>
      <c r="C222" s="38"/>
      <c r="D222" s="38"/>
      <c r="E222" s="38"/>
      <c r="F222" s="38"/>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37"/>
      <c r="C223" s="38"/>
      <c r="D223" s="38"/>
      <c r="E223" s="38"/>
      <c r="F223" s="38"/>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37"/>
      <c r="C224" s="38"/>
      <c r="D224" s="38"/>
      <c r="E224" s="38"/>
      <c r="F224" s="38"/>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37"/>
      <c r="C225" s="38"/>
      <c r="D225" s="38"/>
      <c r="E225" s="38"/>
      <c r="F225" s="38"/>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37"/>
      <c r="C226" s="38"/>
      <c r="D226" s="38"/>
      <c r="E226" s="38"/>
      <c r="F226" s="38"/>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37"/>
      <c r="C227" s="38"/>
      <c r="D227" s="38"/>
      <c r="E227" s="38"/>
      <c r="F227" s="38"/>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37"/>
      <c r="C228" s="38"/>
      <c r="D228" s="38"/>
      <c r="E228" s="38"/>
      <c r="F228" s="38"/>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37"/>
      <c r="C229" s="38"/>
      <c r="D229" s="38"/>
      <c r="E229" s="38"/>
      <c r="F229" s="38"/>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37"/>
      <c r="C230" s="38"/>
      <c r="D230" s="38"/>
      <c r="E230" s="38"/>
      <c r="F230" s="38"/>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37"/>
      <c r="C231" s="38"/>
      <c r="D231" s="38"/>
      <c r="E231" s="38"/>
      <c r="F231" s="38"/>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37"/>
      <c r="C232" s="38"/>
      <c r="D232" s="38"/>
      <c r="E232" s="38"/>
      <c r="F232" s="38"/>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37"/>
      <c r="C233" s="38"/>
      <c r="D233" s="38"/>
      <c r="E233" s="38"/>
      <c r="F233" s="38"/>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37"/>
      <c r="C234" s="38"/>
      <c r="D234" s="38"/>
      <c r="E234" s="38"/>
      <c r="F234" s="38"/>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37"/>
      <c r="C235" s="38"/>
      <c r="D235" s="38"/>
      <c r="E235" s="38"/>
      <c r="F235" s="38"/>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37"/>
      <c r="C236" s="38"/>
      <c r="D236" s="38"/>
      <c r="E236" s="38"/>
      <c r="F236" s="38"/>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37"/>
      <c r="C237" s="38"/>
      <c r="D237" s="38"/>
      <c r="E237" s="38"/>
      <c r="F237" s="38"/>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37"/>
      <c r="C238" s="38"/>
      <c r="D238" s="38"/>
      <c r="E238" s="38"/>
      <c r="F238" s="38"/>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37"/>
      <c r="C239" s="38"/>
      <c r="D239" s="38"/>
      <c r="E239" s="38"/>
      <c r="F239" s="38"/>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37"/>
      <c r="C240" s="38"/>
      <c r="D240" s="38"/>
      <c r="E240" s="38"/>
      <c r="F240" s="38"/>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37"/>
      <c r="C241" s="38"/>
      <c r="D241" s="38"/>
      <c r="E241" s="38"/>
      <c r="F241" s="38"/>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37"/>
      <c r="C242" s="38"/>
      <c r="D242" s="38"/>
      <c r="E242" s="38"/>
      <c r="F242" s="38"/>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37"/>
      <c r="C243" s="38"/>
      <c r="D243" s="38"/>
      <c r="E243" s="38"/>
      <c r="F243" s="38"/>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37"/>
      <c r="C244" s="38"/>
      <c r="D244" s="38"/>
      <c r="E244" s="38"/>
      <c r="F244" s="38"/>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37"/>
      <c r="C245" s="38"/>
      <c r="D245" s="38"/>
      <c r="E245" s="38"/>
      <c r="F245" s="38"/>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37"/>
      <c r="C246" s="38"/>
      <c r="D246" s="38"/>
      <c r="E246" s="38"/>
      <c r="F246" s="38"/>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37"/>
      <c r="C247" s="38"/>
      <c r="D247" s="38"/>
      <c r="E247" s="38"/>
      <c r="F247" s="38"/>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37"/>
      <c r="C248" s="38"/>
      <c r="D248" s="38"/>
      <c r="E248" s="38"/>
      <c r="F248" s="38"/>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37"/>
      <c r="C249" s="38"/>
      <c r="D249" s="38"/>
      <c r="E249" s="38"/>
      <c r="F249" s="38"/>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37"/>
      <c r="C250" s="38"/>
      <c r="D250" s="38"/>
      <c r="E250" s="38"/>
      <c r="F250" s="38"/>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37"/>
      <c r="C251" s="38"/>
      <c r="D251" s="38"/>
      <c r="E251" s="38"/>
      <c r="F251" s="38"/>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37"/>
      <c r="C252" s="38"/>
      <c r="D252" s="38"/>
      <c r="E252" s="38"/>
      <c r="F252" s="38"/>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37"/>
      <c r="C253" s="38"/>
      <c r="D253" s="38"/>
      <c r="E253" s="38"/>
      <c r="F253" s="38"/>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37"/>
      <c r="C254" s="38"/>
      <c r="D254" s="38"/>
      <c r="E254" s="38"/>
      <c r="F254" s="38"/>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37"/>
      <c r="C255" s="38"/>
      <c r="D255" s="38"/>
      <c r="E255" s="38"/>
      <c r="F255" s="38"/>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37"/>
      <c r="C256" s="38"/>
      <c r="D256" s="38"/>
      <c r="E256" s="38"/>
      <c r="F256" s="38"/>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37"/>
      <c r="C257" s="38"/>
      <c r="D257" s="38"/>
      <c r="E257" s="38"/>
      <c r="F257" s="38"/>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37"/>
      <c r="C258" s="38"/>
      <c r="D258" s="38"/>
      <c r="E258" s="38"/>
      <c r="F258" s="38"/>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37"/>
      <c r="C259" s="38"/>
      <c r="D259" s="38"/>
      <c r="E259" s="38"/>
      <c r="F259" s="38"/>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37"/>
      <c r="C260" s="38"/>
      <c r="D260" s="38"/>
      <c r="E260" s="38"/>
      <c r="F260" s="38"/>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37"/>
      <c r="C261" s="38"/>
      <c r="D261" s="38"/>
      <c r="E261" s="38"/>
      <c r="F261" s="38"/>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37"/>
      <c r="C262" s="38"/>
      <c r="D262" s="38"/>
      <c r="E262" s="38"/>
      <c r="F262" s="38"/>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37"/>
      <c r="C263" s="38"/>
      <c r="D263" s="38"/>
      <c r="E263" s="38"/>
      <c r="F263" s="38"/>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37"/>
      <c r="C264" s="38"/>
      <c r="D264" s="38"/>
      <c r="E264" s="38"/>
      <c r="F264" s="38"/>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37"/>
      <c r="C265" s="38"/>
      <c r="D265" s="38"/>
      <c r="E265" s="38"/>
      <c r="F265" s="38"/>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37"/>
      <c r="C266" s="38"/>
      <c r="D266" s="38"/>
      <c r="E266" s="38"/>
      <c r="F266" s="38"/>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37"/>
      <c r="C267" s="38"/>
      <c r="D267" s="38"/>
      <c r="E267" s="38"/>
      <c r="F267" s="38"/>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37"/>
      <c r="C268" s="38"/>
      <c r="D268" s="38"/>
      <c r="E268" s="38"/>
      <c r="F268" s="38"/>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37"/>
      <c r="C269" s="38"/>
      <c r="D269" s="38"/>
      <c r="E269" s="38"/>
      <c r="F269" s="38"/>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37"/>
      <c r="C270" s="38"/>
      <c r="D270" s="38"/>
      <c r="E270" s="38"/>
      <c r="F270" s="38"/>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37"/>
      <c r="C271" s="38"/>
      <c r="D271" s="38"/>
      <c r="E271" s="38"/>
      <c r="F271" s="38"/>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37"/>
      <c r="C272" s="38"/>
      <c r="D272" s="38"/>
      <c r="E272" s="38"/>
      <c r="F272" s="38"/>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37"/>
      <c r="C273" s="38"/>
      <c r="D273" s="38"/>
      <c r="E273" s="38"/>
      <c r="F273" s="38"/>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37"/>
      <c r="C274" s="38"/>
      <c r="D274" s="38"/>
      <c r="E274" s="38"/>
      <c r="F274" s="38"/>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37"/>
      <c r="C275" s="38"/>
      <c r="D275" s="38"/>
      <c r="E275" s="38"/>
      <c r="F275" s="38"/>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37"/>
      <c r="C276" s="38"/>
      <c r="D276" s="38"/>
      <c r="E276" s="38"/>
      <c r="F276" s="38"/>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37"/>
      <c r="C277" s="38"/>
      <c r="D277" s="38"/>
      <c r="E277" s="38"/>
      <c r="F277" s="38"/>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37"/>
      <c r="C278" s="38"/>
      <c r="D278" s="38"/>
      <c r="E278" s="38"/>
      <c r="F278" s="38"/>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37"/>
      <c r="C279" s="38"/>
      <c r="D279" s="38"/>
      <c r="E279" s="38"/>
      <c r="F279" s="38"/>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37"/>
      <c r="C280" s="38"/>
      <c r="D280" s="38"/>
      <c r="E280" s="38"/>
      <c r="F280" s="38"/>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37"/>
      <c r="C281" s="38"/>
      <c r="D281" s="38"/>
      <c r="E281" s="38"/>
      <c r="F281" s="38"/>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37"/>
      <c r="C282" s="38"/>
      <c r="D282" s="38"/>
      <c r="E282" s="38"/>
      <c r="F282" s="38"/>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37"/>
      <c r="C283" s="38"/>
      <c r="D283" s="38"/>
      <c r="E283" s="38"/>
      <c r="F283" s="38"/>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37"/>
      <c r="C284" s="38"/>
      <c r="D284" s="38"/>
      <c r="E284" s="38"/>
      <c r="F284" s="38"/>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37"/>
      <c r="C285" s="38"/>
      <c r="D285" s="38"/>
      <c r="E285" s="38"/>
      <c r="F285" s="38"/>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37"/>
      <c r="C286" s="38"/>
      <c r="D286" s="38"/>
      <c r="E286" s="38"/>
      <c r="F286" s="38"/>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37"/>
      <c r="C287" s="38"/>
      <c r="D287" s="38"/>
      <c r="E287" s="38"/>
      <c r="F287" s="38"/>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37"/>
      <c r="C288" s="38"/>
      <c r="D288" s="38"/>
      <c r="E288" s="38"/>
      <c r="F288" s="38"/>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37"/>
      <c r="C289" s="38"/>
      <c r="D289" s="38"/>
      <c r="E289" s="38"/>
      <c r="F289" s="38"/>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37"/>
      <c r="C290" s="38"/>
      <c r="D290" s="38"/>
      <c r="E290" s="38"/>
      <c r="F290" s="38"/>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37"/>
      <c r="C291" s="38"/>
      <c r="D291" s="38"/>
      <c r="E291" s="38"/>
      <c r="F291" s="38"/>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37"/>
      <c r="C292" s="38"/>
      <c r="D292" s="38"/>
      <c r="E292" s="38"/>
      <c r="F292" s="38"/>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37"/>
      <c r="C293" s="38"/>
      <c r="D293" s="38"/>
      <c r="E293" s="38"/>
      <c r="F293" s="38"/>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37"/>
      <c r="C294" s="38"/>
      <c r="D294" s="38"/>
      <c r="E294" s="38"/>
      <c r="F294" s="38"/>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37"/>
      <c r="C295" s="38"/>
      <c r="D295" s="38"/>
      <c r="E295" s="38"/>
      <c r="F295" s="38"/>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37"/>
      <c r="C296" s="38"/>
      <c r="D296" s="38"/>
      <c r="E296" s="38"/>
      <c r="F296" s="38"/>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37"/>
      <c r="C297" s="38"/>
      <c r="D297" s="38"/>
      <c r="E297" s="38"/>
      <c r="F297" s="38"/>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37"/>
      <c r="C298" s="38"/>
      <c r="D298" s="38"/>
      <c r="E298" s="38"/>
      <c r="F298" s="38"/>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37"/>
      <c r="C299" s="38"/>
      <c r="D299" s="38"/>
      <c r="E299" s="38"/>
      <c r="F299" s="38"/>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37"/>
      <c r="C300" s="38"/>
      <c r="D300" s="38"/>
      <c r="E300" s="38"/>
      <c r="F300" s="38"/>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37"/>
      <c r="C301" s="38"/>
      <c r="D301" s="38"/>
      <c r="E301" s="38"/>
      <c r="F301" s="38"/>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37"/>
      <c r="C302" s="38"/>
      <c r="D302" s="38"/>
      <c r="E302" s="38"/>
      <c r="F302" s="38"/>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37"/>
      <c r="C303" s="38"/>
      <c r="D303" s="38"/>
      <c r="E303" s="38"/>
      <c r="F303" s="38"/>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37"/>
      <c r="C304" s="38"/>
      <c r="D304" s="38"/>
      <c r="E304" s="38"/>
      <c r="F304" s="38"/>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37"/>
      <c r="C305" s="38"/>
      <c r="D305" s="38"/>
      <c r="E305" s="38"/>
      <c r="F305" s="38"/>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37"/>
      <c r="C306" s="38"/>
      <c r="D306" s="38"/>
      <c r="E306" s="38"/>
      <c r="F306" s="38"/>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37"/>
      <c r="C307" s="38"/>
      <c r="D307" s="38"/>
      <c r="E307" s="38"/>
      <c r="F307" s="38"/>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37"/>
      <c r="C308" s="38"/>
      <c r="D308" s="38"/>
      <c r="E308" s="38"/>
      <c r="F308" s="38"/>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37"/>
      <c r="C309" s="38"/>
      <c r="D309" s="38"/>
      <c r="E309" s="38"/>
      <c r="F309" s="38"/>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37"/>
      <c r="C310" s="38"/>
      <c r="D310" s="38"/>
      <c r="E310" s="38"/>
      <c r="F310" s="38"/>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37"/>
      <c r="C311" s="38"/>
      <c r="D311" s="38"/>
      <c r="E311" s="38"/>
      <c r="F311" s="38"/>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37"/>
      <c r="C312" s="38"/>
      <c r="D312" s="38"/>
      <c r="E312" s="38"/>
      <c r="F312" s="38"/>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37"/>
      <c r="C313" s="38"/>
      <c r="D313" s="38"/>
      <c r="E313" s="38"/>
      <c r="F313" s="38"/>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37"/>
      <c r="C314" s="38"/>
      <c r="D314" s="38"/>
      <c r="E314" s="38"/>
      <c r="F314" s="38"/>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37"/>
      <c r="C315" s="38"/>
      <c r="D315" s="38"/>
      <c r="E315" s="38"/>
      <c r="F315" s="38"/>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37"/>
      <c r="C316" s="38"/>
      <c r="D316" s="38"/>
      <c r="E316" s="38"/>
      <c r="F316" s="38"/>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37"/>
      <c r="C317" s="38"/>
      <c r="D317" s="38"/>
      <c r="E317" s="38"/>
      <c r="F317" s="38"/>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37"/>
      <c r="C318" s="38"/>
      <c r="D318" s="38"/>
      <c r="E318" s="38"/>
      <c r="F318" s="38"/>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37"/>
      <c r="C319" s="38"/>
      <c r="D319" s="38"/>
      <c r="E319" s="38"/>
      <c r="F319" s="38"/>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37"/>
      <c r="C320" s="38"/>
      <c r="D320" s="38"/>
      <c r="E320" s="38"/>
      <c r="F320" s="38"/>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37"/>
      <c r="C321" s="38"/>
      <c r="D321" s="38"/>
      <c r="E321" s="38"/>
      <c r="F321" s="38"/>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37"/>
      <c r="C322" s="38"/>
      <c r="D322" s="38"/>
      <c r="E322" s="38"/>
      <c r="F322" s="38"/>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37"/>
      <c r="C323" s="38"/>
      <c r="D323" s="38"/>
      <c r="E323" s="38"/>
      <c r="F323" s="38"/>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37"/>
      <c r="C324" s="38"/>
      <c r="D324" s="38"/>
      <c r="E324" s="38"/>
      <c r="F324" s="38"/>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37"/>
      <c r="C325" s="38"/>
      <c r="D325" s="38"/>
      <c r="E325" s="38"/>
      <c r="F325" s="38"/>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37"/>
      <c r="C326" s="38"/>
      <c r="D326" s="38"/>
      <c r="E326" s="38"/>
      <c r="F326" s="38"/>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37"/>
      <c r="C327" s="38"/>
      <c r="D327" s="38"/>
      <c r="E327" s="38"/>
      <c r="F327" s="38"/>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37"/>
      <c r="C328" s="38"/>
      <c r="D328" s="38"/>
      <c r="E328" s="38"/>
      <c r="F328" s="38"/>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37"/>
      <c r="C329" s="38"/>
      <c r="D329" s="38"/>
      <c r="E329" s="38"/>
      <c r="F329" s="38"/>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37"/>
      <c r="C330" s="38"/>
      <c r="D330" s="38"/>
      <c r="E330" s="38"/>
      <c r="F330" s="38"/>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37"/>
      <c r="C331" s="38"/>
      <c r="D331" s="38"/>
      <c r="E331" s="38"/>
      <c r="F331" s="38"/>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37"/>
      <c r="C332" s="38"/>
      <c r="D332" s="38"/>
      <c r="E332" s="38"/>
      <c r="F332" s="38"/>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37"/>
      <c r="C333" s="38"/>
      <c r="D333" s="38"/>
      <c r="E333" s="38"/>
      <c r="F333" s="38"/>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37"/>
      <c r="C334" s="38"/>
      <c r="D334" s="38"/>
      <c r="E334" s="38"/>
      <c r="F334" s="38"/>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37"/>
      <c r="C335" s="38"/>
      <c r="D335" s="38"/>
      <c r="E335" s="38"/>
      <c r="F335" s="38"/>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37"/>
      <c r="C336" s="38"/>
      <c r="D336" s="38"/>
      <c r="E336" s="38"/>
      <c r="F336" s="38"/>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37"/>
      <c r="C337" s="38"/>
      <c r="D337" s="38"/>
      <c r="E337" s="38"/>
      <c r="F337" s="38"/>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37"/>
      <c r="C338" s="38"/>
      <c r="D338" s="38"/>
      <c r="E338" s="38"/>
      <c r="F338" s="38"/>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37"/>
      <c r="C339" s="38"/>
      <c r="D339" s="38"/>
      <c r="E339" s="38"/>
      <c r="F339" s="38"/>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37"/>
      <c r="C340" s="38"/>
      <c r="D340" s="38"/>
      <c r="E340" s="38"/>
      <c r="F340" s="38"/>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37"/>
      <c r="C341" s="38"/>
      <c r="D341" s="38"/>
      <c r="E341" s="38"/>
      <c r="F341" s="38"/>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37"/>
      <c r="C342" s="38"/>
      <c r="D342" s="38"/>
      <c r="E342" s="38"/>
      <c r="F342" s="38"/>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37"/>
      <c r="C343" s="38"/>
      <c r="D343" s="38"/>
      <c r="E343" s="38"/>
      <c r="F343" s="38"/>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37"/>
      <c r="C344" s="38"/>
      <c r="D344" s="38"/>
      <c r="E344" s="38"/>
      <c r="F344" s="38"/>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37"/>
      <c r="C345" s="38"/>
      <c r="D345" s="38"/>
      <c r="E345" s="38"/>
      <c r="F345" s="38"/>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37"/>
      <c r="C346" s="38"/>
      <c r="D346" s="38"/>
      <c r="E346" s="38"/>
      <c r="F346" s="38"/>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37"/>
      <c r="C347" s="38"/>
      <c r="D347" s="38"/>
      <c r="E347" s="38"/>
      <c r="F347" s="38"/>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37"/>
      <c r="C348" s="38"/>
      <c r="D348" s="38"/>
      <c r="E348" s="38"/>
      <c r="F348" s="38"/>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37"/>
      <c r="C349" s="38"/>
      <c r="D349" s="38"/>
      <c r="E349" s="38"/>
      <c r="F349" s="38"/>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37"/>
      <c r="C350" s="38"/>
      <c r="D350" s="38"/>
      <c r="E350" s="38"/>
      <c r="F350" s="38"/>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37"/>
      <c r="C351" s="38"/>
      <c r="D351" s="38"/>
      <c r="E351" s="38"/>
      <c r="F351" s="38"/>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37"/>
      <c r="C352" s="38"/>
      <c r="D352" s="38"/>
      <c r="E352" s="38"/>
      <c r="F352" s="38"/>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37"/>
      <c r="C353" s="38"/>
      <c r="D353" s="38"/>
      <c r="E353" s="38"/>
      <c r="F353" s="38"/>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37"/>
      <c r="C354" s="38"/>
      <c r="D354" s="38"/>
      <c r="E354" s="38"/>
      <c r="F354" s="38"/>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37"/>
      <c r="C355" s="38"/>
      <c r="D355" s="38"/>
      <c r="E355" s="38"/>
      <c r="F355" s="38"/>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37"/>
      <c r="C356" s="38"/>
      <c r="D356" s="38"/>
      <c r="E356" s="38"/>
      <c r="F356" s="38"/>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37"/>
      <c r="C357" s="38"/>
      <c r="D357" s="38"/>
      <c r="E357" s="38"/>
      <c r="F357" s="38"/>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37"/>
      <c r="C358" s="38"/>
      <c r="D358" s="38"/>
      <c r="E358" s="38"/>
      <c r="F358" s="38"/>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37"/>
      <c r="C359" s="38"/>
      <c r="D359" s="38"/>
      <c r="E359" s="38"/>
      <c r="F359" s="38"/>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37"/>
      <c r="C360" s="38"/>
      <c r="D360" s="38"/>
      <c r="E360" s="38"/>
      <c r="F360" s="38"/>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37"/>
      <c r="C361" s="38"/>
      <c r="D361" s="38"/>
      <c r="E361" s="38"/>
      <c r="F361" s="38"/>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37"/>
      <c r="C362" s="38"/>
      <c r="D362" s="38"/>
      <c r="E362" s="38"/>
      <c r="F362" s="38"/>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37"/>
      <c r="C363" s="38"/>
      <c r="D363" s="38"/>
      <c r="E363" s="38"/>
      <c r="F363" s="38"/>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37"/>
      <c r="C364" s="38"/>
      <c r="D364" s="38"/>
      <c r="E364" s="38"/>
      <c r="F364" s="38"/>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37"/>
      <c r="C365" s="38"/>
      <c r="D365" s="38"/>
      <c r="E365" s="38"/>
      <c r="F365" s="38"/>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37"/>
      <c r="C366" s="38"/>
      <c r="D366" s="38"/>
      <c r="E366" s="38"/>
      <c r="F366" s="38"/>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37"/>
      <c r="C367" s="38"/>
      <c r="D367" s="38"/>
      <c r="E367" s="38"/>
      <c r="F367" s="38"/>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37"/>
      <c r="C368" s="38"/>
      <c r="D368" s="38"/>
      <c r="E368" s="38"/>
      <c r="F368" s="38"/>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37"/>
      <c r="C369" s="38"/>
      <c r="D369" s="38"/>
      <c r="E369" s="38"/>
      <c r="F369" s="38"/>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37"/>
      <c r="C370" s="38"/>
      <c r="D370" s="38"/>
      <c r="E370" s="38"/>
      <c r="F370" s="38"/>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37"/>
      <c r="C371" s="38"/>
      <c r="D371" s="38"/>
      <c r="E371" s="38"/>
      <c r="F371" s="38"/>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37"/>
      <c r="C372" s="38"/>
      <c r="D372" s="38"/>
      <c r="E372" s="38"/>
      <c r="F372" s="38"/>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37"/>
      <c r="C373" s="38"/>
      <c r="D373" s="38"/>
      <c r="E373" s="38"/>
      <c r="F373" s="38"/>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37"/>
      <c r="C374" s="38"/>
      <c r="D374" s="38"/>
      <c r="E374" s="38"/>
      <c r="F374" s="38"/>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37"/>
      <c r="C375" s="38"/>
      <c r="D375" s="38"/>
      <c r="E375" s="38"/>
      <c r="F375" s="38"/>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37"/>
      <c r="C376" s="38"/>
      <c r="D376" s="38"/>
      <c r="E376" s="38"/>
      <c r="F376" s="38"/>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37"/>
      <c r="C377" s="38"/>
      <c r="D377" s="38"/>
      <c r="E377" s="38"/>
      <c r="F377" s="38"/>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37"/>
      <c r="C378" s="38"/>
      <c r="D378" s="38"/>
      <c r="E378" s="38"/>
      <c r="F378" s="38"/>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37"/>
      <c r="C379" s="38"/>
      <c r="D379" s="38"/>
      <c r="E379" s="38"/>
      <c r="F379" s="38"/>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37"/>
      <c r="C380" s="38"/>
      <c r="D380" s="38"/>
      <c r="E380" s="38"/>
      <c r="F380" s="38"/>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37"/>
      <c r="C381" s="38"/>
      <c r="D381" s="38"/>
      <c r="E381" s="38"/>
      <c r="F381" s="38"/>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37"/>
      <c r="C382" s="38"/>
      <c r="D382" s="38"/>
      <c r="E382" s="38"/>
      <c r="F382" s="38"/>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37"/>
      <c r="C383" s="38"/>
      <c r="D383" s="38"/>
      <c r="E383" s="38"/>
      <c r="F383" s="38"/>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37"/>
      <c r="C384" s="38"/>
      <c r="D384" s="38"/>
      <c r="E384" s="38"/>
      <c r="F384" s="38"/>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37"/>
      <c r="C385" s="38"/>
      <c r="D385" s="38"/>
      <c r="E385" s="38"/>
      <c r="F385" s="38"/>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37"/>
      <c r="C386" s="38"/>
      <c r="D386" s="38"/>
      <c r="E386" s="38"/>
      <c r="F386" s="38"/>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37"/>
      <c r="C387" s="38"/>
      <c r="D387" s="38"/>
      <c r="E387" s="38"/>
      <c r="F387" s="38"/>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37"/>
      <c r="C388" s="38"/>
      <c r="D388" s="38"/>
      <c r="E388" s="38"/>
      <c r="F388" s="38"/>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37"/>
      <c r="C389" s="38"/>
      <c r="D389" s="38"/>
      <c r="E389" s="38"/>
      <c r="F389" s="38"/>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37"/>
      <c r="C390" s="38"/>
      <c r="D390" s="38"/>
      <c r="E390" s="38"/>
      <c r="F390" s="38"/>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37"/>
      <c r="C391" s="38"/>
      <c r="D391" s="38"/>
      <c r="E391" s="38"/>
      <c r="F391" s="38"/>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37"/>
      <c r="C392" s="38"/>
      <c r="D392" s="38"/>
      <c r="E392" s="38"/>
      <c r="F392" s="38"/>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37"/>
      <c r="C393" s="38"/>
      <c r="D393" s="38"/>
      <c r="E393" s="38"/>
      <c r="F393" s="38"/>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37"/>
      <c r="C394" s="38"/>
      <c r="D394" s="38"/>
      <c r="E394" s="38"/>
      <c r="F394" s="38"/>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37"/>
      <c r="C395" s="38"/>
      <c r="D395" s="38"/>
      <c r="E395" s="38"/>
      <c r="F395" s="38"/>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37"/>
      <c r="C396" s="38"/>
      <c r="D396" s="38"/>
      <c r="E396" s="38"/>
      <c r="F396" s="38"/>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37"/>
      <c r="C397" s="38"/>
      <c r="D397" s="38"/>
      <c r="E397" s="38"/>
      <c r="F397" s="38"/>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37"/>
      <c r="C398" s="38"/>
      <c r="D398" s="38"/>
      <c r="E398" s="38"/>
      <c r="F398" s="38"/>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37"/>
      <c r="C399" s="38"/>
      <c r="D399" s="38"/>
      <c r="E399" s="38"/>
      <c r="F399" s="38"/>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37"/>
      <c r="C400" s="38"/>
      <c r="D400" s="38"/>
      <c r="E400" s="38"/>
      <c r="F400" s="38"/>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37"/>
      <c r="C401" s="38"/>
      <c r="D401" s="38"/>
      <c r="E401" s="38"/>
      <c r="F401" s="38"/>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37"/>
      <c r="C402" s="38"/>
      <c r="D402" s="38"/>
      <c r="E402" s="38"/>
      <c r="F402" s="38"/>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37"/>
      <c r="C403" s="38"/>
      <c r="D403" s="38"/>
      <c r="E403" s="38"/>
      <c r="F403" s="38"/>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37"/>
      <c r="C404" s="38"/>
      <c r="D404" s="38"/>
      <c r="E404" s="38"/>
      <c r="F404" s="38"/>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37"/>
      <c r="C405" s="38"/>
      <c r="D405" s="38"/>
      <c r="E405" s="38"/>
      <c r="F405" s="38"/>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37"/>
      <c r="C406" s="38"/>
      <c r="D406" s="38"/>
      <c r="E406" s="38"/>
      <c r="F406" s="38"/>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37"/>
      <c r="C407" s="38"/>
      <c r="D407" s="38"/>
      <c r="E407" s="38"/>
      <c r="F407" s="38"/>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37"/>
      <c r="C408" s="38"/>
      <c r="D408" s="38"/>
      <c r="E408" s="38"/>
      <c r="F408" s="38"/>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37"/>
      <c r="C409" s="38"/>
      <c r="D409" s="38"/>
      <c r="E409" s="38"/>
      <c r="F409" s="38"/>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37"/>
      <c r="C410" s="38"/>
      <c r="D410" s="38"/>
      <c r="E410" s="38"/>
      <c r="F410" s="38"/>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37"/>
      <c r="C411" s="38"/>
      <c r="D411" s="38"/>
      <c r="E411" s="38"/>
      <c r="F411" s="38"/>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37"/>
      <c r="C412" s="38"/>
      <c r="D412" s="38"/>
      <c r="E412" s="38"/>
      <c r="F412" s="38"/>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37"/>
      <c r="C413" s="38"/>
      <c r="D413" s="38"/>
      <c r="E413" s="38"/>
      <c r="F413" s="38"/>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37"/>
      <c r="C414" s="38"/>
      <c r="D414" s="38"/>
      <c r="E414" s="38"/>
      <c r="F414" s="38"/>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37"/>
      <c r="C415" s="38"/>
      <c r="D415" s="38"/>
      <c r="E415" s="38"/>
      <c r="F415" s="38"/>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37"/>
      <c r="C416" s="38"/>
      <c r="D416" s="38"/>
      <c r="E416" s="38"/>
      <c r="F416" s="38"/>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37"/>
      <c r="C417" s="38"/>
      <c r="D417" s="38"/>
      <c r="E417" s="38"/>
      <c r="F417" s="38"/>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37"/>
      <c r="C418" s="38"/>
      <c r="D418" s="38"/>
      <c r="E418" s="38"/>
      <c r="F418" s="38"/>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37"/>
      <c r="C419" s="38"/>
      <c r="D419" s="38"/>
      <c r="E419" s="38"/>
      <c r="F419" s="38"/>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37"/>
      <c r="C420" s="38"/>
      <c r="D420" s="38"/>
      <c r="E420" s="38"/>
      <c r="F420" s="38"/>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37"/>
      <c r="C421" s="38"/>
      <c r="D421" s="38"/>
      <c r="E421" s="38"/>
      <c r="F421" s="38"/>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37"/>
      <c r="C422" s="38"/>
      <c r="D422" s="38"/>
      <c r="E422" s="38"/>
      <c r="F422" s="38"/>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37"/>
      <c r="C423" s="38"/>
      <c r="D423" s="38"/>
      <c r="E423" s="38"/>
      <c r="F423" s="38"/>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37"/>
      <c r="C424" s="38"/>
      <c r="D424" s="38"/>
      <c r="E424" s="38"/>
      <c r="F424" s="38"/>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37"/>
      <c r="C425" s="38"/>
      <c r="D425" s="38"/>
      <c r="E425" s="38"/>
      <c r="F425" s="38"/>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37"/>
      <c r="C426" s="38"/>
      <c r="D426" s="38"/>
      <c r="E426" s="38"/>
      <c r="F426" s="38"/>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37"/>
      <c r="C427" s="38"/>
      <c r="D427" s="38"/>
      <c r="E427" s="38"/>
      <c r="F427" s="38"/>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37"/>
      <c r="C428" s="38"/>
      <c r="D428" s="38"/>
      <c r="E428" s="38"/>
      <c r="F428" s="38"/>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37"/>
      <c r="C429" s="38"/>
      <c r="D429" s="38"/>
      <c r="E429" s="38"/>
      <c r="F429" s="38"/>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37"/>
      <c r="C430" s="38"/>
      <c r="D430" s="38"/>
      <c r="E430" s="38"/>
      <c r="F430" s="38"/>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37"/>
      <c r="C431" s="38"/>
      <c r="D431" s="38"/>
      <c r="E431" s="38"/>
      <c r="F431" s="38"/>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37"/>
      <c r="C432" s="38"/>
      <c r="D432" s="38"/>
      <c r="E432" s="38"/>
      <c r="F432" s="38"/>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37"/>
      <c r="C433" s="38"/>
      <c r="D433" s="38"/>
      <c r="E433" s="38"/>
      <c r="F433" s="38"/>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37"/>
      <c r="C434" s="38"/>
      <c r="D434" s="38"/>
      <c r="E434" s="38"/>
      <c r="F434" s="38"/>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37"/>
      <c r="C435" s="38"/>
      <c r="D435" s="38"/>
      <c r="E435" s="38"/>
      <c r="F435" s="38"/>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37"/>
      <c r="C436" s="38"/>
      <c r="D436" s="38"/>
      <c r="E436" s="38"/>
      <c r="F436" s="38"/>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37"/>
      <c r="C437" s="38"/>
      <c r="D437" s="38"/>
      <c r="E437" s="38"/>
      <c r="F437" s="38"/>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37"/>
      <c r="C438" s="38"/>
      <c r="D438" s="38"/>
      <c r="E438" s="38"/>
      <c r="F438" s="38"/>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37"/>
      <c r="C439" s="38"/>
      <c r="D439" s="38"/>
      <c r="E439" s="38"/>
      <c r="F439" s="38"/>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37"/>
      <c r="C440" s="38"/>
      <c r="D440" s="38"/>
      <c r="E440" s="38"/>
      <c r="F440" s="38"/>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37"/>
      <c r="C441" s="38"/>
      <c r="D441" s="38"/>
      <c r="E441" s="38"/>
      <c r="F441" s="38"/>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37"/>
      <c r="C442" s="38"/>
      <c r="D442" s="38"/>
      <c r="E442" s="38"/>
      <c r="F442" s="38"/>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37"/>
      <c r="C443" s="38"/>
      <c r="D443" s="38"/>
      <c r="E443" s="38"/>
      <c r="F443" s="38"/>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37"/>
      <c r="C444" s="38"/>
      <c r="D444" s="38"/>
      <c r="E444" s="38"/>
      <c r="F444" s="38"/>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37"/>
      <c r="C445" s="38"/>
      <c r="D445" s="38"/>
      <c r="E445" s="38"/>
      <c r="F445" s="38"/>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37"/>
      <c r="C446" s="38"/>
      <c r="D446" s="38"/>
      <c r="E446" s="38"/>
      <c r="F446" s="38"/>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37"/>
      <c r="C447" s="38"/>
      <c r="D447" s="38"/>
      <c r="E447" s="38"/>
      <c r="F447" s="38"/>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37"/>
      <c r="C448" s="38"/>
      <c r="D448" s="38"/>
      <c r="E448" s="38"/>
      <c r="F448" s="38"/>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37"/>
      <c r="C449" s="38"/>
      <c r="D449" s="38"/>
      <c r="E449" s="38"/>
      <c r="F449" s="38"/>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37"/>
      <c r="C450" s="38"/>
      <c r="D450" s="38"/>
      <c r="E450" s="38"/>
      <c r="F450" s="38"/>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37"/>
      <c r="C451" s="38"/>
      <c r="D451" s="38"/>
      <c r="E451" s="38"/>
      <c r="F451" s="38"/>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37"/>
      <c r="C452" s="38"/>
      <c r="D452" s="38"/>
      <c r="E452" s="38"/>
      <c r="F452" s="38"/>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37"/>
      <c r="C453" s="38"/>
      <c r="D453" s="38"/>
      <c r="E453" s="38"/>
      <c r="F453" s="38"/>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37"/>
      <c r="C454" s="38"/>
      <c r="D454" s="38"/>
      <c r="E454" s="38"/>
      <c r="F454" s="38"/>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37"/>
      <c r="C455" s="38"/>
      <c r="D455" s="38"/>
      <c r="E455" s="38"/>
      <c r="F455" s="38"/>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37"/>
      <c r="C456" s="38"/>
      <c r="D456" s="38"/>
      <c r="E456" s="38"/>
      <c r="F456" s="38"/>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37"/>
      <c r="C457" s="38"/>
      <c r="D457" s="38"/>
      <c r="E457" s="38"/>
      <c r="F457" s="38"/>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37"/>
      <c r="C458" s="38"/>
      <c r="D458" s="38"/>
      <c r="E458" s="38"/>
      <c r="F458" s="38"/>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37"/>
      <c r="C459" s="38"/>
      <c r="D459" s="38"/>
      <c r="E459" s="38"/>
      <c r="F459" s="38"/>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37"/>
      <c r="C460" s="38"/>
      <c r="D460" s="38"/>
      <c r="E460" s="38"/>
      <c r="F460" s="38"/>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37"/>
      <c r="C461" s="38"/>
      <c r="D461" s="38"/>
      <c r="E461" s="38"/>
      <c r="F461" s="38"/>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37"/>
      <c r="C462" s="38"/>
      <c r="D462" s="38"/>
      <c r="E462" s="38"/>
      <c r="F462" s="38"/>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37"/>
      <c r="C463" s="38"/>
      <c r="D463" s="38"/>
      <c r="E463" s="38"/>
      <c r="F463" s="38"/>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37"/>
      <c r="C464" s="38"/>
      <c r="D464" s="38"/>
      <c r="E464" s="38"/>
      <c r="F464" s="38"/>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37"/>
      <c r="C465" s="38"/>
      <c r="D465" s="38"/>
      <c r="E465" s="38"/>
      <c r="F465" s="38"/>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37"/>
      <c r="C466" s="38"/>
      <c r="D466" s="38"/>
      <c r="E466" s="38"/>
      <c r="F466" s="38"/>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37"/>
      <c r="C467" s="38"/>
      <c r="D467" s="38"/>
      <c r="E467" s="38"/>
      <c r="F467" s="38"/>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37"/>
      <c r="C468" s="38"/>
      <c r="D468" s="38"/>
      <c r="E468" s="38"/>
      <c r="F468" s="38"/>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37"/>
      <c r="C469" s="38"/>
      <c r="D469" s="38"/>
      <c r="E469" s="38"/>
      <c r="F469" s="38"/>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37"/>
      <c r="C470" s="38"/>
      <c r="D470" s="38"/>
      <c r="E470" s="38"/>
      <c r="F470" s="38"/>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37"/>
      <c r="C471" s="38"/>
      <c r="D471" s="38"/>
      <c r="E471" s="38"/>
      <c r="F471" s="38"/>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37"/>
      <c r="C472" s="38"/>
      <c r="D472" s="38"/>
      <c r="E472" s="38"/>
      <c r="F472" s="38"/>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37"/>
      <c r="C473" s="38"/>
      <c r="D473" s="38"/>
      <c r="E473" s="38"/>
      <c r="F473" s="38"/>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37"/>
      <c r="C474" s="38"/>
      <c r="D474" s="38"/>
      <c r="E474" s="38"/>
      <c r="F474" s="38"/>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37"/>
      <c r="C475" s="38"/>
      <c r="D475" s="38"/>
      <c r="E475" s="38"/>
      <c r="F475" s="38"/>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37"/>
      <c r="C476" s="38"/>
      <c r="D476" s="38"/>
      <c r="E476" s="38"/>
      <c r="F476" s="38"/>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37"/>
      <c r="C477" s="38"/>
      <c r="D477" s="38"/>
      <c r="E477" s="38"/>
      <c r="F477" s="38"/>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37"/>
      <c r="C478" s="38"/>
      <c r="D478" s="38"/>
      <c r="E478" s="38"/>
      <c r="F478" s="38"/>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37"/>
      <c r="C479" s="38"/>
      <c r="D479" s="38"/>
      <c r="E479" s="38"/>
      <c r="F479" s="38"/>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37"/>
      <c r="C480" s="38"/>
      <c r="D480" s="38"/>
      <c r="E480" s="38"/>
      <c r="F480" s="38"/>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37"/>
      <c r="C481" s="38"/>
      <c r="D481" s="38"/>
      <c r="E481" s="38"/>
      <c r="F481" s="38"/>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37"/>
      <c r="C482" s="38"/>
      <c r="D482" s="38"/>
      <c r="E482" s="38"/>
      <c r="F482" s="38"/>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37"/>
      <c r="C483" s="38"/>
      <c r="D483" s="38"/>
      <c r="E483" s="38"/>
      <c r="F483" s="38"/>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37"/>
      <c r="C484" s="38"/>
      <c r="D484" s="38"/>
      <c r="E484" s="38"/>
      <c r="F484" s="38"/>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37"/>
      <c r="C485" s="38"/>
      <c r="D485" s="38"/>
      <c r="E485" s="38"/>
      <c r="F485" s="38"/>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37"/>
      <c r="C486" s="38"/>
      <c r="D486" s="38"/>
      <c r="E486" s="38"/>
      <c r="F486" s="38"/>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37"/>
      <c r="C487" s="38"/>
      <c r="D487" s="38"/>
      <c r="E487" s="38"/>
      <c r="F487" s="38"/>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37"/>
      <c r="C488" s="38"/>
      <c r="D488" s="38"/>
      <c r="E488" s="38"/>
      <c r="F488" s="38"/>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37"/>
      <c r="C489" s="38"/>
      <c r="D489" s="38"/>
      <c r="E489" s="38"/>
      <c r="F489" s="38"/>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37"/>
      <c r="C490" s="38"/>
      <c r="D490" s="38"/>
      <c r="E490" s="38"/>
      <c r="F490" s="38"/>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37"/>
      <c r="C491" s="38"/>
      <c r="D491" s="38"/>
      <c r="E491" s="38"/>
      <c r="F491" s="38"/>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37"/>
      <c r="C492" s="38"/>
      <c r="D492" s="38"/>
      <c r="E492" s="38"/>
      <c r="F492" s="38"/>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37"/>
      <c r="C493" s="38"/>
      <c r="D493" s="38"/>
      <c r="E493" s="38"/>
      <c r="F493" s="38"/>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37"/>
      <c r="C494" s="38"/>
      <c r="D494" s="38"/>
      <c r="E494" s="38"/>
      <c r="F494" s="38"/>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37"/>
      <c r="C495" s="38"/>
      <c r="D495" s="38"/>
      <c r="E495" s="38"/>
      <c r="F495" s="38"/>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37"/>
      <c r="C496" s="38"/>
      <c r="D496" s="38"/>
      <c r="E496" s="38"/>
      <c r="F496" s="38"/>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37"/>
      <c r="C497" s="38"/>
      <c r="D497" s="38"/>
      <c r="E497" s="38"/>
      <c r="F497" s="38"/>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37"/>
      <c r="C498" s="38"/>
      <c r="D498" s="38"/>
      <c r="E498" s="38"/>
      <c r="F498" s="38"/>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37"/>
      <c r="C499" s="38"/>
      <c r="D499" s="38"/>
      <c r="E499" s="38"/>
      <c r="F499" s="38"/>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37"/>
      <c r="C500" s="38"/>
      <c r="D500" s="38"/>
      <c r="E500" s="38"/>
      <c r="F500" s="38"/>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37"/>
      <c r="C501" s="38"/>
      <c r="D501" s="38"/>
      <c r="E501" s="38"/>
      <c r="F501" s="38"/>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37"/>
      <c r="C502" s="38"/>
      <c r="D502" s="38"/>
      <c r="E502" s="38"/>
      <c r="F502" s="38"/>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37"/>
      <c r="C503" s="38"/>
      <c r="D503" s="38"/>
      <c r="E503" s="38"/>
      <c r="F503" s="38"/>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37"/>
      <c r="C504" s="38"/>
      <c r="D504" s="38"/>
      <c r="E504" s="38"/>
      <c r="F504" s="38"/>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37"/>
      <c r="C505" s="38"/>
      <c r="D505" s="38"/>
      <c r="E505" s="38"/>
      <c r="F505" s="38"/>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37"/>
      <c r="C506" s="38"/>
      <c r="D506" s="38"/>
      <c r="E506" s="38"/>
      <c r="F506" s="38"/>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37"/>
      <c r="C507" s="38"/>
      <c r="D507" s="38"/>
      <c r="E507" s="38"/>
      <c r="F507" s="38"/>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37"/>
      <c r="C508" s="38"/>
      <c r="D508" s="38"/>
      <c r="E508" s="38"/>
      <c r="F508" s="38"/>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37"/>
      <c r="C509" s="38"/>
      <c r="D509" s="38"/>
      <c r="E509" s="38"/>
      <c r="F509" s="38"/>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37"/>
      <c r="C510" s="38"/>
      <c r="D510" s="38"/>
      <c r="E510" s="38"/>
      <c r="F510" s="38"/>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37"/>
      <c r="C511" s="38"/>
      <c r="D511" s="38"/>
      <c r="E511" s="38"/>
      <c r="F511" s="38"/>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37"/>
      <c r="C512" s="38"/>
      <c r="D512" s="38"/>
      <c r="E512" s="38"/>
      <c r="F512" s="38"/>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37"/>
      <c r="C513" s="38"/>
      <c r="D513" s="38"/>
      <c r="E513" s="38"/>
      <c r="F513" s="38"/>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37"/>
      <c r="C514" s="38"/>
      <c r="D514" s="38"/>
      <c r="E514" s="38"/>
      <c r="F514" s="38"/>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37"/>
      <c r="C515" s="38"/>
      <c r="D515" s="38"/>
      <c r="E515" s="38"/>
      <c r="F515" s="38"/>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37"/>
      <c r="C516" s="38"/>
      <c r="D516" s="38"/>
      <c r="E516" s="38"/>
      <c r="F516" s="38"/>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37"/>
      <c r="C517" s="38"/>
      <c r="D517" s="38"/>
      <c r="E517" s="38"/>
      <c r="F517" s="38"/>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37"/>
      <c r="C518" s="38"/>
      <c r="D518" s="38"/>
      <c r="E518" s="38"/>
      <c r="F518" s="38"/>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37"/>
      <c r="C519" s="38"/>
      <c r="D519" s="38"/>
      <c r="E519" s="38"/>
      <c r="F519" s="38"/>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37"/>
      <c r="C520" s="38"/>
      <c r="D520" s="38"/>
      <c r="E520" s="38"/>
      <c r="F520" s="38"/>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37"/>
      <c r="C521" s="38"/>
      <c r="D521" s="38"/>
      <c r="E521" s="38"/>
      <c r="F521" s="38"/>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37"/>
      <c r="C522" s="38"/>
      <c r="D522" s="38"/>
      <c r="E522" s="38"/>
      <c r="F522" s="38"/>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37"/>
      <c r="C523" s="38"/>
      <c r="D523" s="38"/>
      <c r="E523" s="38"/>
      <c r="F523" s="38"/>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37"/>
      <c r="C524" s="38"/>
      <c r="D524" s="38"/>
      <c r="E524" s="38"/>
      <c r="F524" s="38"/>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37"/>
      <c r="C525" s="38"/>
      <c r="D525" s="38"/>
      <c r="E525" s="38"/>
      <c r="F525" s="38"/>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37"/>
      <c r="C526" s="38"/>
      <c r="D526" s="38"/>
      <c r="E526" s="38"/>
      <c r="F526" s="38"/>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37"/>
      <c r="C527" s="38"/>
      <c r="D527" s="38"/>
      <c r="E527" s="38"/>
      <c r="F527" s="38"/>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37"/>
      <c r="C528" s="38"/>
      <c r="D528" s="38"/>
      <c r="E528" s="38"/>
      <c r="F528" s="38"/>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37"/>
      <c r="C529" s="38"/>
      <c r="D529" s="38"/>
      <c r="E529" s="38"/>
      <c r="F529" s="38"/>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37"/>
      <c r="C530" s="38"/>
      <c r="D530" s="38"/>
      <c r="E530" s="38"/>
      <c r="F530" s="38"/>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37"/>
      <c r="C531" s="38"/>
      <c r="D531" s="38"/>
      <c r="E531" s="38"/>
      <c r="F531" s="38"/>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37"/>
      <c r="C532" s="38"/>
      <c r="D532" s="38"/>
      <c r="E532" s="38"/>
      <c r="F532" s="38"/>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37"/>
      <c r="C533" s="38"/>
      <c r="D533" s="38"/>
      <c r="E533" s="38"/>
      <c r="F533" s="38"/>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37"/>
      <c r="C534" s="38"/>
      <c r="D534" s="38"/>
      <c r="E534" s="38"/>
      <c r="F534" s="38"/>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37"/>
      <c r="C535" s="38"/>
      <c r="D535" s="38"/>
      <c r="E535" s="38"/>
      <c r="F535" s="38"/>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37"/>
      <c r="C536" s="38"/>
      <c r="D536" s="38"/>
      <c r="E536" s="38"/>
      <c r="F536" s="38"/>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37"/>
      <c r="C537" s="38"/>
      <c r="D537" s="38"/>
      <c r="E537" s="38"/>
      <c r="F537" s="38"/>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37"/>
      <c r="C538" s="38"/>
      <c r="D538" s="38"/>
      <c r="E538" s="38"/>
      <c r="F538" s="38"/>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37"/>
      <c r="C539" s="38"/>
      <c r="D539" s="38"/>
      <c r="E539" s="38"/>
      <c r="F539" s="38"/>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37"/>
      <c r="C540" s="38"/>
      <c r="D540" s="38"/>
      <c r="E540" s="38"/>
      <c r="F540" s="38"/>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37"/>
      <c r="C541" s="38"/>
      <c r="D541" s="38"/>
      <c r="E541" s="38"/>
      <c r="F541" s="38"/>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37"/>
      <c r="C542" s="38"/>
      <c r="D542" s="38"/>
      <c r="E542" s="38"/>
      <c r="F542" s="38"/>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37"/>
      <c r="C543" s="38"/>
      <c r="D543" s="38"/>
      <c r="E543" s="38"/>
      <c r="F543" s="38"/>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37"/>
      <c r="C544" s="38"/>
      <c r="D544" s="38"/>
      <c r="E544" s="38"/>
      <c r="F544" s="38"/>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37"/>
      <c r="C545" s="38"/>
      <c r="D545" s="38"/>
      <c r="E545" s="38"/>
      <c r="F545" s="38"/>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37"/>
      <c r="C546" s="38"/>
      <c r="D546" s="38"/>
      <c r="E546" s="38"/>
      <c r="F546" s="38"/>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37"/>
      <c r="C547" s="38"/>
      <c r="D547" s="38"/>
      <c r="E547" s="38"/>
      <c r="F547" s="38"/>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37"/>
      <c r="C548" s="38"/>
      <c r="D548" s="38"/>
      <c r="E548" s="38"/>
      <c r="F548" s="38"/>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37"/>
      <c r="C549" s="38"/>
      <c r="D549" s="38"/>
      <c r="E549" s="38"/>
      <c r="F549" s="38"/>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37"/>
      <c r="C550" s="38"/>
      <c r="D550" s="38"/>
      <c r="E550" s="38"/>
      <c r="F550" s="38"/>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37"/>
      <c r="C551" s="38"/>
      <c r="D551" s="38"/>
      <c r="E551" s="38"/>
      <c r="F551" s="38"/>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37"/>
      <c r="C552" s="38"/>
      <c r="D552" s="38"/>
      <c r="E552" s="38"/>
      <c r="F552" s="38"/>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37"/>
      <c r="C553" s="38"/>
      <c r="D553" s="38"/>
      <c r="E553" s="38"/>
      <c r="F553" s="38"/>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37"/>
      <c r="C554" s="38"/>
      <c r="D554" s="38"/>
      <c r="E554" s="38"/>
      <c r="F554" s="38"/>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37"/>
      <c r="C555" s="38"/>
      <c r="D555" s="38"/>
      <c r="E555" s="38"/>
      <c r="F555" s="38"/>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37"/>
      <c r="C556" s="38"/>
      <c r="D556" s="38"/>
      <c r="E556" s="38"/>
      <c r="F556" s="38"/>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37"/>
      <c r="C557" s="38"/>
      <c r="D557" s="38"/>
      <c r="E557" s="38"/>
      <c r="F557" s="38"/>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37"/>
      <c r="C558" s="38"/>
      <c r="D558" s="38"/>
      <c r="E558" s="38"/>
      <c r="F558" s="38"/>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37"/>
      <c r="C559" s="38"/>
      <c r="D559" s="38"/>
      <c r="E559" s="38"/>
      <c r="F559" s="38"/>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37"/>
      <c r="C560" s="38"/>
      <c r="D560" s="38"/>
      <c r="E560" s="38"/>
      <c r="F560" s="38"/>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37"/>
      <c r="C561" s="38"/>
      <c r="D561" s="38"/>
      <c r="E561" s="38"/>
      <c r="F561" s="38"/>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37"/>
      <c r="C562" s="38"/>
      <c r="D562" s="38"/>
      <c r="E562" s="38"/>
      <c r="F562" s="38"/>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37"/>
      <c r="C563" s="38"/>
      <c r="D563" s="38"/>
      <c r="E563" s="38"/>
      <c r="F563" s="38"/>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37"/>
      <c r="C564" s="38"/>
      <c r="D564" s="38"/>
      <c r="E564" s="38"/>
      <c r="F564" s="38"/>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37"/>
      <c r="C565" s="38"/>
      <c r="D565" s="38"/>
      <c r="E565" s="38"/>
      <c r="F565" s="38"/>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37"/>
      <c r="C566" s="38"/>
      <c r="D566" s="38"/>
      <c r="E566" s="38"/>
      <c r="F566" s="38"/>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37"/>
      <c r="C567" s="38"/>
      <c r="D567" s="38"/>
      <c r="E567" s="38"/>
      <c r="F567" s="38"/>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37"/>
      <c r="C568" s="38"/>
      <c r="D568" s="38"/>
      <c r="E568" s="38"/>
      <c r="F568" s="38"/>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37"/>
      <c r="C569" s="38"/>
      <c r="D569" s="38"/>
      <c r="E569" s="38"/>
      <c r="F569" s="38"/>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37"/>
      <c r="C570" s="38"/>
      <c r="D570" s="38"/>
      <c r="E570" s="38"/>
      <c r="F570" s="38"/>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37"/>
      <c r="C571" s="38"/>
      <c r="D571" s="38"/>
      <c r="E571" s="38"/>
      <c r="F571" s="38"/>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37"/>
      <c r="C572" s="38"/>
      <c r="D572" s="38"/>
      <c r="E572" s="38"/>
      <c r="F572" s="38"/>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37"/>
      <c r="C573" s="38"/>
      <c r="D573" s="38"/>
      <c r="E573" s="38"/>
      <c r="F573" s="38"/>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37"/>
      <c r="C574" s="38"/>
      <c r="D574" s="38"/>
      <c r="E574" s="38"/>
      <c r="F574" s="38"/>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37"/>
      <c r="C575" s="38"/>
      <c r="D575" s="38"/>
      <c r="E575" s="38"/>
      <c r="F575" s="38"/>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37"/>
      <c r="C576" s="38"/>
      <c r="D576" s="38"/>
      <c r="E576" s="38"/>
      <c r="F576" s="38"/>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37"/>
      <c r="C577" s="38"/>
      <c r="D577" s="38"/>
      <c r="E577" s="38"/>
      <c r="F577" s="38"/>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37"/>
      <c r="C578" s="38"/>
      <c r="D578" s="38"/>
      <c r="E578" s="38"/>
      <c r="F578" s="38"/>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37"/>
      <c r="C579" s="38"/>
      <c r="D579" s="38"/>
      <c r="E579" s="38"/>
      <c r="F579" s="38"/>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37"/>
      <c r="C580" s="38"/>
      <c r="D580" s="38"/>
      <c r="E580" s="38"/>
      <c r="F580" s="38"/>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37"/>
      <c r="C581" s="38"/>
      <c r="D581" s="38"/>
      <c r="E581" s="38"/>
      <c r="F581" s="38"/>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37"/>
      <c r="C582" s="38"/>
      <c r="D582" s="38"/>
      <c r="E582" s="38"/>
      <c r="F582" s="38"/>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37"/>
      <c r="C583" s="38"/>
      <c r="D583" s="38"/>
      <c r="E583" s="38"/>
      <c r="F583" s="38"/>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37"/>
      <c r="C584" s="38"/>
      <c r="D584" s="38"/>
      <c r="E584" s="38"/>
      <c r="F584" s="38"/>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37"/>
      <c r="C585" s="38"/>
      <c r="D585" s="38"/>
      <c r="E585" s="38"/>
      <c r="F585" s="38"/>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37"/>
      <c r="C586" s="38"/>
      <c r="D586" s="38"/>
      <c r="E586" s="38"/>
      <c r="F586" s="38"/>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37"/>
      <c r="C587" s="38"/>
      <c r="D587" s="38"/>
      <c r="E587" s="38"/>
      <c r="F587" s="38"/>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37"/>
      <c r="C588" s="38"/>
      <c r="D588" s="38"/>
      <c r="E588" s="38"/>
      <c r="F588" s="38"/>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37"/>
      <c r="C589" s="38"/>
      <c r="D589" s="38"/>
      <c r="E589" s="38"/>
      <c r="F589" s="38"/>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37"/>
      <c r="C590" s="38"/>
      <c r="D590" s="38"/>
      <c r="E590" s="38"/>
      <c r="F590" s="38"/>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37"/>
      <c r="C591" s="38"/>
      <c r="D591" s="38"/>
      <c r="E591" s="38"/>
      <c r="F591" s="38"/>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37"/>
      <c r="C592" s="38"/>
      <c r="D592" s="38"/>
      <c r="E592" s="38"/>
      <c r="F592" s="38"/>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37"/>
      <c r="C593" s="38"/>
      <c r="D593" s="38"/>
      <c r="E593" s="38"/>
      <c r="F593" s="38"/>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37"/>
      <c r="C594" s="38"/>
      <c r="D594" s="38"/>
      <c r="E594" s="38"/>
      <c r="F594" s="38"/>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37"/>
      <c r="C595" s="38"/>
      <c r="D595" s="38"/>
      <c r="E595" s="38"/>
      <c r="F595" s="38"/>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37"/>
      <c r="C596" s="38"/>
      <c r="D596" s="38"/>
      <c r="E596" s="38"/>
      <c r="F596" s="38"/>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37"/>
      <c r="C597" s="38"/>
      <c r="D597" s="38"/>
      <c r="E597" s="38"/>
      <c r="F597" s="38"/>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37"/>
      <c r="C598" s="38"/>
      <c r="D598" s="38"/>
      <c r="E598" s="38"/>
      <c r="F598" s="38"/>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37"/>
      <c r="C599" s="38"/>
      <c r="D599" s="38"/>
      <c r="E599" s="38"/>
      <c r="F599" s="38"/>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37"/>
      <c r="C600" s="38"/>
      <c r="D600" s="38"/>
      <c r="E600" s="38"/>
      <c r="F600" s="38"/>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37"/>
      <c r="C601" s="38"/>
      <c r="D601" s="38"/>
      <c r="E601" s="38"/>
      <c r="F601" s="38"/>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37"/>
      <c r="C602" s="38"/>
      <c r="D602" s="38"/>
      <c r="E602" s="38"/>
      <c r="F602" s="38"/>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37"/>
      <c r="C603" s="38"/>
      <c r="D603" s="38"/>
      <c r="E603" s="38"/>
      <c r="F603" s="38"/>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37"/>
      <c r="C604" s="38"/>
      <c r="D604" s="38"/>
      <c r="E604" s="38"/>
      <c r="F604" s="38"/>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37"/>
      <c r="C605" s="38"/>
      <c r="D605" s="38"/>
      <c r="E605" s="38"/>
      <c r="F605" s="38"/>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37"/>
      <c r="C606" s="38"/>
      <c r="D606" s="38"/>
      <c r="E606" s="38"/>
      <c r="F606" s="38"/>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37"/>
      <c r="C607" s="38"/>
      <c r="D607" s="38"/>
      <c r="E607" s="38"/>
      <c r="F607" s="38"/>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37"/>
      <c r="C608" s="38"/>
      <c r="D608" s="38"/>
      <c r="E608" s="38"/>
      <c r="F608" s="38"/>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37"/>
      <c r="C609" s="38"/>
      <c r="D609" s="38"/>
      <c r="E609" s="38"/>
      <c r="F609" s="38"/>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37"/>
      <c r="C610" s="38"/>
      <c r="D610" s="38"/>
      <c r="E610" s="38"/>
      <c r="F610" s="38"/>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37"/>
      <c r="C611" s="38"/>
      <c r="D611" s="38"/>
      <c r="E611" s="38"/>
      <c r="F611" s="38"/>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37"/>
      <c r="C612" s="38"/>
      <c r="D612" s="38"/>
      <c r="E612" s="38"/>
      <c r="F612" s="38"/>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37"/>
      <c r="C613" s="38"/>
      <c r="D613" s="38"/>
      <c r="E613" s="38"/>
      <c r="F613" s="38"/>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37"/>
      <c r="C614" s="38"/>
      <c r="D614" s="38"/>
      <c r="E614" s="38"/>
      <c r="F614" s="38"/>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37"/>
      <c r="C615" s="38"/>
      <c r="D615" s="38"/>
      <c r="E615" s="38"/>
      <c r="F615" s="38"/>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37"/>
      <c r="C616" s="38"/>
      <c r="D616" s="38"/>
      <c r="E616" s="38"/>
      <c r="F616" s="38"/>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37"/>
      <c r="C617" s="38"/>
      <c r="D617" s="38"/>
      <c r="E617" s="38"/>
      <c r="F617" s="38"/>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37"/>
      <c r="C618" s="38"/>
      <c r="D618" s="38"/>
      <c r="E618" s="38"/>
      <c r="F618" s="38"/>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37"/>
      <c r="C619" s="38"/>
      <c r="D619" s="38"/>
      <c r="E619" s="38"/>
      <c r="F619" s="38"/>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37"/>
      <c r="C620" s="38"/>
      <c r="D620" s="38"/>
      <c r="E620" s="38"/>
      <c r="F620" s="38"/>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37"/>
      <c r="C621" s="38"/>
      <c r="D621" s="38"/>
      <c r="E621" s="38"/>
      <c r="F621" s="38"/>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37"/>
      <c r="C622" s="38"/>
      <c r="D622" s="38"/>
      <c r="E622" s="38"/>
      <c r="F622" s="38"/>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37"/>
      <c r="C623" s="38"/>
      <c r="D623" s="38"/>
      <c r="E623" s="38"/>
      <c r="F623" s="38"/>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37"/>
      <c r="C624" s="38"/>
      <c r="D624" s="38"/>
      <c r="E624" s="38"/>
      <c r="F624" s="38"/>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37"/>
      <c r="C625" s="38"/>
      <c r="D625" s="38"/>
      <c r="E625" s="38"/>
      <c r="F625" s="38"/>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37"/>
      <c r="C626" s="38"/>
      <c r="D626" s="38"/>
      <c r="E626" s="38"/>
      <c r="F626" s="38"/>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37"/>
      <c r="C627" s="38"/>
      <c r="D627" s="38"/>
      <c r="E627" s="38"/>
      <c r="F627" s="38"/>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37"/>
      <c r="C628" s="38"/>
      <c r="D628" s="38"/>
      <c r="E628" s="38"/>
      <c r="F628" s="38"/>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37"/>
      <c r="C629" s="38"/>
      <c r="D629" s="38"/>
      <c r="E629" s="38"/>
      <c r="F629" s="38"/>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37"/>
      <c r="C630" s="38"/>
      <c r="D630" s="38"/>
      <c r="E630" s="38"/>
      <c r="F630" s="38"/>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37"/>
      <c r="C631" s="38"/>
      <c r="D631" s="38"/>
      <c r="E631" s="38"/>
      <c r="F631" s="38"/>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37"/>
      <c r="C632" s="38"/>
      <c r="D632" s="38"/>
      <c r="E632" s="38"/>
      <c r="F632" s="38"/>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37"/>
      <c r="C633" s="38"/>
      <c r="D633" s="38"/>
      <c r="E633" s="38"/>
      <c r="F633" s="38"/>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37"/>
      <c r="C634" s="38"/>
      <c r="D634" s="38"/>
      <c r="E634" s="38"/>
      <c r="F634" s="38"/>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37"/>
      <c r="C635" s="38"/>
      <c r="D635" s="38"/>
      <c r="E635" s="38"/>
      <c r="F635" s="38"/>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37"/>
      <c r="C636" s="38"/>
      <c r="D636" s="38"/>
      <c r="E636" s="38"/>
      <c r="F636" s="38"/>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37"/>
      <c r="C637" s="38"/>
      <c r="D637" s="38"/>
      <c r="E637" s="38"/>
      <c r="F637" s="38"/>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37"/>
      <c r="C638" s="38"/>
      <c r="D638" s="38"/>
      <c r="E638" s="38"/>
      <c r="F638" s="38"/>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37"/>
      <c r="C639" s="38"/>
      <c r="D639" s="38"/>
      <c r="E639" s="38"/>
      <c r="F639" s="38"/>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37"/>
      <c r="C640" s="38"/>
      <c r="D640" s="38"/>
      <c r="E640" s="38"/>
      <c r="F640" s="38"/>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37"/>
      <c r="C641" s="38"/>
      <c r="D641" s="38"/>
      <c r="E641" s="38"/>
      <c r="F641" s="38"/>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37"/>
      <c r="C642" s="38"/>
      <c r="D642" s="38"/>
      <c r="E642" s="38"/>
      <c r="F642" s="38"/>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37"/>
      <c r="C643" s="38"/>
      <c r="D643" s="38"/>
      <c r="E643" s="38"/>
      <c r="F643" s="38"/>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37"/>
      <c r="C644" s="38"/>
      <c r="D644" s="38"/>
      <c r="E644" s="38"/>
      <c r="F644" s="38"/>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37"/>
      <c r="C645" s="38"/>
      <c r="D645" s="38"/>
      <c r="E645" s="38"/>
      <c r="F645" s="38"/>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37"/>
      <c r="C646" s="38"/>
      <c r="D646" s="38"/>
      <c r="E646" s="38"/>
      <c r="F646" s="38"/>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37"/>
      <c r="C647" s="38"/>
      <c r="D647" s="38"/>
      <c r="E647" s="38"/>
      <c r="F647" s="38"/>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37"/>
      <c r="C648" s="38"/>
      <c r="D648" s="38"/>
      <c r="E648" s="38"/>
      <c r="F648" s="38"/>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37"/>
      <c r="C649" s="38"/>
      <c r="D649" s="38"/>
      <c r="E649" s="38"/>
      <c r="F649" s="38"/>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37"/>
      <c r="C650" s="38"/>
      <c r="D650" s="38"/>
      <c r="E650" s="38"/>
      <c r="F650" s="38"/>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37"/>
      <c r="C651" s="38"/>
      <c r="D651" s="38"/>
      <c r="E651" s="38"/>
      <c r="F651" s="38"/>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37"/>
      <c r="C652" s="38"/>
      <c r="D652" s="38"/>
      <c r="E652" s="38"/>
      <c r="F652" s="38"/>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37"/>
      <c r="C653" s="38"/>
      <c r="D653" s="38"/>
      <c r="E653" s="38"/>
      <c r="F653" s="38"/>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37"/>
      <c r="C654" s="38"/>
      <c r="D654" s="38"/>
      <c r="E654" s="38"/>
      <c r="F654" s="38"/>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37"/>
      <c r="C655" s="38"/>
      <c r="D655" s="38"/>
      <c r="E655" s="38"/>
      <c r="F655" s="38"/>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37"/>
      <c r="C656" s="38"/>
      <c r="D656" s="38"/>
      <c r="E656" s="38"/>
      <c r="F656" s="38"/>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37"/>
      <c r="C657" s="38"/>
      <c r="D657" s="38"/>
      <c r="E657" s="38"/>
      <c r="F657" s="38"/>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37"/>
      <c r="C658" s="38"/>
      <c r="D658" s="38"/>
      <c r="E658" s="38"/>
      <c r="F658" s="38"/>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37"/>
      <c r="C659" s="38"/>
      <c r="D659" s="38"/>
      <c r="E659" s="38"/>
      <c r="F659" s="38"/>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37"/>
      <c r="C660" s="38"/>
      <c r="D660" s="38"/>
      <c r="E660" s="38"/>
      <c r="F660" s="38"/>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37"/>
      <c r="C661" s="38"/>
      <c r="D661" s="38"/>
      <c r="E661" s="38"/>
      <c r="F661" s="38"/>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37"/>
      <c r="C662" s="38"/>
      <c r="D662" s="38"/>
      <c r="E662" s="38"/>
      <c r="F662" s="38"/>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37"/>
      <c r="C663" s="38"/>
      <c r="D663" s="38"/>
      <c r="E663" s="38"/>
      <c r="F663" s="38"/>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37"/>
      <c r="C664" s="38"/>
      <c r="D664" s="38"/>
      <c r="E664" s="38"/>
      <c r="F664" s="38"/>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37"/>
      <c r="C665" s="38"/>
      <c r="D665" s="38"/>
      <c r="E665" s="38"/>
      <c r="F665" s="38"/>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37"/>
      <c r="C666" s="38"/>
      <c r="D666" s="38"/>
      <c r="E666" s="38"/>
      <c r="F666" s="38"/>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37"/>
      <c r="C667" s="38"/>
      <c r="D667" s="38"/>
      <c r="E667" s="38"/>
      <c r="F667" s="38"/>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37"/>
      <c r="C668" s="38"/>
      <c r="D668" s="38"/>
      <c r="E668" s="38"/>
      <c r="F668" s="38"/>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37"/>
      <c r="C669" s="38"/>
      <c r="D669" s="38"/>
      <c r="E669" s="38"/>
      <c r="F669" s="38"/>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37"/>
      <c r="C670" s="38"/>
      <c r="D670" s="38"/>
      <c r="E670" s="38"/>
      <c r="F670" s="38"/>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37"/>
      <c r="C671" s="38"/>
      <c r="D671" s="38"/>
      <c r="E671" s="38"/>
      <c r="F671" s="38"/>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37"/>
      <c r="C672" s="38"/>
      <c r="D672" s="38"/>
      <c r="E672" s="38"/>
      <c r="F672" s="38"/>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37"/>
      <c r="C673" s="38"/>
      <c r="D673" s="38"/>
      <c r="E673" s="38"/>
      <c r="F673" s="38"/>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37"/>
      <c r="C674" s="38"/>
      <c r="D674" s="38"/>
      <c r="E674" s="38"/>
      <c r="F674" s="38"/>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37"/>
      <c r="C675" s="38"/>
      <c r="D675" s="38"/>
      <c r="E675" s="38"/>
      <c r="F675" s="38"/>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37"/>
      <c r="C676" s="38"/>
      <c r="D676" s="38"/>
      <c r="E676" s="38"/>
      <c r="F676" s="38"/>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37"/>
      <c r="C677" s="38"/>
      <c r="D677" s="38"/>
      <c r="E677" s="38"/>
      <c r="F677" s="38"/>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37"/>
      <c r="C678" s="38"/>
      <c r="D678" s="38"/>
      <c r="E678" s="38"/>
      <c r="F678" s="38"/>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37"/>
      <c r="C679" s="38"/>
      <c r="D679" s="38"/>
      <c r="E679" s="38"/>
      <c r="F679" s="38"/>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37"/>
      <c r="C680" s="38"/>
      <c r="D680" s="38"/>
      <c r="E680" s="38"/>
      <c r="F680" s="38"/>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37"/>
      <c r="C681" s="38"/>
      <c r="D681" s="38"/>
      <c r="E681" s="38"/>
      <c r="F681" s="38"/>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37"/>
      <c r="C682" s="38"/>
      <c r="D682" s="38"/>
      <c r="E682" s="38"/>
      <c r="F682" s="38"/>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37"/>
      <c r="C683" s="38"/>
      <c r="D683" s="38"/>
      <c r="E683" s="38"/>
      <c r="F683" s="38"/>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37"/>
      <c r="C684" s="38"/>
      <c r="D684" s="38"/>
      <c r="E684" s="38"/>
      <c r="F684" s="38"/>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37"/>
      <c r="C685" s="38"/>
      <c r="D685" s="38"/>
      <c r="E685" s="38"/>
      <c r="F685" s="38"/>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37"/>
      <c r="C686" s="38"/>
      <c r="D686" s="38"/>
      <c r="E686" s="38"/>
      <c r="F686" s="38"/>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37"/>
      <c r="C687" s="38"/>
      <c r="D687" s="38"/>
      <c r="E687" s="38"/>
      <c r="F687" s="38"/>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37"/>
      <c r="C688" s="38"/>
      <c r="D688" s="38"/>
      <c r="E688" s="38"/>
      <c r="F688" s="38"/>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37"/>
      <c r="C689" s="38"/>
      <c r="D689" s="38"/>
      <c r="E689" s="38"/>
      <c r="F689" s="38"/>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37"/>
      <c r="C690" s="38"/>
      <c r="D690" s="38"/>
      <c r="E690" s="38"/>
      <c r="F690" s="38"/>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37"/>
      <c r="C691" s="38"/>
      <c r="D691" s="38"/>
      <c r="E691" s="38"/>
      <c r="F691" s="38"/>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37"/>
      <c r="C692" s="38"/>
      <c r="D692" s="38"/>
      <c r="E692" s="38"/>
      <c r="F692" s="38"/>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37"/>
      <c r="C693" s="38"/>
      <c r="D693" s="38"/>
      <c r="E693" s="38"/>
      <c r="F693" s="38"/>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37"/>
      <c r="C694" s="38"/>
      <c r="D694" s="38"/>
      <c r="E694" s="38"/>
      <c r="F694" s="38"/>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37"/>
      <c r="C695" s="38"/>
      <c r="D695" s="38"/>
      <c r="E695" s="38"/>
      <c r="F695" s="38"/>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37"/>
      <c r="C696" s="38"/>
      <c r="D696" s="38"/>
      <c r="E696" s="38"/>
      <c r="F696" s="38"/>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37"/>
      <c r="C697" s="38"/>
      <c r="D697" s="38"/>
      <c r="E697" s="38"/>
      <c r="F697" s="38"/>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37"/>
      <c r="C698" s="38"/>
      <c r="D698" s="38"/>
      <c r="E698" s="38"/>
      <c r="F698" s="38"/>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37"/>
      <c r="C699" s="38"/>
      <c r="D699" s="38"/>
      <c r="E699" s="38"/>
      <c r="F699" s="38"/>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37"/>
      <c r="C700" s="38"/>
      <c r="D700" s="38"/>
      <c r="E700" s="38"/>
      <c r="F700" s="38"/>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37"/>
      <c r="C701" s="38"/>
      <c r="D701" s="38"/>
      <c r="E701" s="38"/>
      <c r="F701" s="38"/>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37"/>
      <c r="C702" s="38"/>
      <c r="D702" s="38"/>
      <c r="E702" s="38"/>
      <c r="F702" s="38"/>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37"/>
      <c r="C703" s="38"/>
      <c r="D703" s="38"/>
      <c r="E703" s="38"/>
      <c r="F703" s="38"/>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37"/>
      <c r="C704" s="38"/>
      <c r="D704" s="38"/>
      <c r="E704" s="38"/>
      <c r="F704" s="38"/>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37"/>
      <c r="C705" s="38"/>
      <c r="D705" s="38"/>
      <c r="E705" s="38"/>
      <c r="F705" s="38"/>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37"/>
      <c r="C706" s="38"/>
      <c r="D706" s="38"/>
      <c r="E706" s="38"/>
      <c r="F706" s="38"/>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37"/>
      <c r="C707" s="38"/>
      <c r="D707" s="38"/>
      <c r="E707" s="38"/>
      <c r="F707" s="38"/>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37"/>
      <c r="C708" s="38"/>
      <c r="D708" s="38"/>
      <c r="E708" s="38"/>
      <c r="F708" s="38"/>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37"/>
      <c r="C709" s="38"/>
      <c r="D709" s="38"/>
      <c r="E709" s="38"/>
      <c r="F709" s="38"/>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37"/>
      <c r="C710" s="38"/>
      <c r="D710" s="38"/>
      <c r="E710" s="38"/>
      <c r="F710" s="38"/>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37"/>
      <c r="C711" s="38"/>
      <c r="D711" s="38"/>
      <c r="E711" s="38"/>
      <c r="F711" s="38"/>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37"/>
      <c r="C712" s="38"/>
      <c r="D712" s="38"/>
      <c r="E712" s="38"/>
      <c r="F712" s="38"/>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37"/>
      <c r="C713" s="38"/>
      <c r="D713" s="38"/>
      <c r="E713" s="38"/>
      <c r="F713" s="38"/>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37"/>
      <c r="C714" s="38"/>
      <c r="D714" s="38"/>
      <c r="E714" s="38"/>
      <c r="F714" s="38"/>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37"/>
      <c r="C715" s="38"/>
      <c r="D715" s="38"/>
      <c r="E715" s="38"/>
      <c r="F715" s="38"/>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37"/>
      <c r="C716" s="38"/>
      <c r="D716" s="38"/>
      <c r="E716" s="38"/>
      <c r="F716" s="38"/>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37"/>
      <c r="C717" s="38"/>
      <c r="D717" s="38"/>
      <c r="E717" s="38"/>
      <c r="F717" s="38"/>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37"/>
      <c r="C718" s="38"/>
      <c r="D718" s="38"/>
      <c r="E718" s="38"/>
      <c r="F718" s="38"/>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37"/>
      <c r="C719" s="38"/>
      <c r="D719" s="38"/>
      <c r="E719" s="38"/>
      <c r="F719" s="38"/>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37"/>
      <c r="C720" s="38"/>
      <c r="D720" s="38"/>
      <c r="E720" s="38"/>
      <c r="F720" s="38"/>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37"/>
      <c r="C721" s="38"/>
      <c r="D721" s="38"/>
      <c r="E721" s="38"/>
      <c r="F721" s="38"/>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37"/>
      <c r="C722" s="38"/>
      <c r="D722" s="38"/>
      <c r="E722" s="38"/>
      <c r="F722" s="38"/>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37"/>
      <c r="C723" s="38"/>
      <c r="D723" s="38"/>
      <c r="E723" s="38"/>
      <c r="F723" s="38"/>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37"/>
      <c r="C724" s="38"/>
      <c r="D724" s="38"/>
      <c r="E724" s="38"/>
      <c r="F724" s="38"/>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37"/>
      <c r="C725" s="38"/>
      <c r="D725" s="38"/>
      <c r="E725" s="38"/>
      <c r="F725" s="38"/>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37"/>
      <c r="C726" s="38"/>
      <c r="D726" s="38"/>
      <c r="E726" s="38"/>
      <c r="F726" s="38"/>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37"/>
      <c r="C727" s="38"/>
      <c r="D727" s="38"/>
      <c r="E727" s="38"/>
      <c r="F727" s="38"/>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37"/>
      <c r="C728" s="38"/>
      <c r="D728" s="38"/>
      <c r="E728" s="38"/>
      <c r="F728" s="38"/>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37"/>
      <c r="C729" s="38"/>
      <c r="D729" s="38"/>
      <c r="E729" s="38"/>
      <c r="F729" s="38"/>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37"/>
      <c r="C730" s="38"/>
      <c r="D730" s="38"/>
      <c r="E730" s="38"/>
      <c r="F730" s="38"/>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37"/>
      <c r="C731" s="38"/>
      <c r="D731" s="38"/>
      <c r="E731" s="38"/>
      <c r="F731" s="38"/>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37"/>
      <c r="C732" s="38"/>
      <c r="D732" s="38"/>
      <c r="E732" s="38"/>
      <c r="F732" s="38"/>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37"/>
      <c r="C733" s="38"/>
      <c r="D733" s="38"/>
      <c r="E733" s="38"/>
      <c r="F733" s="38"/>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37"/>
      <c r="C734" s="38"/>
      <c r="D734" s="38"/>
      <c r="E734" s="38"/>
      <c r="F734" s="38"/>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37"/>
      <c r="C735" s="38"/>
      <c r="D735" s="38"/>
      <c r="E735" s="38"/>
      <c r="F735" s="38"/>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37"/>
      <c r="C736" s="38"/>
      <c r="D736" s="38"/>
      <c r="E736" s="38"/>
      <c r="F736" s="38"/>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37"/>
      <c r="C737" s="38"/>
      <c r="D737" s="38"/>
      <c r="E737" s="38"/>
      <c r="F737" s="38"/>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37"/>
      <c r="C738" s="38"/>
      <c r="D738" s="38"/>
      <c r="E738" s="38"/>
      <c r="F738" s="38"/>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37"/>
      <c r="C739" s="38"/>
      <c r="D739" s="38"/>
      <c r="E739" s="38"/>
      <c r="F739" s="38"/>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37"/>
      <c r="C740" s="38"/>
      <c r="D740" s="38"/>
      <c r="E740" s="38"/>
      <c r="F740" s="38"/>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37"/>
      <c r="C741" s="38"/>
      <c r="D741" s="38"/>
      <c r="E741" s="38"/>
      <c r="F741" s="38"/>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37"/>
      <c r="C742" s="38"/>
      <c r="D742" s="38"/>
      <c r="E742" s="38"/>
      <c r="F742" s="38"/>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37"/>
      <c r="C743" s="38"/>
      <c r="D743" s="38"/>
      <c r="E743" s="38"/>
      <c r="F743" s="38"/>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37"/>
      <c r="C744" s="38"/>
      <c r="D744" s="38"/>
      <c r="E744" s="38"/>
      <c r="F744" s="38"/>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37"/>
      <c r="C745" s="38"/>
      <c r="D745" s="38"/>
      <c r="E745" s="38"/>
      <c r="F745" s="38"/>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37"/>
      <c r="C746" s="38"/>
      <c r="D746" s="38"/>
      <c r="E746" s="38"/>
      <c r="F746" s="38"/>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37"/>
      <c r="C747" s="38"/>
      <c r="D747" s="38"/>
      <c r="E747" s="38"/>
      <c r="F747" s="38"/>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37"/>
      <c r="C748" s="38"/>
      <c r="D748" s="38"/>
      <c r="E748" s="38"/>
      <c r="F748" s="38"/>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37"/>
      <c r="C749" s="38"/>
      <c r="D749" s="38"/>
      <c r="E749" s="38"/>
      <c r="F749" s="38"/>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37"/>
      <c r="C750" s="38"/>
      <c r="D750" s="38"/>
      <c r="E750" s="38"/>
      <c r="F750" s="38"/>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37"/>
      <c r="C751" s="38"/>
      <c r="D751" s="38"/>
      <c r="E751" s="38"/>
      <c r="F751" s="38"/>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37"/>
      <c r="C752" s="38"/>
      <c r="D752" s="38"/>
      <c r="E752" s="38"/>
      <c r="F752" s="38"/>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37"/>
      <c r="C753" s="38"/>
      <c r="D753" s="38"/>
      <c r="E753" s="38"/>
      <c r="F753" s="38"/>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37"/>
      <c r="C754" s="38"/>
      <c r="D754" s="38"/>
      <c r="E754" s="38"/>
      <c r="F754" s="38"/>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37"/>
      <c r="C755" s="38"/>
      <c r="D755" s="38"/>
      <c r="E755" s="38"/>
      <c r="F755" s="38"/>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37"/>
      <c r="C756" s="38"/>
      <c r="D756" s="38"/>
      <c r="E756" s="38"/>
      <c r="F756" s="38"/>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37"/>
      <c r="C757" s="38"/>
      <c r="D757" s="38"/>
      <c r="E757" s="38"/>
      <c r="F757" s="38"/>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37"/>
      <c r="C758" s="38"/>
      <c r="D758" s="38"/>
      <c r="E758" s="38"/>
      <c r="F758" s="38"/>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37"/>
      <c r="C759" s="38"/>
      <c r="D759" s="38"/>
      <c r="E759" s="38"/>
      <c r="F759" s="38"/>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37"/>
      <c r="C760" s="38"/>
      <c r="D760" s="38"/>
      <c r="E760" s="38"/>
      <c r="F760" s="38"/>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37"/>
      <c r="C761" s="38"/>
      <c r="D761" s="38"/>
      <c r="E761" s="38"/>
      <c r="F761" s="38"/>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37"/>
      <c r="C762" s="38"/>
      <c r="D762" s="38"/>
      <c r="E762" s="38"/>
      <c r="F762" s="38"/>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37"/>
      <c r="C763" s="38"/>
      <c r="D763" s="38"/>
      <c r="E763" s="38"/>
      <c r="F763" s="38"/>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37"/>
      <c r="C764" s="38"/>
      <c r="D764" s="38"/>
      <c r="E764" s="38"/>
      <c r="F764" s="38"/>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37"/>
      <c r="C765" s="38"/>
      <c r="D765" s="38"/>
      <c r="E765" s="38"/>
      <c r="F765" s="38"/>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37"/>
      <c r="C766" s="38"/>
      <c r="D766" s="38"/>
      <c r="E766" s="38"/>
      <c r="F766" s="38"/>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37"/>
      <c r="C767" s="38"/>
      <c r="D767" s="38"/>
      <c r="E767" s="38"/>
      <c r="F767" s="38"/>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37"/>
      <c r="C768" s="38"/>
      <c r="D768" s="38"/>
      <c r="E768" s="38"/>
      <c r="F768" s="38"/>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37"/>
      <c r="C769" s="38"/>
      <c r="D769" s="38"/>
      <c r="E769" s="38"/>
      <c r="F769" s="38"/>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37"/>
      <c r="C770" s="38"/>
      <c r="D770" s="38"/>
      <c r="E770" s="38"/>
      <c r="F770" s="38"/>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37"/>
      <c r="C771" s="38"/>
      <c r="D771" s="38"/>
      <c r="E771" s="38"/>
      <c r="F771" s="38"/>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37"/>
      <c r="C772" s="38"/>
      <c r="D772" s="38"/>
      <c r="E772" s="38"/>
      <c r="F772" s="38"/>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37"/>
      <c r="C773" s="38"/>
      <c r="D773" s="38"/>
      <c r="E773" s="38"/>
      <c r="F773" s="38"/>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37"/>
      <c r="C774" s="38"/>
      <c r="D774" s="38"/>
      <c r="E774" s="38"/>
      <c r="F774" s="38"/>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37"/>
      <c r="C775" s="38"/>
      <c r="D775" s="38"/>
      <c r="E775" s="38"/>
      <c r="F775" s="38"/>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37"/>
      <c r="C776" s="38"/>
      <c r="D776" s="38"/>
      <c r="E776" s="38"/>
      <c r="F776" s="38"/>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37"/>
      <c r="C777" s="38"/>
      <c r="D777" s="38"/>
      <c r="E777" s="38"/>
      <c r="F777" s="38"/>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37"/>
      <c r="C778" s="38"/>
      <c r="D778" s="38"/>
      <c r="E778" s="38"/>
      <c r="F778" s="38"/>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37"/>
      <c r="C779" s="38"/>
      <c r="D779" s="38"/>
      <c r="E779" s="38"/>
      <c r="F779" s="38"/>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37"/>
      <c r="C780" s="38"/>
      <c r="D780" s="38"/>
      <c r="E780" s="38"/>
      <c r="F780" s="38"/>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37"/>
      <c r="C781" s="38"/>
      <c r="D781" s="38"/>
      <c r="E781" s="38"/>
      <c r="F781" s="38"/>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37"/>
      <c r="C782" s="38"/>
      <c r="D782" s="38"/>
      <c r="E782" s="38"/>
      <c r="F782" s="38"/>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37"/>
      <c r="C783" s="38"/>
      <c r="D783" s="38"/>
      <c r="E783" s="38"/>
      <c r="F783" s="38"/>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37"/>
      <c r="C784" s="38"/>
      <c r="D784" s="38"/>
      <c r="E784" s="38"/>
      <c r="F784" s="38"/>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37"/>
      <c r="C785" s="38"/>
      <c r="D785" s="38"/>
      <c r="E785" s="38"/>
      <c r="F785" s="38"/>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37"/>
      <c r="C786" s="38"/>
      <c r="D786" s="38"/>
      <c r="E786" s="38"/>
      <c r="F786" s="38"/>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37"/>
      <c r="C787" s="38"/>
      <c r="D787" s="38"/>
      <c r="E787" s="38"/>
      <c r="F787" s="38"/>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37"/>
      <c r="C788" s="38"/>
      <c r="D788" s="38"/>
      <c r="E788" s="38"/>
      <c r="F788" s="38"/>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37"/>
      <c r="C789" s="38"/>
      <c r="D789" s="38"/>
      <c r="E789" s="38"/>
      <c r="F789" s="38"/>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37"/>
      <c r="C790" s="38"/>
      <c r="D790" s="38"/>
      <c r="E790" s="38"/>
      <c r="F790" s="38"/>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37"/>
      <c r="C791" s="38"/>
      <c r="D791" s="38"/>
      <c r="E791" s="38"/>
      <c r="F791" s="38"/>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37"/>
      <c r="C792" s="38"/>
      <c r="D792" s="38"/>
      <c r="E792" s="38"/>
      <c r="F792" s="38"/>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37"/>
      <c r="C793" s="38"/>
      <c r="D793" s="38"/>
      <c r="E793" s="38"/>
      <c r="F793" s="38"/>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37"/>
      <c r="C794" s="38"/>
      <c r="D794" s="38"/>
      <c r="E794" s="38"/>
      <c r="F794" s="38"/>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37"/>
      <c r="C795" s="38"/>
      <c r="D795" s="38"/>
      <c r="E795" s="38"/>
      <c r="F795" s="38"/>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37"/>
      <c r="C796" s="38"/>
      <c r="D796" s="38"/>
      <c r="E796" s="38"/>
      <c r="F796" s="38"/>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37"/>
      <c r="C797" s="38"/>
      <c r="D797" s="38"/>
      <c r="E797" s="38"/>
      <c r="F797" s="38"/>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37"/>
      <c r="C798" s="38"/>
      <c r="D798" s="38"/>
      <c r="E798" s="38"/>
      <c r="F798" s="38"/>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37"/>
      <c r="C799" s="38"/>
      <c r="D799" s="38"/>
      <c r="E799" s="38"/>
      <c r="F799" s="38"/>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37"/>
      <c r="C800" s="38"/>
      <c r="D800" s="38"/>
      <c r="E800" s="38"/>
      <c r="F800" s="38"/>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37"/>
      <c r="C801" s="38"/>
      <c r="D801" s="38"/>
      <c r="E801" s="38"/>
      <c r="F801" s="38"/>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37"/>
      <c r="C802" s="38"/>
      <c r="D802" s="38"/>
      <c r="E802" s="38"/>
      <c r="F802" s="38"/>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37"/>
      <c r="C803" s="38"/>
      <c r="D803" s="38"/>
      <c r="E803" s="38"/>
      <c r="F803" s="38"/>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37"/>
      <c r="C804" s="38"/>
      <c r="D804" s="38"/>
      <c r="E804" s="38"/>
      <c r="F804" s="38"/>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37"/>
      <c r="C805" s="38"/>
      <c r="D805" s="38"/>
      <c r="E805" s="38"/>
      <c r="F805" s="38"/>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37"/>
      <c r="C806" s="38"/>
      <c r="D806" s="38"/>
      <c r="E806" s="38"/>
      <c r="F806" s="38"/>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37"/>
      <c r="C807" s="38"/>
      <c r="D807" s="38"/>
      <c r="E807" s="38"/>
      <c r="F807" s="38"/>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37"/>
      <c r="C808" s="38"/>
      <c r="D808" s="38"/>
      <c r="E808" s="38"/>
      <c r="F808" s="38"/>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37"/>
      <c r="C809" s="38"/>
      <c r="D809" s="38"/>
      <c r="E809" s="38"/>
      <c r="F809" s="38"/>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37"/>
      <c r="C810" s="38"/>
      <c r="D810" s="38"/>
      <c r="E810" s="38"/>
      <c r="F810" s="38"/>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37"/>
      <c r="C811" s="38"/>
      <c r="D811" s="38"/>
      <c r="E811" s="38"/>
      <c r="F811" s="38"/>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37"/>
      <c r="C812" s="38"/>
      <c r="D812" s="38"/>
      <c r="E812" s="38"/>
      <c r="F812" s="38"/>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37"/>
      <c r="C813" s="38"/>
      <c r="D813" s="38"/>
      <c r="E813" s="38"/>
      <c r="F813" s="38"/>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37"/>
      <c r="C814" s="38"/>
      <c r="D814" s="38"/>
      <c r="E814" s="38"/>
      <c r="F814" s="38"/>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37"/>
      <c r="C815" s="38"/>
      <c r="D815" s="38"/>
      <c r="E815" s="38"/>
      <c r="F815" s="38"/>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37"/>
      <c r="C816" s="38"/>
      <c r="D816" s="38"/>
      <c r="E816" s="38"/>
      <c r="F816" s="38"/>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37"/>
      <c r="C817" s="38"/>
      <c r="D817" s="38"/>
      <c r="E817" s="38"/>
      <c r="F817" s="38"/>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37"/>
      <c r="C818" s="38"/>
      <c r="D818" s="38"/>
      <c r="E818" s="38"/>
      <c r="F818" s="38"/>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37"/>
      <c r="C819" s="38"/>
      <c r="D819" s="38"/>
      <c r="E819" s="38"/>
      <c r="F819" s="38"/>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37"/>
      <c r="C820" s="38"/>
      <c r="D820" s="38"/>
      <c r="E820" s="38"/>
      <c r="F820" s="38"/>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37"/>
      <c r="C821" s="38"/>
      <c r="D821" s="38"/>
      <c r="E821" s="38"/>
      <c r="F821" s="38"/>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37"/>
      <c r="C822" s="38"/>
      <c r="D822" s="38"/>
      <c r="E822" s="38"/>
      <c r="F822" s="38"/>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37"/>
      <c r="C823" s="38"/>
      <c r="D823" s="38"/>
      <c r="E823" s="38"/>
      <c r="F823" s="38"/>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37"/>
      <c r="C824" s="38"/>
      <c r="D824" s="38"/>
      <c r="E824" s="38"/>
      <c r="F824" s="38"/>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37"/>
      <c r="C825" s="38"/>
      <c r="D825" s="38"/>
      <c r="E825" s="38"/>
      <c r="F825" s="38"/>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37"/>
      <c r="C826" s="38"/>
      <c r="D826" s="38"/>
      <c r="E826" s="38"/>
      <c r="F826" s="38"/>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37"/>
      <c r="C827" s="38"/>
      <c r="D827" s="38"/>
      <c r="E827" s="38"/>
      <c r="F827" s="38"/>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37"/>
      <c r="C828" s="38"/>
      <c r="D828" s="38"/>
      <c r="E828" s="38"/>
      <c r="F828" s="38"/>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37"/>
      <c r="C829" s="38"/>
      <c r="D829" s="38"/>
      <c r="E829" s="38"/>
      <c r="F829" s="38"/>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37"/>
      <c r="C830" s="38"/>
      <c r="D830" s="38"/>
      <c r="E830" s="38"/>
      <c r="F830" s="38"/>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37"/>
      <c r="C831" s="38"/>
      <c r="D831" s="38"/>
      <c r="E831" s="38"/>
      <c r="F831" s="38"/>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37"/>
      <c r="C832" s="38"/>
      <c r="D832" s="38"/>
      <c r="E832" s="38"/>
      <c r="F832" s="38"/>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37"/>
      <c r="C833" s="38"/>
      <c r="D833" s="38"/>
      <c r="E833" s="38"/>
      <c r="F833" s="38"/>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37"/>
      <c r="C834" s="38"/>
      <c r="D834" s="38"/>
      <c r="E834" s="38"/>
      <c r="F834" s="38"/>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37"/>
      <c r="C835" s="38"/>
      <c r="D835" s="38"/>
      <c r="E835" s="38"/>
      <c r="F835" s="38"/>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37"/>
      <c r="C836" s="38"/>
      <c r="D836" s="38"/>
      <c r="E836" s="38"/>
      <c r="F836" s="38"/>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37"/>
      <c r="C837" s="38"/>
      <c r="D837" s="38"/>
      <c r="E837" s="38"/>
      <c r="F837" s="38"/>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37"/>
      <c r="C838" s="38"/>
      <c r="D838" s="38"/>
      <c r="E838" s="38"/>
      <c r="F838" s="38"/>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37"/>
      <c r="C839" s="38"/>
      <c r="D839" s="38"/>
      <c r="E839" s="38"/>
      <c r="F839" s="38"/>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37"/>
      <c r="C840" s="38"/>
      <c r="D840" s="38"/>
      <c r="E840" s="38"/>
      <c r="F840" s="38"/>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37"/>
      <c r="C841" s="38"/>
      <c r="D841" s="38"/>
      <c r="E841" s="38"/>
      <c r="F841" s="38"/>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37"/>
      <c r="C842" s="38"/>
      <c r="D842" s="38"/>
      <c r="E842" s="38"/>
      <c r="F842" s="38"/>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37"/>
      <c r="C843" s="38"/>
      <c r="D843" s="38"/>
      <c r="E843" s="38"/>
      <c r="F843" s="38"/>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37"/>
      <c r="C844" s="38"/>
      <c r="D844" s="38"/>
      <c r="E844" s="38"/>
      <c r="F844" s="38"/>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37"/>
      <c r="C845" s="38"/>
      <c r="D845" s="38"/>
      <c r="E845" s="38"/>
      <c r="F845" s="38"/>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37"/>
      <c r="C846" s="38"/>
      <c r="D846" s="38"/>
      <c r="E846" s="38"/>
      <c r="F846" s="38"/>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37"/>
      <c r="C847" s="38"/>
      <c r="D847" s="38"/>
      <c r="E847" s="38"/>
      <c r="F847" s="38"/>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37"/>
      <c r="C848" s="38"/>
      <c r="D848" s="38"/>
      <c r="E848" s="38"/>
      <c r="F848" s="38"/>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37"/>
      <c r="C849" s="38"/>
      <c r="D849" s="38"/>
      <c r="E849" s="38"/>
      <c r="F849" s="38"/>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37"/>
      <c r="C850" s="38"/>
      <c r="D850" s="38"/>
      <c r="E850" s="38"/>
      <c r="F850" s="38"/>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37"/>
      <c r="C851" s="38"/>
      <c r="D851" s="38"/>
      <c r="E851" s="38"/>
      <c r="F851" s="38"/>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37"/>
      <c r="C852" s="38"/>
      <c r="D852" s="38"/>
      <c r="E852" s="38"/>
      <c r="F852" s="38"/>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37"/>
      <c r="C853" s="38"/>
      <c r="D853" s="38"/>
      <c r="E853" s="38"/>
      <c r="F853" s="38"/>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37"/>
      <c r="C854" s="38"/>
      <c r="D854" s="38"/>
      <c r="E854" s="38"/>
      <c r="F854" s="38"/>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37"/>
      <c r="C855" s="38"/>
      <c r="D855" s="38"/>
      <c r="E855" s="38"/>
      <c r="F855" s="38"/>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37"/>
      <c r="C856" s="38"/>
      <c r="D856" s="38"/>
      <c r="E856" s="38"/>
      <c r="F856" s="38"/>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37"/>
      <c r="C857" s="38"/>
      <c r="D857" s="38"/>
      <c r="E857" s="38"/>
      <c r="F857" s="38"/>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37"/>
      <c r="C858" s="38"/>
      <c r="D858" s="38"/>
      <c r="E858" s="38"/>
      <c r="F858" s="38"/>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37"/>
      <c r="C859" s="38"/>
      <c r="D859" s="38"/>
      <c r="E859" s="38"/>
      <c r="F859" s="38"/>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37"/>
      <c r="C860" s="38"/>
      <c r="D860" s="38"/>
      <c r="E860" s="38"/>
      <c r="F860" s="38"/>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37"/>
      <c r="C861" s="38"/>
      <c r="D861" s="38"/>
      <c r="E861" s="38"/>
      <c r="F861" s="38"/>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37"/>
      <c r="C862" s="38"/>
      <c r="D862" s="38"/>
      <c r="E862" s="38"/>
      <c r="F862" s="38"/>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37"/>
      <c r="C863" s="38"/>
      <c r="D863" s="38"/>
      <c r="E863" s="38"/>
      <c r="F863" s="38"/>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37"/>
      <c r="C864" s="38"/>
      <c r="D864" s="38"/>
      <c r="E864" s="38"/>
      <c r="F864" s="38"/>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37"/>
      <c r="C865" s="38"/>
      <c r="D865" s="38"/>
      <c r="E865" s="38"/>
      <c r="F865" s="38"/>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37"/>
      <c r="C866" s="38"/>
      <c r="D866" s="38"/>
      <c r="E866" s="38"/>
      <c r="F866" s="38"/>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37"/>
      <c r="C867" s="38"/>
      <c r="D867" s="38"/>
      <c r="E867" s="38"/>
      <c r="F867" s="38"/>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37"/>
      <c r="C868" s="38"/>
      <c r="D868" s="38"/>
      <c r="E868" s="38"/>
      <c r="F868" s="38"/>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37"/>
      <c r="C869" s="38"/>
      <c r="D869" s="38"/>
      <c r="E869" s="38"/>
      <c r="F869" s="38"/>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37"/>
      <c r="C870" s="38"/>
      <c r="D870" s="38"/>
      <c r="E870" s="38"/>
      <c r="F870" s="38"/>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37"/>
      <c r="C871" s="38"/>
      <c r="D871" s="38"/>
      <c r="E871" s="38"/>
      <c r="F871" s="38"/>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37"/>
      <c r="C872" s="38"/>
      <c r="D872" s="38"/>
      <c r="E872" s="38"/>
      <c r="F872" s="38"/>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37"/>
      <c r="C873" s="38"/>
      <c r="D873" s="38"/>
      <c r="E873" s="38"/>
      <c r="F873" s="38"/>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37"/>
      <c r="C874" s="38"/>
      <c r="D874" s="38"/>
      <c r="E874" s="38"/>
      <c r="F874" s="38"/>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37"/>
      <c r="C875" s="38"/>
      <c r="D875" s="38"/>
      <c r="E875" s="38"/>
      <c r="F875" s="38"/>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37"/>
      <c r="C876" s="38"/>
      <c r="D876" s="38"/>
      <c r="E876" s="38"/>
      <c r="F876" s="38"/>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37"/>
      <c r="C877" s="38"/>
      <c r="D877" s="38"/>
      <c r="E877" s="38"/>
      <c r="F877" s="38"/>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37"/>
      <c r="C878" s="38"/>
      <c r="D878" s="38"/>
      <c r="E878" s="38"/>
      <c r="F878" s="38"/>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37"/>
      <c r="C879" s="38"/>
      <c r="D879" s="38"/>
      <c r="E879" s="38"/>
      <c r="F879" s="38"/>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37"/>
      <c r="C880" s="38"/>
      <c r="D880" s="38"/>
      <c r="E880" s="38"/>
      <c r="F880" s="38"/>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37"/>
      <c r="C881" s="38"/>
      <c r="D881" s="38"/>
      <c r="E881" s="38"/>
      <c r="F881" s="38"/>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37"/>
      <c r="C882" s="38"/>
      <c r="D882" s="38"/>
      <c r="E882" s="38"/>
      <c r="F882" s="38"/>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37"/>
      <c r="C883" s="38"/>
      <c r="D883" s="38"/>
      <c r="E883" s="38"/>
      <c r="F883" s="38"/>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37"/>
      <c r="C884" s="38"/>
      <c r="D884" s="38"/>
      <c r="E884" s="38"/>
      <c r="F884" s="38"/>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37"/>
      <c r="C885" s="38"/>
      <c r="D885" s="38"/>
      <c r="E885" s="38"/>
      <c r="F885" s="38"/>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37"/>
      <c r="C886" s="38"/>
      <c r="D886" s="38"/>
      <c r="E886" s="38"/>
      <c r="F886" s="38"/>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37"/>
      <c r="C887" s="38"/>
      <c r="D887" s="38"/>
      <c r="E887" s="38"/>
      <c r="F887" s="38"/>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37"/>
      <c r="C888" s="38"/>
      <c r="D888" s="38"/>
      <c r="E888" s="38"/>
      <c r="F888" s="38"/>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37"/>
      <c r="C889" s="38"/>
      <c r="D889" s="38"/>
      <c r="E889" s="38"/>
      <c r="F889" s="38"/>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37"/>
      <c r="C890" s="38"/>
      <c r="D890" s="38"/>
      <c r="E890" s="38"/>
      <c r="F890" s="38"/>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37"/>
      <c r="C891" s="38"/>
      <c r="D891" s="38"/>
      <c r="E891" s="38"/>
      <c r="F891" s="38"/>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37"/>
      <c r="C892" s="38"/>
      <c r="D892" s="38"/>
      <c r="E892" s="38"/>
      <c r="F892" s="38"/>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37"/>
      <c r="C893" s="38"/>
      <c r="D893" s="38"/>
      <c r="E893" s="38"/>
      <c r="F893" s="38"/>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37"/>
      <c r="C894" s="38"/>
      <c r="D894" s="38"/>
      <c r="E894" s="38"/>
      <c r="F894" s="38"/>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37"/>
      <c r="C895" s="38"/>
      <c r="D895" s="38"/>
      <c r="E895" s="38"/>
      <c r="F895" s="38"/>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37"/>
      <c r="C896" s="38"/>
      <c r="D896" s="38"/>
      <c r="E896" s="38"/>
      <c r="F896" s="38"/>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37"/>
      <c r="C897" s="38"/>
      <c r="D897" s="38"/>
      <c r="E897" s="38"/>
      <c r="F897" s="38"/>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37"/>
      <c r="C898" s="38"/>
      <c r="D898" s="38"/>
      <c r="E898" s="38"/>
      <c r="F898" s="38"/>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37"/>
      <c r="C899" s="38"/>
      <c r="D899" s="38"/>
      <c r="E899" s="38"/>
      <c r="F899" s="38"/>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37"/>
      <c r="C900" s="38"/>
      <c r="D900" s="38"/>
      <c r="E900" s="38"/>
      <c r="F900" s="38"/>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37"/>
      <c r="C901" s="38"/>
      <c r="D901" s="38"/>
      <c r="E901" s="38"/>
      <c r="F901" s="38"/>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37"/>
      <c r="C902" s="38"/>
      <c r="D902" s="38"/>
      <c r="E902" s="38"/>
      <c r="F902" s="38"/>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37"/>
      <c r="C903" s="38"/>
      <c r="D903" s="38"/>
      <c r="E903" s="38"/>
      <c r="F903" s="38"/>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37"/>
      <c r="C904" s="38"/>
      <c r="D904" s="38"/>
      <c r="E904" s="38"/>
      <c r="F904" s="38"/>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37"/>
      <c r="C905" s="38"/>
      <c r="D905" s="38"/>
      <c r="E905" s="38"/>
      <c r="F905" s="38"/>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37"/>
      <c r="C906" s="38"/>
      <c r="D906" s="38"/>
      <c r="E906" s="38"/>
      <c r="F906" s="38"/>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37"/>
      <c r="C907" s="38"/>
      <c r="D907" s="38"/>
      <c r="E907" s="38"/>
      <c r="F907" s="38"/>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37"/>
      <c r="C908" s="38"/>
      <c r="D908" s="38"/>
      <c r="E908" s="38"/>
      <c r="F908" s="38"/>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37"/>
      <c r="C909" s="38"/>
      <c r="D909" s="38"/>
      <c r="E909" s="38"/>
      <c r="F909" s="38"/>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37"/>
      <c r="C910" s="38"/>
      <c r="D910" s="38"/>
      <c r="E910" s="38"/>
      <c r="F910" s="38"/>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37"/>
      <c r="C911" s="38"/>
      <c r="D911" s="38"/>
      <c r="E911" s="38"/>
      <c r="F911" s="38"/>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37"/>
      <c r="C912" s="38"/>
      <c r="D912" s="38"/>
      <c r="E912" s="38"/>
      <c r="F912" s="38"/>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37"/>
      <c r="C913" s="38"/>
      <c r="D913" s="38"/>
      <c r="E913" s="38"/>
      <c r="F913" s="38"/>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37"/>
      <c r="C914" s="38"/>
      <c r="D914" s="38"/>
      <c r="E914" s="38"/>
      <c r="F914" s="38"/>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37"/>
      <c r="C915" s="38"/>
      <c r="D915" s="38"/>
      <c r="E915" s="38"/>
      <c r="F915" s="38"/>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37"/>
      <c r="C916" s="38"/>
      <c r="D916" s="38"/>
      <c r="E916" s="38"/>
      <c r="F916" s="38"/>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37"/>
      <c r="C917" s="38"/>
      <c r="D917" s="38"/>
      <c r="E917" s="38"/>
      <c r="F917" s="38"/>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37"/>
      <c r="C918" s="38"/>
      <c r="D918" s="38"/>
      <c r="E918" s="38"/>
      <c r="F918" s="38"/>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37"/>
      <c r="C919" s="38"/>
      <c r="D919" s="38"/>
      <c r="E919" s="38"/>
      <c r="F919" s="38"/>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37"/>
      <c r="C920" s="38"/>
      <c r="D920" s="38"/>
      <c r="E920" s="38"/>
      <c r="F920" s="38"/>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37"/>
      <c r="C921" s="38"/>
      <c r="D921" s="38"/>
      <c r="E921" s="38"/>
      <c r="F921" s="38"/>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37"/>
      <c r="C922" s="38"/>
      <c r="D922" s="38"/>
      <c r="E922" s="38"/>
      <c r="F922" s="38"/>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37"/>
      <c r="C923" s="38"/>
      <c r="D923" s="38"/>
      <c r="E923" s="38"/>
      <c r="F923" s="38"/>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37"/>
      <c r="C924" s="38"/>
      <c r="D924" s="38"/>
      <c r="E924" s="38"/>
      <c r="F924" s="38"/>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37"/>
      <c r="C925" s="38"/>
      <c r="D925" s="38"/>
      <c r="E925" s="38"/>
      <c r="F925" s="38"/>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37"/>
      <c r="C926" s="38"/>
      <c r="D926" s="38"/>
      <c r="E926" s="38"/>
      <c r="F926" s="38"/>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37"/>
      <c r="C927" s="38"/>
      <c r="D927" s="38"/>
      <c r="E927" s="38"/>
      <c r="F927" s="38"/>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37"/>
      <c r="C928" s="38"/>
      <c r="D928" s="38"/>
      <c r="E928" s="38"/>
      <c r="F928" s="38"/>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37"/>
      <c r="C929" s="38"/>
      <c r="D929" s="38"/>
      <c r="E929" s="38"/>
      <c r="F929" s="38"/>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37"/>
      <c r="C930" s="38"/>
      <c r="D930" s="38"/>
      <c r="E930" s="38"/>
      <c r="F930" s="38"/>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37"/>
      <c r="C931" s="38"/>
      <c r="D931" s="38"/>
      <c r="E931" s="38"/>
      <c r="F931" s="38"/>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37"/>
      <c r="C932" s="38"/>
      <c r="D932" s="38"/>
      <c r="E932" s="38"/>
      <c r="F932" s="38"/>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37"/>
      <c r="C933" s="38"/>
      <c r="D933" s="38"/>
      <c r="E933" s="38"/>
      <c r="F933" s="38"/>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37"/>
      <c r="C934" s="38"/>
      <c r="D934" s="38"/>
      <c r="E934" s="38"/>
      <c r="F934" s="38"/>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37"/>
      <c r="C935" s="38"/>
      <c r="D935" s="38"/>
      <c r="E935" s="38"/>
      <c r="F935" s="38"/>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37"/>
      <c r="C936" s="38"/>
      <c r="D936" s="38"/>
      <c r="E936" s="38"/>
      <c r="F936" s="38"/>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37"/>
      <c r="C937" s="38"/>
      <c r="D937" s="38"/>
      <c r="E937" s="38"/>
      <c r="F937" s="38"/>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37"/>
      <c r="C938" s="38"/>
      <c r="D938" s="38"/>
      <c r="E938" s="38"/>
      <c r="F938" s="38"/>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37"/>
      <c r="C939" s="38"/>
      <c r="D939" s="38"/>
      <c r="E939" s="38"/>
      <c r="F939" s="38"/>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37"/>
      <c r="C940" s="38"/>
      <c r="D940" s="38"/>
      <c r="E940" s="38"/>
      <c r="F940" s="38"/>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37"/>
      <c r="C941" s="38"/>
      <c r="D941" s="38"/>
      <c r="E941" s="38"/>
      <c r="F941" s="38"/>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37"/>
      <c r="C942" s="38"/>
      <c r="D942" s="38"/>
      <c r="E942" s="38"/>
      <c r="F942" s="38"/>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37"/>
      <c r="C943" s="38"/>
      <c r="D943" s="38"/>
      <c r="E943" s="38"/>
      <c r="F943" s="38"/>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37"/>
      <c r="C944" s="38"/>
      <c r="D944" s="38"/>
      <c r="E944" s="38"/>
      <c r="F944" s="38"/>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37"/>
      <c r="C945" s="38"/>
      <c r="D945" s="38"/>
      <c r="E945" s="38"/>
      <c r="F945" s="38"/>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37"/>
      <c r="C946" s="38"/>
      <c r="D946" s="38"/>
      <c r="E946" s="38"/>
      <c r="F946" s="38"/>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37"/>
      <c r="C947" s="38"/>
      <c r="D947" s="38"/>
      <c r="E947" s="38"/>
      <c r="F947" s="38"/>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37"/>
      <c r="C948" s="38"/>
      <c r="D948" s="38"/>
      <c r="E948" s="38"/>
      <c r="F948" s="38"/>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37"/>
      <c r="C949" s="38"/>
      <c r="D949" s="38"/>
      <c r="E949" s="38"/>
      <c r="F949" s="38"/>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37"/>
      <c r="C950" s="38"/>
      <c r="D950" s="38"/>
      <c r="E950" s="38"/>
      <c r="F950" s="38"/>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37"/>
      <c r="C951" s="38"/>
      <c r="D951" s="38"/>
      <c r="E951" s="38"/>
      <c r="F951" s="38"/>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37"/>
      <c r="C952" s="38"/>
      <c r="D952" s="38"/>
      <c r="E952" s="38"/>
      <c r="F952" s="38"/>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37"/>
      <c r="C953" s="38"/>
      <c r="D953" s="38"/>
      <c r="E953" s="38"/>
      <c r="F953" s="38"/>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37"/>
      <c r="C954" s="38"/>
      <c r="D954" s="38"/>
      <c r="E954" s="38"/>
      <c r="F954" s="38"/>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37"/>
      <c r="C955" s="38"/>
      <c r="D955" s="38"/>
      <c r="E955" s="38"/>
      <c r="F955" s="38"/>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37"/>
      <c r="C956" s="38"/>
      <c r="D956" s="38"/>
      <c r="E956" s="38"/>
      <c r="F956" s="38"/>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37"/>
      <c r="C957" s="38"/>
      <c r="D957" s="38"/>
      <c r="E957" s="38"/>
      <c r="F957" s="38"/>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37"/>
      <c r="C958" s="38"/>
      <c r="D958" s="38"/>
      <c r="E958" s="38"/>
      <c r="F958" s="38"/>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37"/>
      <c r="C959" s="38"/>
      <c r="D959" s="38"/>
      <c r="E959" s="38"/>
      <c r="F959" s="38"/>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37"/>
      <c r="C960" s="38"/>
      <c r="D960" s="38"/>
      <c r="E960" s="38"/>
      <c r="F960" s="38"/>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37"/>
      <c r="C961" s="38"/>
      <c r="D961" s="38"/>
      <c r="E961" s="38"/>
      <c r="F961" s="38"/>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37"/>
      <c r="C962" s="38"/>
      <c r="D962" s="38"/>
      <c r="E962" s="38"/>
      <c r="F962" s="38"/>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37"/>
      <c r="C963" s="38"/>
      <c r="D963" s="38"/>
      <c r="E963" s="38"/>
      <c r="F963" s="38"/>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37"/>
      <c r="C964" s="38"/>
      <c r="D964" s="38"/>
      <c r="E964" s="38"/>
      <c r="F964" s="38"/>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37"/>
      <c r="C965" s="38"/>
      <c r="D965" s="38"/>
      <c r="E965" s="38"/>
      <c r="F965" s="38"/>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37"/>
      <c r="C966" s="38"/>
      <c r="D966" s="38"/>
      <c r="E966" s="38"/>
      <c r="F966" s="38"/>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37"/>
      <c r="C967" s="38"/>
      <c r="D967" s="38"/>
      <c r="E967" s="38"/>
      <c r="F967" s="38"/>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37"/>
      <c r="C968" s="38"/>
      <c r="D968" s="38"/>
      <c r="E968" s="38"/>
      <c r="F968" s="38"/>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37"/>
      <c r="C969" s="38"/>
      <c r="D969" s="38"/>
      <c r="E969" s="38"/>
      <c r="F969" s="38"/>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37"/>
      <c r="C970" s="38"/>
      <c r="D970" s="38"/>
      <c r="E970" s="38"/>
      <c r="F970" s="38"/>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37"/>
      <c r="C971" s="38"/>
      <c r="D971" s="38"/>
      <c r="E971" s="38"/>
      <c r="F971" s="38"/>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37"/>
      <c r="C972" s="38"/>
      <c r="D972" s="38"/>
      <c r="E972" s="38"/>
      <c r="F972" s="38"/>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37"/>
      <c r="C973" s="38"/>
      <c r="D973" s="38"/>
      <c r="E973" s="38"/>
      <c r="F973" s="38"/>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37"/>
      <c r="C974" s="38"/>
      <c r="D974" s="38"/>
      <c r="E974" s="38"/>
      <c r="F974" s="38"/>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37"/>
      <c r="C975" s="38"/>
      <c r="D975" s="38"/>
      <c r="E975" s="38"/>
      <c r="F975" s="38"/>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37"/>
      <c r="C976" s="38"/>
      <c r="D976" s="38"/>
      <c r="E976" s="38"/>
      <c r="F976" s="38"/>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37"/>
      <c r="C977" s="38"/>
      <c r="D977" s="38"/>
      <c r="E977" s="38"/>
      <c r="F977" s="38"/>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37"/>
      <c r="C978" s="38"/>
      <c r="D978" s="38"/>
      <c r="E978" s="38"/>
      <c r="F978" s="38"/>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37"/>
      <c r="C979" s="38"/>
      <c r="D979" s="38"/>
      <c r="E979" s="38"/>
      <c r="F979" s="38"/>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37"/>
      <c r="C980" s="38"/>
      <c r="D980" s="38"/>
      <c r="E980" s="38"/>
      <c r="F980" s="38"/>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37"/>
      <c r="C981" s="38"/>
      <c r="D981" s="38"/>
      <c r="E981" s="38"/>
      <c r="F981" s="38"/>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37"/>
      <c r="C982" s="38"/>
      <c r="D982" s="38"/>
      <c r="E982" s="38"/>
      <c r="F982" s="38"/>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37"/>
      <c r="C983" s="38"/>
      <c r="D983" s="38"/>
      <c r="E983" s="38"/>
      <c r="F983" s="38"/>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37"/>
      <c r="C984" s="38"/>
      <c r="D984" s="38"/>
      <c r="E984" s="38"/>
      <c r="F984" s="38"/>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37"/>
      <c r="C985" s="38"/>
      <c r="D985" s="38"/>
      <c r="E985" s="38"/>
      <c r="F985" s="38"/>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37"/>
      <c r="C986" s="38"/>
      <c r="D986" s="38"/>
      <c r="E986" s="38"/>
      <c r="F986" s="38"/>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37"/>
      <c r="C987" s="38"/>
      <c r="D987" s="38"/>
      <c r="E987" s="38"/>
      <c r="F987" s="38"/>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37"/>
      <c r="C988" s="38"/>
      <c r="D988" s="38"/>
      <c r="E988" s="38"/>
      <c r="F988" s="38"/>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37"/>
      <c r="C989" s="38"/>
      <c r="D989" s="38"/>
      <c r="E989" s="38"/>
      <c r="F989" s="38"/>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37"/>
      <c r="C990" s="38"/>
      <c r="D990" s="38"/>
      <c r="E990" s="38"/>
      <c r="F990" s="38"/>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37"/>
      <c r="C991" s="38"/>
      <c r="D991" s="38"/>
      <c r="E991" s="38"/>
      <c r="F991" s="38"/>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37"/>
      <c r="C992" s="38"/>
      <c r="D992" s="38"/>
      <c r="E992" s="38"/>
      <c r="F992" s="38"/>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37"/>
      <c r="C993" s="38"/>
      <c r="D993" s="38"/>
      <c r="E993" s="38"/>
      <c r="F993" s="38"/>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37"/>
      <c r="C994" s="38"/>
      <c r="D994" s="38"/>
      <c r="E994" s="38"/>
      <c r="F994" s="38"/>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37"/>
      <c r="C995" s="38"/>
      <c r="D995" s="38"/>
      <c r="E995" s="38"/>
      <c r="F995" s="38"/>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37"/>
      <c r="C996" s="38"/>
      <c r="D996" s="38"/>
      <c r="E996" s="38"/>
      <c r="F996" s="38"/>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37"/>
      <c r="C997" s="38"/>
      <c r="D997" s="38"/>
      <c r="E997" s="38"/>
      <c r="F997" s="38"/>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37"/>
      <c r="C998" s="38"/>
      <c r="D998" s="38"/>
      <c r="E998" s="38"/>
      <c r="F998" s="38"/>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37"/>
      <c r="C999" s="38"/>
      <c r="D999" s="38"/>
      <c r="E999" s="38"/>
      <c r="F999" s="38"/>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37"/>
      <c r="C1000" s="38"/>
      <c r="D1000" s="38"/>
      <c r="E1000" s="38"/>
      <c r="F1000" s="38"/>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37"/>
      <c r="C1001" s="38"/>
      <c r="D1001" s="38"/>
      <c r="E1001" s="38"/>
      <c r="F1001" s="38"/>
      <c r="G1001" s="10"/>
      <c r="H1001" s="10"/>
      <c r="I1001" s="10"/>
      <c r="J1001" s="10"/>
      <c r="K1001" s="10"/>
      <c r="L1001" s="10"/>
      <c r="M1001" s="10"/>
      <c r="N1001" s="10"/>
      <c r="O1001" s="10"/>
      <c r="P1001" s="10"/>
      <c r="Q1001" s="10"/>
      <c r="R1001" s="10"/>
      <c r="S1001" s="10"/>
      <c r="T1001" s="10"/>
      <c r="U1001" s="10"/>
      <c r="V1001" s="10"/>
      <c r="W1001" s="10"/>
      <c r="X1001" s="10"/>
      <c r="Y1001" s="10"/>
      <c r="Z1001" s="10"/>
    </row>
  </sheetData>
  <mergeCells count="6">
    <mergeCell ref="B3:C3"/>
    <mergeCell ref="D3:F3"/>
    <mergeCell ref="B4:C4"/>
    <mergeCell ref="D4:F4"/>
    <mergeCell ref="B5:C5"/>
    <mergeCell ref="D5:F5"/>
  </mergeCells>
  <hyperlinks>
    <hyperlink display="Authentication" location="Authentication!A1" ref="D9"/>
    <hyperlink display="User Management" location="'User Management'!A1" ref="D10"/>
    <hyperlink display="Court Report" location="'Court Report'!A1" ref="D11"/>
    <hyperlink display="Court Management" location="'Court Management'!A1" ref="D12"/>
    <hyperlink display="Maintain Court" location="'Maintain Court'!A1" ref="D13"/>
    <hyperlink display="Sub-Court Price Management" location="'Sub-Court Management'!A1" ref="D14"/>
    <hyperlink display="Court Service Management" location="'Court Service Management'!A1" ref="D15"/>
    <hyperlink display="Court Image Management" location="'Court Image Management'!A1" ref="D16"/>
    <hyperlink display="Profile Management" location="'Profile Management'!A1" ref="D17"/>
    <hyperlink display="Book Court Daily" location="'Book Court Daily'!A1" ref="D18"/>
    <hyperlink display="Book Court Regular" location="'Book Court Regular'!A1" ref="D19"/>
    <hyperlink display="Change Booking Schedule" location="'Change Booking Schedule'!A1" ref="D20"/>
    <hyperlink display="Cancel Booking" location="'Cancel Booking'!A1" ref="D21"/>
    <hyperlink display="Booking Service" location="'Booking Service'!A1" ref="D22"/>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8.38"/>
    <col customWidth="1" min="3" max="3" width="23.75"/>
    <col customWidth="1" min="4" max="6" width="11.63"/>
    <col customWidth="1" min="7" max="7" width="9.0"/>
    <col customWidth="1" min="8" max="8" width="35.5"/>
    <col customWidth="1" min="9" max="26" width="9.0"/>
  </cols>
  <sheetData>
    <row r="1" ht="25.5" customHeight="1">
      <c r="A1" s="10"/>
      <c r="B1" s="74" t="s">
        <v>45</v>
      </c>
      <c r="C1" s="75"/>
      <c r="D1" s="75"/>
      <c r="E1" s="75"/>
      <c r="F1" s="75"/>
      <c r="G1" s="75"/>
      <c r="H1" s="76"/>
      <c r="I1" s="10"/>
      <c r="J1" s="10"/>
      <c r="K1" s="10"/>
      <c r="L1" s="10"/>
      <c r="M1" s="10"/>
      <c r="N1" s="10"/>
      <c r="O1" s="10"/>
      <c r="P1" s="10"/>
      <c r="Q1" s="10"/>
      <c r="R1" s="10"/>
      <c r="S1" s="10"/>
      <c r="T1" s="10"/>
      <c r="U1" s="10"/>
      <c r="V1" s="10"/>
      <c r="W1" s="10"/>
      <c r="X1" s="10"/>
      <c r="Y1" s="10"/>
      <c r="Z1" s="10"/>
    </row>
    <row r="2" ht="14.25" customHeight="1">
      <c r="A2" s="77"/>
      <c r="B2" s="77"/>
      <c r="C2" s="10"/>
      <c r="D2" s="10"/>
      <c r="E2" s="10"/>
      <c r="F2" s="10"/>
      <c r="G2" s="10"/>
      <c r="H2" s="78"/>
      <c r="I2" s="10"/>
      <c r="J2" s="10"/>
      <c r="K2" s="10"/>
      <c r="L2" s="10"/>
      <c r="M2" s="10"/>
      <c r="N2" s="10"/>
      <c r="O2" s="10"/>
      <c r="P2" s="10"/>
      <c r="Q2" s="10"/>
      <c r="R2" s="10"/>
      <c r="S2" s="10"/>
      <c r="T2" s="10"/>
      <c r="U2" s="10"/>
      <c r="V2" s="10"/>
      <c r="W2" s="10"/>
      <c r="X2" s="10"/>
      <c r="Y2" s="10"/>
      <c r="Z2" s="10"/>
    </row>
    <row r="3" ht="12.0" customHeight="1">
      <c r="A3" s="10"/>
      <c r="B3" s="79" t="s">
        <v>1</v>
      </c>
      <c r="C3" s="44" t="s">
        <v>46</v>
      </c>
      <c r="D3" s="6"/>
      <c r="E3" s="80" t="s">
        <v>3</v>
      </c>
      <c r="F3" s="6"/>
      <c r="G3" s="81"/>
      <c r="H3" s="82" t="s">
        <v>4</v>
      </c>
      <c r="I3" s="10"/>
      <c r="J3" s="10"/>
      <c r="K3" s="10"/>
      <c r="L3" s="10"/>
      <c r="M3" s="10"/>
      <c r="N3" s="10"/>
      <c r="O3" s="10"/>
      <c r="P3" s="10"/>
      <c r="Q3" s="10"/>
      <c r="R3" s="10"/>
      <c r="S3" s="10"/>
      <c r="T3" s="10"/>
      <c r="U3" s="10"/>
      <c r="V3" s="10"/>
      <c r="W3" s="10"/>
      <c r="X3" s="10"/>
      <c r="Y3" s="10"/>
      <c r="Z3" s="10"/>
    </row>
    <row r="4" ht="12.0" customHeight="1">
      <c r="A4" s="10"/>
      <c r="B4" s="79" t="s">
        <v>5</v>
      </c>
      <c r="C4" s="44" t="s">
        <v>47</v>
      </c>
      <c r="D4" s="6"/>
      <c r="E4" s="80" t="s">
        <v>48</v>
      </c>
      <c r="F4" s="6"/>
      <c r="G4" s="81"/>
      <c r="H4" s="82" t="s">
        <v>49</v>
      </c>
      <c r="I4" s="10"/>
      <c r="J4" s="10"/>
      <c r="K4" s="10"/>
      <c r="L4" s="10"/>
      <c r="M4" s="10"/>
      <c r="N4" s="10"/>
      <c r="O4" s="10"/>
      <c r="P4" s="10"/>
      <c r="Q4" s="10"/>
      <c r="R4" s="10"/>
      <c r="S4" s="10"/>
      <c r="T4" s="10"/>
      <c r="U4" s="10"/>
      <c r="V4" s="10"/>
      <c r="W4" s="10"/>
      <c r="X4" s="10"/>
      <c r="Y4" s="10"/>
      <c r="Z4" s="10"/>
    </row>
    <row r="5" ht="12.0" customHeight="1">
      <c r="A5" s="10"/>
      <c r="B5" s="83" t="s">
        <v>8</v>
      </c>
      <c r="C5" s="44" t="s">
        <v>50</v>
      </c>
      <c r="D5" s="6"/>
      <c r="E5" s="80" t="s">
        <v>7</v>
      </c>
      <c r="F5" s="6"/>
      <c r="G5" s="81"/>
      <c r="H5" s="84">
        <v>45768.0</v>
      </c>
      <c r="I5" s="10"/>
      <c r="J5" s="10"/>
      <c r="K5" s="10"/>
      <c r="L5" s="10"/>
      <c r="M5" s="10"/>
      <c r="N5" s="10"/>
      <c r="O5" s="10"/>
      <c r="P5" s="10"/>
      <c r="Q5" s="10"/>
      <c r="R5" s="10"/>
      <c r="S5" s="10"/>
      <c r="T5" s="10"/>
      <c r="U5" s="10"/>
      <c r="V5" s="10"/>
      <c r="W5" s="10"/>
      <c r="X5" s="10"/>
      <c r="Y5" s="10"/>
      <c r="Z5" s="10"/>
    </row>
    <row r="6" ht="21.75" customHeight="1">
      <c r="A6" s="77"/>
      <c r="B6" s="83" t="s">
        <v>51</v>
      </c>
      <c r="C6" s="85"/>
      <c r="D6" s="5"/>
      <c r="E6" s="5"/>
      <c r="F6" s="5"/>
      <c r="G6" s="5"/>
      <c r="H6" s="6"/>
      <c r="I6" s="10"/>
      <c r="J6" s="10"/>
      <c r="K6" s="10"/>
      <c r="L6" s="10"/>
      <c r="M6" s="10"/>
      <c r="N6" s="10"/>
      <c r="O6" s="10"/>
      <c r="P6" s="10"/>
      <c r="Q6" s="10"/>
      <c r="R6" s="10"/>
      <c r="S6" s="10"/>
      <c r="T6" s="10"/>
      <c r="U6" s="10"/>
      <c r="V6" s="10"/>
      <c r="W6" s="10"/>
      <c r="X6" s="10"/>
      <c r="Y6" s="10"/>
      <c r="Z6" s="10"/>
    </row>
    <row r="7" ht="14.25" customHeight="1">
      <c r="A7" s="77"/>
      <c r="B7" s="86"/>
      <c r="C7" s="87"/>
      <c r="D7" s="10"/>
      <c r="E7" s="10"/>
      <c r="F7" s="10"/>
      <c r="G7" s="10"/>
      <c r="H7" s="78"/>
      <c r="I7" s="10"/>
      <c r="J7" s="10"/>
      <c r="K7" s="10"/>
      <c r="L7" s="10"/>
      <c r="M7" s="10"/>
      <c r="N7" s="10"/>
      <c r="O7" s="10"/>
      <c r="P7" s="10"/>
      <c r="Q7" s="10"/>
      <c r="R7" s="10"/>
      <c r="S7" s="10"/>
      <c r="T7" s="10"/>
      <c r="U7" s="10"/>
      <c r="V7" s="10"/>
      <c r="W7" s="10"/>
      <c r="X7" s="10"/>
      <c r="Y7" s="10"/>
      <c r="Z7" s="10"/>
    </row>
    <row r="8" ht="12.75" customHeight="1">
      <c r="A8" s="10"/>
      <c r="B8" s="86"/>
      <c r="C8" s="87"/>
      <c r="D8" s="10"/>
      <c r="E8" s="10"/>
      <c r="F8" s="10"/>
      <c r="G8" s="10"/>
      <c r="H8" s="78"/>
      <c r="I8" s="10"/>
      <c r="J8" s="10"/>
      <c r="K8" s="10"/>
      <c r="L8" s="10"/>
      <c r="M8" s="10"/>
      <c r="N8" s="10"/>
      <c r="O8" s="10"/>
      <c r="P8" s="10"/>
      <c r="Q8" s="10"/>
      <c r="R8" s="10"/>
      <c r="S8" s="10"/>
      <c r="T8" s="10"/>
      <c r="U8" s="10"/>
      <c r="V8" s="10"/>
      <c r="W8" s="10"/>
      <c r="X8" s="10"/>
      <c r="Y8" s="10"/>
      <c r="Z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88"/>
      <c r="B10" s="89" t="s">
        <v>24</v>
      </c>
      <c r="C10" s="90" t="s">
        <v>52</v>
      </c>
      <c r="D10" s="91" t="s">
        <v>53</v>
      </c>
      <c r="E10" s="90" t="s">
        <v>54</v>
      </c>
      <c r="F10" s="90" t="s">
        <v>55</v>
      </c>
      <c r="G10" s="92" t="s">
        <v>56</v>
      </c>
      <c r="H10" s="93" t="s">
        <v>57</v>
      </c>
      <c r="I10" s="10"/>
      <c r="J10" s="10"/>
      <c r="K10" s="10"/>
      <c r="L10" s="10"/>
      <c r="M10" s="10"/>
      <c r="N10" s="10"/>
      <c r="O10" s="10"/>
      <c r="P10" s="10"/>
      <c r="Q10" s="10"/>
      <c r="R10" s="10"/>
      <c r="S10" s="10"/>
      <c r="T10" s="10"/>
      <c r="U10" s="10"/>
      <c r="V10" s="10"/>
      <c r="W10" s="10"/>
      <c r="X10" s="10"/>
      <c r="Y10" s="10"/>
      <c r="Z10" s="10"/>
    </row>
    <row r="11" ht="12.75" customHeight="1">
      <c r="A11" s="88"/>
      <c r="B11" s="94">
        <v>1.0</v>
      </c>
      <c r="C11" s="58" t="s">
        <v>29</v>
      </c>
      <c r="D11" s="95">
        <f>Authentication!B6</f>
        <v>43</v>
      </c>
      <c r="E11" s="95">
        <f>Authentication!C6</f>
        <v>0</v>
      </c>
      <c r="F11" s="95">
        <f>Authentication!D6</f>
        <v>0</v>
      </c>
      <c r="G11" s="95">
        <f>Authentication!E6</f>
        <v>0</v>
      </c>
      <c r="H11" s="96">
        <f>Authentication!B4</f>
        <v>43</v>
      </c>
      <c r="I11" s="10"/>
      <c r="J11" s="10"/>
      <c r="K11" s="10"/>
      <c r="L11" s="10"/>
      <c r="M11" s="10"/>
      <c r="N11" s="10"/>
      <c r="O11" s="10"/>
      <c r="P11" s="10"/>
      <c r="Q11" s="10"/>
      <c r="R11" s="10"/>
      <c r="S11" s="10"/>
      <c r="T11" s="10"/>
      <c r="U11" s="10"/>
      <c r="V11" s="10"/>
      <c r="W11" s="10"/>
      <c r="X11" s="10"/>
      <c r="Y11" s="10"/>
      <c r="Z11" s="10"/>
    </row>
    <row r="12" ht="12.75" customHeight="1">
      <c r="A12" s="88"/>
      <c r="B12" s="94">
        <v>2.0</v>
      </c>
      <c r="C12" s="58" t="s">
        <v>30</v>
      </c>
      <c r="D12" s="95">
        <f>'User Management'!B6</f>
        <v>20</v>
      </c>
      <c r="E12" s="95">
        <f>'User Management'!C6</f>
        <v>0</v>
      </c>
      <c r="F12" s="95">
        <f>'User Management'!D6</f>
        <v>0</v>
      </c>
      <c r="G12" s="95">
        <f>'User Management'!E6</f>
        <v>0</v>
      </c>
      <c r="H12" s="95">
        <f>'User Management'!B4</f>
        <v>20</v>
      </c>
      <c r="I12" s="10"/>
      <c r="J12" s="10"/>
      <c r="K12" s="10"/>
      <c r="L12" s="10"/>
      <c r="M12" s="10"/>
      <c r="N12" s="10"/>
      <c r="O12" s="10"/>
      <c r="P12" s="10"/>
      <c r="Q12" s="10"/>
      <c r="R12" s="10"/>
      <c r="S12" s="10"/>
      <c r="T12" s="10"/>
      <c r="U12" s="10"/>
      <c r="V12" s="10"/>
      <c r="W12" s="10"/>
      <c r="X12" s="10"/>
      <c r="Y12" s="10"/>
      <c r="Z12" s="10"/>
    </row>
    <row r="13" ht="12.75" customHeight="1">
      <c r="A13" s="88"/>
      <c r="B13" s="94">
        <v>3.0</v>
      </c>
      <c r="C13" s="58" t="s">
        <v>31</v>
      </c>
      <c r="D13" s="95">
        <f>'Court Report'!B6</f>
        <v>24</v>
      </c>
      <c r="E13" s="95">
        <f>'Court Report'!C6</f>
        <v>0</v>
      </c>
      <c r="F13" s="95">
        <f>'Court Report'!D6</f>
        <v>0</v>
      </c>
      <c r="G13" s="97">
        <f>'Court Report'!E6</f>
        <v>0</v>
      </c>
      <c r="H13" s="97">
        <f>'Court Report'!B4</f>
        <v>24</v>
      </c>
      <c r="I13" s="10"/>
      <c r="J13" s="10"/>
      <c r="K13" s="10"/>
      <c r="L13" s="10"/>
      <c r="M13" s="10"/>
      <c r="N13" s="10"/>
      <c r="O13" s="10"/>
      <c r="P13" s="10"/>
      <c r="Q13" s="10"/>
      <c r="R13" s="10"/>
      <c r="S13" s="10"/>
      <c r="T13" s="10"/>
      <c r="U13" s="10"/>
      <c r="V13" s="10"/>
      <c r="W13" s="10"/>
      <c r="X13" s="10"/>
      <c r="Y13" s="10"/>
      <c r="Z13" s="10"/>
    </row>
    <row r="14" ht="12.75" customHeight="1">
      <c r="A14" s="88"/>
      <c r="B14" s="94">
        <v>4.0</v>
      </c>
      <c r="C14" s="58" t="s">
        <v>32</v>
      </c>
      <c r="D14" s="95">
        <f>'Court Management'!B6</f>
        <v>29</v>
      </c>
      <c r="E14" s="95">
        <f>'Court Management'!C6</f>
        <v>0</v>
      </c>
      <c r="F14" s="95">
        <f>'Court Management'!D6</f>
        <v>0</v>
      </c>
      <c r="G14" s="97">
        <f>'Court Management'!E6</f>
        <v>0</v>
      </c>
      <c r="H14" s="97">
        <f>'Court Management'!B4</f>
        <v>29</v>
      </c>
      <c r="I14" s="10"/>
      <c r="J14" s="10"/>
      <c r="K14" s="10"/>
      <c r="L14" s="10"/>
      <c r="M14" s="10"/>
      <c r="N14" s="10"/>
      <c r="O14" s="10"/>
      <c r="P14" s="10"/>
      <c r="Q14" s="10"/>
      <c r="R14" s="10"/>
      <c r="S14" s="10"/>
      <c r="T14" s="10"/>
      <c r="U14" s="10"/>
      <c r="V14" s="10"/>
      <c r="W14" s="10"/>
      <c r="X14" s="10"/>
      <c r="Y14" s="10"/>
      <c r="Z14" s="10"/>
    </row>
    <row r="15" ht="12.75" customHeight="1">
      <c r="A15" s="88"/>
      <c r="B15" s="94">
        <v>5.0</v>
      </c>
      <c r="C15" s="58" t="s">
        <v>33</v>
      </c>
      <c r="D15" s="95">
        <f>'Maintain Court'!B6</f>
        <v>9</v>
      </c>
      <c r="E15" s="95">
        <f>'Maintain Court'!C6</f>
        <v>0</v>
      </c>
      <c r="F15" s="95">
        <f>'Maintain Court'!D6</f>
        <v>0</v>
      </c>
      <c r="G15" s="97">
        <f>'Maintain Court'!E6</f>
        <v>0</v>
      </c>
      <c r="H15" s="97">
        <f>'Maintain Court'!B4</f>
        <v>9</v>
      </c>
      <c r="I15" s="10"/>
      <c r="J15" s="10"/>
      <c r="K15" s="10"/>
      <c r="L15" s="10"/>
      <c r="M15" s="10"/>
      <c r="N15" s="10"/>
      <c r="O15" s="10"/>
      <c r="P15" s="10"/>
      <c r="Q15" s="10"/>
      <c r="R15" s="10"/>
      <c r="S15" s="10"/>
      <c r="T15" s="10"/>
      <c r="U15" s="10"/>
      <c r="V15" s="10"/>
      <c r="W15" s="10"/>
      <c r="X15" s="10"/>
      <c r="Y15" s="10"/>
      <c r="Z15" s="10"/>
    </row>
    <row r="16" ht="12.75" customHeight="1">
      <c r="A16" s="88"/>
      <c r="B16" s="94">
        <v>6.0</v>
      </c>
      <c r="C16" s="58" t="s">
        <v>35</v>
      </c>
      <c r="D16" s="95">
        <f>'Sub-Court Management'!B6</f>
        <v>38</v>
      </c>
      <c r="E16" s="95">
        <f>'Sub-Court Management'!C6</f>
        <v>0</v>
      </c>
      <c r="F16" s="95">
        <f>'Sub-Court Management'!D6</f>
        <v>0</v>
      </c>
      <c r="G16" s="97">
        <f>'Sub-Court Management'!E6</f>
        <v>0</v>
      </c>
      <c r="H16" s="97">
        <f>'Sub-Court Management'!B4</f>
        <v>38</v>
      </c>
      <c r="I16" s="10"/>
      <c r="J16" s="10"/>
      <c r="K16" s="10"/>
      <c r="L16" s="10"/>
      <c r="M16" s="10"/>
      <c r="N16" s="10"/>
      <c r="O16" s="10"/>
      <c r="P16" s="10"/>
      <c r="Q16" s="10"/>
      <c r="R16" s="10"/>
      <c r="S16" s="10"/>
      <c r="T16" s="10"/>
      <c r="U16" s="10"/>
      <c r="V16" s="10"/>
      <c r="W16" s="10"/>
      <c r="X16" s="10"/>
      <c r="Y16" s="10"/>
      <c r="Z16" s="10"/>
    </row>
    <row r="17" ht="12.75" customHeight="1">
      <c r="A17" s="88"/>
      <c r="B17" s="94">
        <v>7.0</v>
      </c>
      <c r="C17" s="58" t="s">
        <v>37</v>
      </c>
      <c r="D17" s="95">
        <f>'Court Service Management'!B6</f>
        <v>18</v>
      </c>
      <c r="E17" s="95">
        <f>'Court Service Management'!C6</f>
        <v>0</v>
      </c>
      <c r="F17" s="95">
        <f>'Court Service Management'!D6</f>
        <v>0</v>
      </c>
      <c r="G17" s="97">
        <f>'Court Service Management'!E6</f>
        <v>0</v>
      </c>
      <c r="H17" s="97">
        <f>'Court Service Management'!B4</f>
        <v>18</v>
      </c>
      <c r="I17" s="10"/>
      <c r="J17" s="10"/>
      <c r="K17" s="10"/>
      <c r="L17" s="10"/>
      <c r="M17" s="10"/>
      <c r="N17" s="10"/>
      <c r="O17" s="10"/>
      <c r="P17" s="10"/>
      <c r="Q17" s="10"/>
      <c r="R17" s="10"/>
      <c r="S17" s="10"/>
      <c r="T17" s="10"/>
      <c r="U17" s="10"/>
      <c r="V17" s="10"/>
      <c r="W17" s="10"/>
      <c r="X17" s="10"/>
      <c r="Y17" s="10"/>
      <c r="Z17" s="10"/>
    </row>
    <row r="18" ht="12.75" customHeight="1">
      <c r="A18" s="88"/>
      <c r="B18" s="94">
        <v>8.0</v>
      </c>
      <c r="C18" s="58" t="s">
        <v>38</v>
      </c>
      <c r="D18" s="95">
        <f>'Court Image Management'!B6</f>
        <v>9</v>
      </c>
      <c r="E18" s="95">
        <f>'Court Image Management'!C6</f>
        <v>0</v>
      </c>
      <c r="F18" s="95">
        <f>'Court Image Management'!D6</f>
        <v>0</v>
      </c>
      <c r="G18" s="97">
        <f>'Court Image Management'!E6</f>
        <v>0</v>
      </c>
      <c r="H18" s="97">
        <f>'Court Image Management'!B4</f>
        <v>9</v>
      </c>
      <c r="I18" s="10"/>
      <c r="J18" s="10"/>
      <c r="K18" s="10"/>
      <c r="L18" s="10"/>
      <c r="M18" s="10"/>
      <c r="N18" s="10"/>
      <c r="O18" s="10"/>
      <c r="P18" s="10"/>
      <c r="Q18" s="10"/>
      <c r="R18" s="10"/>
      <c r="S18" s="10"/>
      <c r="T18" s="10"/>
      <c r="U18" s="10"/>
      <c r="V18" s="10"/>
      <c r="W18" s="10"/>
      <c r="X18" s="10"/>
      <c r="Y18" s="10"/>
      <c r="Z18" s="10"/>
    </row>
    <row r="19" ht="12.75" customHeight="1">
      <c r="A19" s="88"/>
      <c r="B19" s="94">
        <v>10.0</v>
      </c>
      <c r="C19" s="58" t="s">
        <v>39</v>
      </c>
      <c r="D19" s="95">
        <f>'Profile Management'!B6</f>
        <v>18</v>
      </c>
      <c r="E19" s="95">
        <f>'Profile Management'!C6</f>
        <v>0</v>
      </c>
      <c r="F19" s="95">
        <f>'Profile Management'!D6</f>
        <v>0</v>
      </c>
      <c r="G19" s="97">
        <f>'Profile Management'!E6</f>
        <v>0</v>
      </c>
      <c r="H19" s="98">
        <v>18.0</v>
      </c>
      <c r="I19" s="10"/>
      <c r="J19" s="10"/>
      <c r="K19" s="10"/>
      <c r="L19" s="10"/>
      <c r="M19" s="10"/>
      <c r="N19" s="10"/>
      <c r="O19" s="10"/>
      <c r="P19" s="10"/>
      <c r="Q19" s="10"/>
      <c r="R19" s="10"/>
      <c r="S19" s="10"/>
      <c r="T19" s="10"/>
      <c r="U19" s="10"/>
      <c r="V19" s="10"/>
      <c r="W19" s="10"/>
      <c r="X19" s="10"/>
      <c r="Y19" s="10"/>
      <c r="Z19" s="10"/>
    </row>
    <row r="20" ht="12.75" customHeight="1">
      <c r="A20" s="88"/>
      <c r="B20" s="94">
        <v>12.0</v>
      </c>
      <c r="C20" s="65" t="s">
        <v>40</v>
      </c>
      <c r="D20" s="95">
        <f>'Book Court Daily'!B6</f>
        <v>19</v>
      </c>
      <c r="E20" s="95">
        <f>'Book Court Daily'!C6</f>
        <v>0</v>
      </c>
      <c r="F20" s="95">
        <f>'Book Court Daily'!D6</f>
        <v>0</v>
      </c>
      <c r="G20" s="97">
        <f>'Book Court Daily'!E6</f>
        <v>0</v>
      </c>
      <c r="H20" s="97">
        <f>'Book Court Daily'!B4</f>
        <v>19</v>
      </c>
      <c r="I20" s="10"/>
      <c r="J20" s="10"/>
      <c r="K20" s="10"/>
      <c r="L20" s="10"/>
      <c r="M20" s="10"/>
      <c r="N20" s="10"/>
      <c r="O20" s="10"/>
      <c r="P20" s="10"/>
      <c r="Q20" s="10"/>
      <c r="R20" s="10"/>
      <c r="S20" s="10"/>
      <c r="T20" s="10"/>
      <c r="U20" s="10"/>
      <c r="V20" s="10"/>
      <c r="W20" s="10"/>
      <c r="X20" s="10"/>
      <c r="Y20" s="10"/>
      <c r="Z20" s="10"/>
    </row>
    <row r="21" ht="12.75" customHeight="1">
      <c r="A21" s="88"/>
      <c r="B21" s="94">
        <v>13.0</v>
      </c>
      <c r="C21" s="65" t="s">
        <v>41</v>
      </c>
      <c r="D21" s="95">
        <f>'Book Court Regular'!B6</f>
        <v>11</v>
      </c>
      <c r="E21" s="95">
        <f>'Book Court Regular'!C6</f>
        <v>0</v>
      </c>
      <c r="F21" s="95">
        <f>'Book Court Regular'!D6</f>
        <v>0</v>
      </c>
      <c r="G21" s="97">
        <f>'Book Court Regular'!E6</f>
        <v>0</v>
      </c>
      <c r="H21" s="97">
        <f>'Book Court Regular'!B4</f>
        <v>11</v>
      </c>
      <c r="I21" s="10"/>
      <c r="J21" s="10"/>
      <c r="K21" s="10"/>
      <c r="L21" s="10"/>
      <c r="M21" s="10"/>
      <c r="N21" s="10"/>
      <c r="O21" s="10"/>
      <c r="P21" s="10"/>
      <c r="Q21" s="10"/>
      <c r="R21" s="10"/>
      <c r="S21" s="10"/>
      <c r="T21" s="10"/>
      <c r="U21" s="10"/>
      <c r="V21" s="10"/>
      <c r="W21" s="10"/>
      <c r="X21" s="10"/>
      <c r="Y21" s="10"/>
      <c r="Z21" s="10"/>
    </row>
    <row r="22" ht="12.75" customHeight="1">
      <c r="A22" s="88"/>
      <c r="B22" s="94">
        <v>14.0</v>
      </c>
      <c r="C22" s="69" t="s">
        <v>42</v>
      </c>
      <c r="D22" s="95">
        <f>'Change Booking Schedule'!B6</f>
        <v>31</v>
      </c>
      <c r="E22" s="95">
        <f>'Change Booking Schedule'!C6</f>
        <v>0</v>
      </c>
      <c r="F22" s="95">
        <f>'Change Booking Schedule'!D6</f>
        <v>0</v>
      </c>
      <c r="G22" s="97">
        <f>'Change Booking Schedule'!E6</f>
        <v>0</v>
      </c>
      <c r="H22" s="97">
        <f>'Change Booking Schedule'!B4</f>
        <v>31</v>
      </c>
      <c r="I22" s="10"/>
      <c r="J22" s="10"/>
      <c r="K22" s="10"/>
      <c r="L22" s="10"/>
      <c r="M22" s="10"/>
      <c r="N22" s="10"/>
      <c r="O22" s="10"/>
      <c r="P22" s="10"/>
      <c r="Q22" s="10"/>
      <c r="R22" s="10"/>
      <c r="S22" s="10"/>
      <c r="T22" s="10"/>
      <c r="U22" s="10"/>
      <c r="V22" s="10"/>
      <c r="W22" s="10"/>
      <c r="X22" s="10"/>
      <c r="Y22" s="10"/>
      <c r="Z22" s="10"/>
    </row>
    <row r="23" ht="12.75" customHeight="1">
      <c r="A23" s="88"/>
      <c r="B23" s="94">
        <v>15.0</v>
      </c>
      <c r="C23" s="69" t="s">
        <v>43</v>
      </c>
      <c r="D23" s="95">
        <f>'Cancel Booking'!B6</f>
        <v>6</v>
      </c>
      <c r="E23" s="95">
        <f>'Cancel Booking'!C6</f>
        <v>0</v>
      </c>
      <c r="F23" s="95">
        <f>'Cancel Booking'!D6</f>
        <v>0</v>
      </c>
      <c r="G23" s="99">
        <f>'Cancel Booking'!E6</f>
        <v>0</v>
      </c>
      <c r="H23" s="96">
        <f>'Cancel Booking'!B4</f>
        <v>6</v>
      </c>
      <c r="I23" s="10"/>
      <c r="J23" s="10"/>
      <c r="K23" s="10"/>
      <c r="L23" s="10"/>
      <c r="M23" s="10"/>
      <c r="N23" s="10"/>
      <c r="O23" s="10"/>
      <c r="P23" s="10"/>
      <c r="Q23" s="10"/>
      <c r="R23" s="10"/>
      <c r="S23" s="10"/>
      <c r="T23" s="10"/>
      <c r="U23" s="10"/>
      <c r="V23" s="10"/>
      <c r="W23" s="10"/>
      <c r="X23" s="10"/>
      <c r="Y23" s="10"/>
      <c r="Z23" s="10"/>
    </row>
    <row r="24" ht="12.75" customHeight="1">
      <c r="A24" s="88"/>
      <c r="B24" s="94">
        <v>16.0</v>
      </c>
      <c r="C24" s="70" t="s">
        <v>44</v>
      </c>
      <c r="D24" s="100">
        <f>'Booking Service'!B7</f>
        <v>8</v>
      </c>
      <c r="E24" s="100">
        <f>'Booking Service'!C7</f>
        <v>0</v>
      </c>
      <c r="F24" s="100">
        <f>'Booking Service'!D7</f>
        <v>0</v>
      </c>
      <c r="G24" s="101">
        <f>'Booking Service'!E7</f>
        <v>0</v>
      </c>
      <c r="H24" s="102">
        <f>'Booking Service'!B4</f>
        <v>8</v>
      </c>
      <c r="I24" s="10"/>
      <c r="J24" s="10"/>
      <c r="K24" s="10"/>
      <c r="L24" s="10"/>
      <c r="M24" s="10"/>
      <c r="N24" s="10"/>
      <c r="O24" s="10"/>
      <c r="P24" s="10"/>
      <c r="Q24" s="10"/>
      <c r="R24" s="10"/>
      <c r="S24" s="10"/>
      <c r="T24" s="10"/>
      <c r="U24" s="10"/>
      <c r="V24" s="10"/>
      <c r="W24" s="10"/>
      <c r="X24" s="10"/>
      <c r="Y24" s="10"/>
      <c r="Z24" s="10"/>
    </row>
    <row r="25" ht="12.75" customHeight="1">
      <c r="A25" s="88"/>
      <c r="B25" s="103"/>
      <c r="C25" s="104" t="s">
        <v>58</v>
      </c>
      <c r="D25" s="105">
        <f t="shared" ref="D25:H25" si="1">SUM(D9:D23)</f>
        <v>275</v>
      </c>
      <c r="E25" s="105">
        <f t="shared" si="1"/>
        <v>0</v>
      </c>
      <c r="F25" s="105">
        <f t="shared" si="1"/>
        <v>0</v>
      </c>
      <c r="G25" s="105">
        <f t="shared" si="1"/>
        <v>0</v>
      </c>
      <c r="H25" s="106">
        <f t="shared" si="1"/>
        <v>275</v>
      </c>
      <c r="I25" s="10"/>
      <c r="J25" s="10"/>
      <c r="K25" s="10"/>
      <c r="L25" s="10"/>
      <c r="M25" s="10"/>
      <c r="N25" s="10"/>
      <c r="O25" s="10"/>
      <c r="P25" s="10"/>
      <c r="Q25" s="10"/>
      <c r="R25" s="10"/>
      <c r="S25" s="10"/>
      <c r="T25" s="10"/>
      <c r="U25" s="10"/>
      <c r="V25" s="10"/>
      <c r="W25" s="10"/>
      <c r="X25" s="10"/>
      <c r="Y25" s="10"/>
      <c r="Z25" s="10"/>
    </row>
    <row r="26" ht="12.75" customHeight="1">
      <c r="A26" s="10"/>
      <c r="B26" s="107"/>
      <c r="C26" s="10"/>
      <c r="D26" s="108"/>
      <c r="E26" s="109"/>
      <c r="F26" s="109"/>
      <c r="G26" s="109"/>
      <c r="H26" s="109"/>
      <c r="I26" s="10"/>
      <c r="J26" s="10"/>
      <c r="K26" s="10"/>
      <c r="L26" s="10"/>
      <c r="M26" s="10"/>
      <c r="N26" s="10"/>
      <c r="O26" s="10"/>
      <c r="P26" s="10"/>
      <c r="Q26" s="10"/>
      <c r="R26" s="10"/>
      <c r="S26" s="10"/>
      <c r="T26" s="10"/>
      <c r="U26" s="10"/>
      <c r="V26" s="10"/>
      <c r="W26" s="10"/>
      <c r="X26" s="10"/>
      <c r="Y26" s="10"/>
      <c r="Z26" s="10"/>
    </row>
    <row r="27" ht="12.75" customHeight="1">
      <c r="A27" s="10"/>
      <c r="B27" s="10"/>
      <c r="C27" s="8" t="s">
        <v>59</v>
      </c>
      <c r="D27" s="10"/>
      <c r="E27" s="110">
        <f>(D25+E25)*100/(H25-G25)</f>
        <v>100</v>
      </c>
      <c r="F27" s="10" t="s">
        <v>60</v>
      </c>
      <c r="G27" s="10"/>
      <c r="H27" s="111"/>
      <c r="I27" s="10"/>
      <c r="J27" s="10"/>
      <c r="K27" s="10"/>
      <c r="L27" s="10"/>
      <c r="M27" s="10"/>
      <c r="N27" s="10"/>
      <c r="O27" s="10"/>
      <c r="P27" s="10"/>
      <c r="Q27" s="10"/>
      <c r="R27" s="10"/>
      <c r="S27" s="10"/>
      <c r="T27" s="10"/>
      <c r="U27" s="10"/>
      <c r="V27" s="10"/>
      <c r="W27" s="10"/>
      <c r="X27" s="10"/>
      <c r="Y27" s="10"/>
      <c r="Z27" s="10"/>
    </row>
    <row r="28" ht="12.75" customHeight="1">
      <c r="A28" s="10"/>
      <c r="B28" s="10"/>
      <c r="C28" s="8" t="s">
        <v>61</v>
      </c>
      <c r="D28" s="10"/>
      <c r="E28" s="110">
        <f>D25*100/(H25-G25)</f>
        <v>100</v>
      </c>
      <c r="F28" s="10" t="s">
        <v>60</v>
      </c>
      <c r="G28" s="10"/>
      <c r="H28" s="111"/>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2"/>
      <c r="R1" s="10"/>
      <c r="S1" s="10"/>
      <c r="T1" s="10"/>
      <c r="U1" s="10"/>
      <c r="V1" s="10"/>
      <c r="W1" s="10"/>
      <c r="X1" s="10"/>
      <c r="Y1" s="10"/>
      <c r="Z1" s="10"/>
    </row>
    <row r="2" ht="15.0" customHeight="1">
      <c r="A2" s="113" t="s">
        <v>62</v>
      </c>
      <c r="B2" s="114" t="s">
        <v>29</v>
      </c>
      <c r="C2" s="115"/>
      <c r="D2" s="115"/>
      <c r="E2" s="116"/>
      <c r="F2" s="117"/>
      <c r="G2" s="118"/>
      <c r="H2" s="45"/>
      <c r="I2" s="117"/>
      <c r="J2" s="118"/>
      <c r="K2" s="45"/>
      <c r="L2" s="117"/>
      <c r="M2" s="118"/>
      <c r="N2" s="45"/>
      <c r="O2" s="45"/>
      <c r="P2" s="45"/>
      <c r="Q2" s="119"/>
      <c r="R2" s="120" t="s">
        <v>53</v>
      </c>
      <c r="S2" s="120"/>
      <c r="T2" s="120"/>
      <c r="U2" s="120"/>
      <c r="V2" s="120"/>
      <c r="W2" s="120"/>
      <c r="X2" s="120"/>
      <c r="Y2" s="120"/>
      <c r="Z2" s="120"/>
    </row>
    <row r="3" ht="12.75" customHeight="1">
      <c r="A3" s="121" t="s">
        <v>63</v>
      </c>
      <c r="B3" s="122" t="s">
        <v>64</v>
      </c>
      <c r="C3" s="5"/>
      <c r="D3" s="5"/>
      <c r="E3" s="123"/>
      <c r="F3" s="117"/>
      <c r="G3" s="118"/>
      <c r="H3" s="45"/>
      <c r="I3" s="117"/>
      <c r="J3" s="118"/>
      <c r="K3" s="45"/>
      <c r="L3" s="117"/>
      <c r="M3" s="118"/>
      <c r="N3" s="45"/>
      <c r="O3" s="45"/>
      <c r="P3" s="45"/>
      <c r="Q3" s="119"/>
      <c r="R3" s="120" t="s">
        <v>54</v>
      </c>
      <c r="S3" s="120"/>
      <c r="T3" s="120"/>
      <c r="U3" s="120"/>
      <c r="V3" s="120"/>
      <c r="W3" s="120"/>
      <c r="X3" s="120"/>
      <c r="Y3" s="120"/>
      <c r="Z3" s="120"/>
    </row>
    <row r="4" ht="18.0" customHeight="1">
      <c r="A4" s="121" t="s">
        <v>65</v>
      </c>
      <c r="B4" s="124">
        <f>COUNTA(A11:A998)</f>
        <v>43</v>
      </c>
      <c r="C4" s="5"/>
      <c r="D4" s="5"/>
      <c r="E4" s="123"/>
      <c r="F4" s="117"/>
      <c r="G4" s="118"/>
      <c r="H4" s="45"/>
      <c r="I4" s="117"/>
      <c r="J4" s="118"/>
      <c r="K4" s="45"/>
      <c r="L4" s="117"/>
      <c r="M4" s="118"/>
      <c r="N4" s="45"/>
      <c r="O4" s="45"/>
      <c r="P4" s="45"/>
      <c r="Q4" s="119"/>
      <c r="R4" s="120" t="s">
        <v>55</v>
      </c>
      <c r="S4" s="120"/>
      <c r="T4" s="120"/>
      <c r="U4" s="120"/>
      <c r="V4" s="120"/>
      <c r="W4" s="120"/>
      <c r="X4" s="120"/>
      <c r="Y4" s="120"/>
      <c r="Z4" s="120"/>
    </row>
    <row r="5" ht="19.5" customHeight="1">
      <c r="A5" s="125" t="s">
        <v>66</v>
      </c>
      <c r="B5" s="126" t="s">
        <v>53</v>
      </c>
      <c r="C5" s="126" t="s">
        <v>54</v>
      </c>
      <c r="D5" s="126" t="s">
        <v>55</v>
      </c>
      <c r="E5" s="127" t="s">
        <v>56</v>
      </c>
      <c r="F5" s="128"/>
      <c r="G5" s="128"/>
      <c r="H5" s="129"/>
      <c r="I5" s="128"/>
      <c r="J5" s="128"/>
      <c r="K5" s="129"/>
      <c r="L5" s="128"/>
      <c r="M5" s="128"/>
      <c r="N5" s="129"/>
      <c r="O5" s="129"/>
      <c r="P5" s="129"/>
      <c r="Q5" s="130"/>
      <c r="R5" s="120" t="s">
        <v>56</v>
      </c>
      <c r="S5" s="120"/>
      <c r="T5" s="120"/>
      <c r="U5" s="120"/>
      <c r="V5" s="120"/>
      <c r="W5" s="120"/>
      <c r="X5" s="120"/>
      <c r="Y5" s="120"/>
      <c r="Z5" s="120"/>
    </row>
    <row r="6" ht="15.0" customHeight="1">
      <c r="A6" s="125" t="s">
        <v>67</v>
      </c>
      <c r="B6" s="131">
        <f t="shared" ref="B6:E6" si="1">COUNTIF($F10:$F996,B5)</f>
        <v>43</v>
      </c>
      <c r="C6" s="131">
        <f t="shared" si="1"/>
        <v>0</v>
      </c>
      <c r="D6" s="131">
        <f t="shared" si="1"/>
        <v>0</v>
      </c>
      <c r="E6" s="132">
        <f t="shared" si="1"/>
        <v>0</v>
      </c>
      <c r="F6" s="133"/>
      <c r="G6" s="133"/>
      <c r="H6" s="129"/>
      <c r="I6" s="133"/>
      <c r="J6" s="133"/>
      <c r="K6" s="129"/>
      <c r="L6" s="133"/>
      <c r="M6" s="133"/>
      <c r="N6" s="129"/>
      <c r="O6" s="129"/>
      <c r="P6" s="129"/>
      <c r="Q6" s="130"/>
      <c r="R6" s="120"/>
      <c r="S6" s="120"/>
      <c r="T6" s="120"/>
      <c r="U6" s="120"/>
      <c r="V6" s="120"/>
      <c r="W6" s="120"/>
      <c r="X6" s="120"/>
      <c r="Y6" s="120"/>
      <c r="Z6" s="120"/>
    </row>
    <row r="7" ht="15.0" customHeight="1">
      <c r="A7" s="125" t="s">
        <v>68</v>
      </c>
      <c r="B7" s="131">
        <f t="shared" ref="B7:E7" si="2">COUNTIF($F10:$F996,B5)</f>
        <v>43</v>
      </c>
      <c r="C7" s="131">
        <f t="shared" si="2"/>
        <v>0</v>
      </c>
      <c r="D7" s="131">
        <f t="shared" si="2"/>
        <v>0</v>
      </c>
      <c r="E7" s="132">
        <f t="shared" si="2"/>
        <v>0</v>
      </c>
      <c r="F7" s="133"/>
      <c r="G7" s="133"/>
      <c r="H7" s="129"/>
      <c r="I7" s="133"/>
      <c r="J7" s="133"/>
      <c r="K7" s="129"/>
      <c r="L7" s="133"/>
      <c r="M7" s="133"/>
      <c r="N7" s="129"/>
      <c r="O7" s="129"/>
      <c r="P7" s="129"/>
      <c r="Q7" s="130"/>
      <c r="R7" s="120"/>
      <c r="S7" s="120"/>
      <c r="T7" s="120"/>
      <c r="U7" s="120"/>
      <c r="V7" s="120"/>
      <c r="W7" s="120"/>
      <c r="X7" s="120"/>
      <c r="Y7" s="120"/>
      <c r="Z7" s="120"/>
    </row>
    <row r="8" ht="15.0" customHeight="1">
      <c r="A8" s="134" t="s">
        <v>69</v>
      </c>
      <c r="B8" s="135">
        <f t="shared" ref="B8:E8" si="3">COUNTIF($F10:$F996,B5)</f>
        <v>43</v>
      </c>
      <c r="C8" s="135">
        <f t="shared" si="3"/>
        <v>0</v>
      </c>
      <c r="D8" s="135">
        <f t="shared" si="3"/>
        <v>0</v>
      </c>
      <c r="E8" s="136">
        <f t="shared" si="3"/>
        <v>0</v>
      </c>
      <c r="F8" s="133"/>
      <c r="G8" s="133"/>
      <c r="H8" s="129"/>
      <c r="I8" s="133"/>
      <c r="J8" s="133"/>
      <c r="K8" s="129"/>
      <c r="L8" s="133"/>
      <c r="M8" s="133"/>
      <c r="N8" s="129"/>
      <c r="O8" s="129"/>
      <c r="P8" s="129"/>
      <c r="Q8" s="130"/>
      <c r="R8" s="120"/>
      <c r="S8" s="120"/>
      <c r="T8" s="120"/>
      <c r="U8" s="120"/>
      <c r="V8" s="120"/>
      <c r="W8" s="120"/>
      <c r="X8" s="120"/>
      <c r="Y8" s="120"/>
      <c r="Z8" s="120"/>
    </row>
    <row r="9" ht="15.0" customHeight="1">
      <c r="A9" s="129"/>
      <c r="B9" s="129"/>
      <c r="C9" s="129"/>
      <c r="D9" s="129"/>
      <c r="E9" s="129"/>
      <c r="F9" s="111"/>
      <c r="G9" s="129"/>
      <c r="H9" s="129"/>
      <c r="I9" s="111"/>
      <c r="J9" s="129"/>
      <c r="K9" s="129"/>
      <c r="L9" s="111"/>
      <c r="M9" s="129"/>
      <c r="N9" s="129"/>
      <c r="O9" s="129"/>
      <c r="P9" s="129"/>
      <c r="Q9" s="130"/>
      <c r="R9" s="120"/>
      <c r="S9" s="120"/>
      <c r="T9" s="120"/>
      <c r="U9" s="120"/>
      <c r="V9" s="120"/>
      <c r="W9" s="120"/>
      <c r="X9" s="120"/>
      <c r="Y9" s="120"/>
      <c r="Z9" s="120"/>
    </row>
    <row r="10" ht="25.5" customHeight="1">
      <c r="A10" s="137" t="s">
        <v>70</v>
      </c>
      <c r="B10" s="137" t="s">
        <v>71</v>
      </c>
      <c r="C10" s="137" t="s">
        <v>72</v>
      </c>
      <c r="D10" s="137" t="s">
        <v>73</v>
      </c>
      <c r="E10" s="137" t="s">
        <v>74</v>
      </c>
      <c r="F10" s="137" t="s">
        <v>67</v>
      </c>
      <c r="G10" s="137" t="s">
        <v>75</v>
      </c>
      <c r="H10" s="137" t="s">
        <v>76</v>
      </c>
      <c r="I10" s="137" t="s">
        <v>68</v>
      </c>
      <c r="J10" s="137" t="s">
        <v>75</v>
      </c>
      <c r="K10" s="137" t="s">
        <v>76</v>
      </c>
      <c r="L10" s="137" t="s">
        <v>69</v>
      </c>
      <c r="M10" s="137" t="s">
        <v>75</v>
      </c>
      <c r="N10" s="137" t="s">
        <v>76</v>
      </c>
      <c r="O10" s="137" t="s">
        <v>77</v>
      </c>
      <c r="P10" s="120"/>
      <c r="Q10" s="138"/>
      <c r="R10" s="120"/>
      <c r="S10" s="120"/>
      <c r="T10" s="120"/>
      <c r="U10" s="120"/>
      <c r="V10" s="120"/>
      <c r="W10" s="120"/>
      <c r="X10" s="120"/>
      <c r="Y10" s="120"/>
      <c r="Z10" s="120"/>
    </row>
    <row r="11" ht="12.75" customHeight="1" outlineLevel="1">
      <c r="A11" s="139" t="s">
        <v>78</v>
      </c>
      <c r="B11" s="139" t="s">
        <v>79</v>
      </c>
      <c r="C11" s="139" t="s">
        <v>80</v>
      </c>
      <c r="D11" s="139" t="s">
        <v>81</v>
      </c>
      <c r="E11" s="139" t="s">
        <v>82</v>
      </c>
      <c r="F11" s="140" t="s">
        <v>53</v>
      </c>
      <c r="G11" s="141">
        <f t="shared" ref="G11:G53" si="4">DATE(2025, 3, 15)</f>
        <v>45731</v>
      </c>
      <c r="H11" s="142" t="s">
        <v>4</v>
      </c>
      <c r="I11" s="140" t="s">
        <v>53</v>
      </c>
      <c r="J11" s="141">
        <f t="shared" ref="J11:J53" si="5">DATE(2025, 3, 23)</f>
        <v>45739</v>
      </c>
      <c r="K11" s="142" t="s">
        <v>4</v>
      </c>
      <c r="L11" s="140" t="s">
        <v>53</v>
      </c>
      <c r="M11" s="141">
        <f t="shared" ref="M11:M53" si="6">DATE(2024, 4, 1)</f>
        <v>45383</v>
      </c>
      <c r="N11" s="142" t="s">
        <v>4</v>
      </c>
      <c r="O11" s="143"/>
      <c r="P11" s="10"/>
      <c r="Q11" s="144"/>
      <c r="R11" s="10"/>
      <c r="S11" s="10"/>
      <c r="T11" s="10"/>
      <c r="U11" s="10"/>
      <c r="V11" s="10"/>
      <c r="W11" s="10"/>
      <c r="X11" s="10"/>
      <c r="Y11" s="10"/>
      <c r="Z11" s="10"/>
    </row>
    <row r="12" ht="12.75" customHeight="1" outlineLevel="1">
      <c r="A12" s="139" t="s">
        <v>83</v>
      </c>
      <c r="B12" s="139" t="s">
        <v>84</v>
      </c>
      <c r="C12" s="139" t="s">
        <v>85</v>
      </c>
      <c r="D12" s="139" t="s">
        <v>86</v>
      </c>
      <c r="E12" s="139" t="s">
        <v>82</v>
      </c>
      <c r="F12" s="140" t="s">
        <v>53</v>
      </c>
      <c r="G12" s="141">
        <f t="shared" si="4"/>
        <v>45731</v>
      </c>
      <c r="H12" s="142" t="s">
        <v>4</v>
      </c>
      <c r="I12" s="140" t="s">
        <v>53</v>
      </c>
      <c r="J12" s="141">
        <f t="shared" si="5"/>
        <v>45739</v>
      </c>
      <c r="K12" s="142" t="s">
        <v>4</v>
      </c>
      <c r="L12" s="140" t="s">
        <v>53</v>
      </c>
      <c r="M12" s="141">
        <f t="shared" si="6"/>
        <v>45383</v>
      </c>
      <c r="N12" s="142" t="s">
        <v>4</v>
      </c>
      <c r="O12" s="143"/>
      <c r="P12" s="10"/>
      <c r="Q12" s="144"/>
      <c r="R12" s="10"/>
      <c r="S12" s="10"/>
      <c r="T12" s="10"/>
      <c r="U12" s="10"/>
      <c r="V12" s="10"/>
      <c r="W12" s="10"/>
      <c r="X12" s="10"/>
      <c r="Y12" s="10"/>
      <c r="Z12" s="10"/>
    </row>
    <row r="13" ht="15.75" customHeight="1">
      <c r="A13" s="139" t="s">
        <v>87</v>
      </c>
      <c r="B13" s="139" t="s">
        <v>88</v>
      </c>
      <c r="C13" s="145" t="s">
        <v>89</v>
      </c>
      <c r="D13" s="145" t="s">
        <v>90</v>
      </c>
      <c r="E13" s="139" t="s">
        <v>82</v>
      </c>
      <c r="F13" s="140" t="s">
        <v>53</v>
      </c>
      <c r="G13" s="141">
        <f t="shared" si="4"/>
        <v>45731</v>
      </c>
      <c r="H13" s="142" t="s">
        <v>4</v>
      </c>
      <c r="I13" s="140" t="s">
        <v>53</v>
      </c>
      <c r="J13" s="141">
        <f t="shared" si="5"/>
        <v>45739</v>
      </c>
      <c r="K13" s="142" t="s">
        <v>4</v>
      </c>
      <c r="L13" s="140" t="s">
        <v>53</v>
      </c>
      <c r="M13" s="141">
        <f t="shared" si="6"/>
        <v>45383</v>
      </c>
      <c r="N13" s="142" t="s">
        <v>4</v>
      </c>
      <c r="O13" s="143"/>
      <c r="P13" s="120"/>
      <c r="Q13" s="146"/>
      <c r="R13" s="120"/>
      <c r="S13" s="120"/>
      <c r="T13" s="120"/>
      <c r="U13" s="120"/>
      <c r="V13" s="120"/>
      <c r="W13" s="120"/>
      <c r="X13" s="120"/>
      <c r="Y13" s="120"/>
      <c r="Z13" s="120"/>
    </row>
    <row r="14" ht="12.75" customHeight="1" outlineLevel="1">
      <c r="A14" s="139" t="s">
        <v>91</v>
      </c>
      <c r="B14" s="145" t="s">
        <v>92</v>
      </c>
      <c r="C14" s="145" t="s">
        <v>93</v>
      </c>
      <c r="D14" s="145" t="s">
        <v>94</v>
      </c>
      <c r="E14" s="139" t="s">
        <v>82</v>
      </c>
      <c r="F14" s="140" t="s">
        <v>53</v>
      </c>
      <c r="G14" s="141">
        <f t="shared" si="4"/>
        <v>45731</v>
      </c>
      <c r="H14" s="142" t="s">
        <v>4</v>
      </c>
      <c r="I14" s="140" t="s">
        <v>53</v>
      </c>
      <c r="J14" s="141">
        <f t="shared" si="5"/>
        <v>45739</v>
      </c>
      <c r="K14" s="142" t="s">
        <v>4</v>
      </c>
      <c r="L14" s="140" t="s">
        <v>53</v>
      </c>
      <c r="M14" s="141">
        <f t="shared" si="6"/>
        <v>45383</v>
      </c>
      <c r="N14" s="142" t="s">
        <v>4</v>
      </c>
      <c r="O14" s="143"/>
      <c r="P14" s="10"/>
      <c r="Q14" s="144"/>
      <c r="R14" s="10"/>
      <c r="S14" s="10"/>
      <c r="T14" s="10"/>
      <c r="U14" s="10"/>
      <c r="V14" s="10"/>
      <c r="W14" s="10"/>
      <c r="X14" s="10"/>
      <c r="Y14" s="10"/>
      <c r="Z14" s="10"/>
    </row>
    <row r="15" ht="12.75" customHeight="1" outlineLevel="1">
      <c r="A15" s="139" t="s">
        <v>95</v>
      </c>
      <c r="B15" s="145" t="s">
        <v>96</v>
      </c>
      <c r="C15" s="145" t="s">
        <v>97</v>
      </c>
      <c r="D15" s="145" t="s">
        <v>98</v>
      </c>
      <c r="E15" s="139" t="s">
        <v>82</v>
      </c>
      <c r="F15" s="140" t="s">
        <v>53</v>
      </c>
      <c r="G15" s="141">
        <f t="shared" si="4"/>
        <v>45731</v>
      </c>
      <c r="H15" s="142" t="s">
        <v>4</v>
      </c>
      <c r="I15" s="140" t="s">
        <v>53</v>
      </c>
      <c r="J15" s="141">
        <f t="shared" si="5"/>
        <v>45739</v>
      </c>
      <c r="K15" s="142" t="s">
        <v>4</v>
      </c>
      <c r="L15" s="140" t="s">
        <v>53</v>
      </c>
      <c r="M15" s="141">
        <f t="shared" si="6"/>
        <v>45383</v>
      </c>
      <c r="N15" s="142" t="s">
        <v>4</v>
      </c>
      <c r="O15" s="143"/>
      <c r="P15" s="10"/>
      <c r="Q15" s="112"/>
      <c r="R15" s="10"/>
      <c r="S15" s="10"/>
      <c r="T15" s="10"/>
      <c r="U15" s="10"/>
      <c r="V15" s="10"/>
      <c r="W15" s="10"/>
      <c r="X15" s="10"/>
      <c r="Y15" s="10"/>
      <c r="Z15" s="10"/>
    </row>
    <row r="16" ht="15.75" customHeight="1">
      <c r="A16" s="139" t="s">
        <v>99</v>
      </c>
      <c r="B16" s="145" t="s">
        <v>100</v>
      </c>
      <c r="C16" s="145" t="s">
        <v>101</v>
      </c>
      <c r="D16" s="145" t="s">
        <v>102</v>
      </c>
      <c r="E16" s="139" t="s">
        <v>82</v>
      </c>
      <c r="F16" s="140" t="s">
        <v>53</v>
      </c>
      <c r="G16" s="141">
        <f t="shared" si="4"/>
        <v>45731</v>
      </c>
      <c r="H16" s="142" t="s">
        <v>4</v>
      </c>
      <c r="I16" s="140" t="s">
        <v>53</v>
      </c>
      <c r="J16" s="141">
        <f t="shared" si="5"/>
        <v>45739</v>
      </c>
      <c r="K16" s="142" t="s">
        <v>4</v>
      </c>
      <c r="L16" s="140" t="s">
        <v>53</v>
      </c>
      <c r="M16" s="141">
        <f t="shared" si="6"/>
        <v>45383</v>
      </c>
      <c r="N16" s="142" t="s">
        <v>4</v>
      </c>
      <c r="O16" s="143"/>
      <c r="P16" s="120"/>
      <c r="Q16" s="146"/>
      <c r="R16" s="120"/>
      <c r="S16" s="120"/>
      <c r="T16" s="120"/>
      <c r="U16" s="120"/>
      <c r="V16" s="120"/>
      <c r="W16" s="120"/>
      <c r="X16" s="120"/>
      <c r="Y16" s="120"/>
      <c r="Z16" s="120"/>
    </row>
    <row r="17" ht="12.75" customHeight="1" outlineLevel="1">
      <c r="A17" s="139" t="s">
        <v>103</v>
      </c>
      <c r="B17" s="145" t="s">
        <v>104</v>
      </c>
      <c r="C17" s="145" t="s">
        <v>105</v>
      </c>
      <c r="D17" s="145" t="s">
        <v>106</v>
      </c>
      <c r="E17" s="139" t="s">
        <v>82</v>
      </c>
      <c r="F17" s="140" t="s">
        <v>53</v>
      </c>
      <c r="G17" s="141">
        <f t="shared" si="4"/>
        <v>45731</v>
      </c>
      <c r="H17" s="142" t="s">
        <v>4</v>
      </c>
      <c r="I17" s="140" t="s">
        <v>53</v>
      </c>
      <c r="J17" s="141">
        <f t="shared" si="5"/>
        <v>45739</v>
      </c>
      <c r="K17" s="142" t="s">
        <v>4</v>
      </c>
      <c r="L17" s="140" t="s">
        <v>53</v>
      </c>
      <c r="M17" s="141">
        <f t="shared" si="6"/>
        <v>45383</v>
      </c>
      <c r="N17" s="142" t="s">
        <v>4</v>
      </c>
      <c r="O17" s="143"/>
      <c r="P17" s="10"/>
      <c r="Q17" s="144"/>
      <c r="R17" s="10"/>
      <c r="S17" s="10"/>
      <c r="T17" s="10"/>
      <c r="U17" s="10"/>
      <c r="V17" s="10"/>
      <c r="W17" s="10"/>
      <c r="X17" s="10"/>
      <c r="Y17" s="10"/>
      <c r="Z17" s="10"/>
    </row>
    <row r="18" ht="12.75" customHeight="1">
      <c r="A18" s="139" t="s">
        <v>107</v>
      </c>
      <c r="B18" s="145" t="s">
        <v>104</v>
      </c>
      <c r="C18" s="145" t="s">
        <v>108</v>
      </c>
      <c r="D18" s="145" t="s">
        <v>106</v>
      </c>
      <c r="E18" s="139" t="s">
        <v>82</v>
      </c>
      <c r="F18" s="140" t="s">
        <v>53</v>
      </c>
      <c r="G18" s="141">
        <f t="shared" si="4"/>
        <v>45731</v>
      </c>
      <c r="H18" s="142" t="s">
        <v>4</v>
      </c>
      <c r="I18" s="140" t="s">
        <v>53</v>
      </c>
      <c r="J18" s="141">
        <f t="shared" si="5"/>
        <v>45739</v>
      </c>
      <c r="K18" s="142" t="s">
        <v>4</v>
      </c>
      <c r="L18" s="140" t="s">
        <v>53</v>
      </c>
      <c r="M18" s="141">
        <f t="shared" si="6"/>
        <v>45383</v>
      </c>
      <c r="N18" s="142" t="s">
        <v>4</v>
      </c>
      <c r="O18" s="143"/>
      <c r="P18" s="147"/>
      <c r="Q18" s="148"/>
      <c r="R18" s="147"/>
      <c r="S18" s="147"/>
      <c r="T18" s="147"/>
      <c r="U18" s="147"/>
      <c r="V18" s="147"/>
      <c r="W18" s="147"/>
      <c r="X18" s="147"/>
      <c r="Y18" s="147"/>
      <c r="Z18" s="147"/>
    </row>
    <row r="19" ht="12.75" customHeight="1">
      <c r="A19" s="139" t="s">
        <v>109</v>
      </c>
      <c r="B19" s="145" t="s">
        <v>110</v>
      </c>
      <c r="C19" s="145" t="s">
        <v>111</v>
      </c>
      <c r="D19" s="145" t="s">
        <v>106</v>
      </c>
      <c r="E19" s="139" t="s">
        <v>82</v>
      </c>
      <c r="F19" s="140" t="s">
        <v>53</v>
      </c>
      <c r="G19" s="141">
        <f t="shared" si="4"/>
        <v>45731</v>
      </c>
      <c r="H19" s="142" t="s">
        <v>4</v>
      </c>
      <c r="I19" s="140" t="s">
        <v>53</v>
      </c>
      <c r="J19" s="141">
        <f t="shared" si="5"/>
        <v>45739</v>
      </c>
      <c r="K19" s="142" t="s">
        <v>4</v>
      </c>
      <c r="L19" s="140" t="s">
        <v>53</v>
      </c>
      <c r="M19" s="141">
        <f t="shared" si="6"/>
        <v>45383</v>
      </c>
      <c r="N19" s="142" t="s">
        <v>4</v>
      </c>
      <c r="O19" s="143"/>
      <c r="P19" s="10"/>
      <c r="Q19" s="112"/>
      <c r="R19" s="10"/>
      <c r="S19" s="10"/>
      <c r="T19" s="10"/>
      <c r="U19" s="10"/>
      <c r="V19" s="10"/>
      <c r="W19" s="10"/>
      <c r="X19" s="10"/>
      <c r="Y19" s="10"/>
      <c r="Z19" s="10"/>
    </row>
    <row r="20" ht="12.75" customHeight="1">
      <c r="A20" s="139" t="s">
        <v>112</v>
      </c>
      <c r="B20" s="145" t="s">
        <v>113</v>
      </c>
      <c r="C20" s="145" t="s">
        <v>114</v>
      </c>
      <c r="D20" s="145" t="s">
        <v>106</v>
      </c>
      <c r="E20" s="139" t="s">
        <v>82</v>
      </c>
      <c r="F20" s="140" t="s">
        <v>53</v>
      </c>
      <c r="G20" s="141">
        <f t="shared" si="4"/>
        <v>45731</v>
      </c>
      <c r="H20" s="142" t="s">
        <v>4</v>
      </c>
      <c r="I20" s="140" t="s">
        <v>53</v>
      </c>
      <c r="J20" s="141">
        <f t="shared" si="5"/>
        <v>45739</v>
      </c>
      <c r="K20" s="142" t="s">
        <v>4</v>
      </c>
      <c r="L20" s="140" t="s">
        <v>53</v>
      </c>
      <c r="M20" s="141">
        <f t="shared" si="6"/>
        <v>45383</v>
      </c>
      <c r="N20" s="142" t="s">
        <v>4</v>
      </c>
      <c r="O20" s="143"/>
      <c r="P20" s="10"/>
      <c r="Q20" s="112"/>
      <c r="R20" s="10"/>
      <c r="S20" s="10"/>
      <c r="T20" s="10"/>
      <c r="U20" s="10"/>
      <c r="V20" s="10"/>
      <c r="W20" s="10"/>
      <c r="X20" s="10"/>
      <c r="Y20" s="10"/>
      <c r="Z20" s="10"/>
    </row>
    <row r="21" ht="12.75" customHeight="1">
      <c r="A21" s="139" t="s">
        <v>115</v>
      </c>
      <c r="B21" s="145" t="s">
        <v>116</v>
      </c>
      <c r="C21" s="145" t="s">
        <v>117</v>
      </c>
      <c r="D21" s="145" t="s">
        <v>118</v>
      </c>
      <c r="E21" s="139" t="s">
        <v>82</v>
      </c>
      <c r="F21" s="140" t="s">
        <v>53</v>
      </c>
      <c r="G21" s="141">
        <f t="shared" si="4"/>
        <v>45731</v>
      </c>
      <c r="H21" s="142" t="s">
        <v>4</v>
      </c>
      <c r="I21" s="140" t="s">
        <v>53</v>
      </c>
      <c r="J21" s="141">
        <f t="shared" si="5"/>
        <v>45739</v>
      </c>
      <c r="K21" s="142" t="s">
        <v>4</v>
      </c>
      <c r="L21" s="140" t="s">
        <v>53</v>
      </c>
      <c r="M21" s="141">
        <f t="shared" si="6"/>
        <v>45383</v>
      </c>
      <c r="N21" s="142" t="s">
        <v>4</v>
      </c>
      <c r="O21" s="143"/>
      <c r="P21" s="10"/>
      <c r="Q21" s="112"/>
      <c r="R21" s="10"/>
      <c r="S21" s="10"/>
      <c r="T21" s="10"/>
      <c r="U21" s="10"/>
      <c r="V21" s="10"/>
      <c r="W21" s="10"/>
      <c r="X21" s="10"/>
      <c r="Y21" s="10"/>
      <c r="Z21" s="10"/>
    </row>
    <row r="22" ht="12.75" customHeight="1">
      <c r="A22" s="139" t="s">
        <v>119</v>
      </c>
      <c r="B22" s="145" t="s">
        <v>116</v>
      </c>
      <c r="C22" s="145" t="s">
        <v>120</v>
      </c>
      <c r="D22" s="145" t="s">
        <v>121</v>
      </c>
      <c r="E22" s="139" t="s">
        <v>82</v>
      </c>
      <c r="F22" s="140" t="s">
        <v>53</v>
      </c>
      <c r="G22" s="141">
        <f t="shared" si="4"/>
        <v>45731</v>
      </c>
      <c r="H22" s="142" t="s">
        <v>4</v>
      </c>
      <c r="I22" s="140" t="s">
        <v>53</v>
      </c>
      <c r="J22" s="141">
        <f t="shared" si="5"/>
        <v>45739</v>
      </c>
      <c r="K22" s="142" t="s">
        <v>4</v>
      </c>
      <c r="L22" s="140" t="s">
        <v>53</v>
      </c>
      <c r="M22" s="141">
        <f t="shared" si="6"/>
        <v>45383</v>
      </c>
      <c r="N22" s="142" t="s">
        <v>4</v>
      </c>
      <c r="O22" s="143"/>
      <c r="P22" s="10"/>
      <c r="Q22" s="112"/>
      <c r="R22" s="10"/>
      <c r="S22" s="10"/>
      <c r="T22" s="10"/>
      <c r="U22" s="10"/>
      <c r="V22" s="10"/>
      <c r="W22" s="10"/>
      <c r="X22" s="10"/>
      <c r="Y22" s="10"/>
      <c r="Z22" s="10"/>
    </row>
    <row r="23" ht="12.75" customHeight="1">
      <c r="A23" s="139" t="s">
        <v>122</v>
      </c>
      <c r="B23" s="145" t="s">
        <v>123</v>
      </c>
      <c r="C23" s="145" t="s">
        <v>124</v>
      </c>
      <c r="D23" s="149" t="s">
        <v>125</v>
      </c>
      <c r="E23" s="139" t="s">
        <v>82</v>
      </c>
      <c r="F23" s="140" t="s">
        <v>53</v>
      </c>
      <c r="G23" s="141">
        <f t="shared" si="4"/>
        <v>45731</v>
      </c>
      <c r="H23" s="142" t="s">
        <v>4</v>
      </c>
      <c r="I23" s="140" t="s">
        <v>53</v>
      </c>
      <c r="J23" s="141">
        <f t="shared" si="5"/>
        <v>45739</v>
      </c>
      <c r="K23" s="142" t="s">
        <v>4</v>
      </c>
      <c r="L23" s="140" t="s">
        <v>53</v>
      </c>
      <c r="M23" s="141">
        <f t="shared" si="6"/>
        <v>45383</v>
      </c>
      <c r="N23" s="142" t="s">
        <v>4</v>
      </c>
      <c r="O23" s="143"/>
      <c r="P23" s="10"/>
      <c r="Q23" s="112"/>
      <c r="R23" s="10"/>
      <c r="S23" s="10"/>
      <c r="T23" s="10"/>
      <c r="U23" s="10"/>
      <c r="V23" s="10"/>
      <c r="W23" s="10"/>
      <c r="X23" s="10"/>
      <c r="Y23" s="10"/>
      <c r="Z23" s="10"/>
    </row>
    <row r="24" ht="12.75" customHeight="1">
      <c r="A24" s="139" t="s">
        <v>126</v>
      </c>
      <c r="B24" s="145" t="s">
        <v>127</v>
      </c>
      <c r="C24" s="145" t="s">
        <v>128</v>
      </c>
      <c r="D24" s="145" t="s">
        <v>129</v>
      </c>
      <c r="E24" s="139" t="s">
        <v>82</v>
      </c>
      <c r="F24" s="140" t="s">
        <v>53</v>
      </c>
      <c r="G24" s="141">
        <f t="shared" si="4"/>
        <v>45731</v>
      </c>
      <c r="H24" s="142" t="s">
        <v>4</v>
      </c>
      <c r="I24" s="140" t="s">
        <v>53</v>
      </c>
      <c r="J24" s="141">
        <f t="shared" si="5"/>
        <v>45739</v>
      </c>
      <c r="K24" s="142" t="s">
        <v>4</v>
      </c>
      <c r="L24" s="140" t="s">
        <v>53</v>
      </c>
      <c r="M24" s="141">
        <f t="shared" si="6"/>
        <v>45383</v>
      </c>
      <c r="N24" s="142" t="s">
        <v>4</v>
      </c>
      <c r="O24" s="143"/>
      <c r="P24" s="10"/>
      <c r="Q24" s="112"/>
      <c r="R24" s="10"/>
      <c r="S24" s="10"/>
      <c r="T24" s="10"/>
      <c r="U24" s="10"/>
      <c r="V24" s="10"/>
      <c r="W24" s="10"/>
      <c r="X24" s="10"/>
      <c r="Y24" s="10"/>
      <c r="Z24" s="10"/>
    </row>
    <row r="25" ht="12.75" customHeight="1">
      <c r="A25" s="139" t="s">
        <v>130</v>
      </c>
      <c r="B25" s="145" t="s">
        <v>131</v>
      </c>
      <c r="C25" s="145" t="s">
        <v>132</v>
      </c>
      <c r="D25" s="145" t="s">
        <v>133</v>
      </c>
      <c r="E25" s="139" t="s">
        <v>82</v>
      </c>
      <c r="F25" s="140" t="s">
        <v>53</v>
      </c>
      <c r="G25" s="141">
        <f t="shared" si="4"/>
        <v>45731</v>
      </c>
      <c r="H25" s="142" t="s">
        <v>4</v>
      </c>
      <c r="I25" s="140" t="s">
        <v>53</v>
      </c>
      <c r="J25" s="141">
        <f t="shared" si="5"/>
        <v>45739</v>
      </c>
      <c r="K25" s="142" t="s">
        <v>4</v>
      </c>
      <c r="L25" s="140" t="s">
        <v>53</v>
      </c>
      <c r="M25" s="141">
        <f t="shared" si="6"/>
        <v>45383</v>
      </c>
      <c r="N25" s="142" t="s">
        <v>4</v>
      </c>
      <c r="O25" s="143"/>
      <c r="P25" s="10"/>
      <c r="Q25" s="112"/>
      <c r="R25" s="10"/>
      <c r="S25" s="10"/>
      <c r="T25" s="10"/>
      <c r="U25" s="10"/>
      <c r="V25" s="10"/>
      <c r="W25" s="10"/>
      <c r="X25" s="10"/>
      <c r="Y25" s="10"/>
      <c r="Z25" s="10"/>
    </row>
    <row r="26" ht="12.75" customHeight="1">
      <c r="A26" s="145" t="s">
        <v>134</v>
      </c>
      <c r="B26" s="145" t="s">
        <v>135</v>
      </c>
      <c r="C26" s="145" t="s">
        <v>136</v>
      </c>
      <c r="D26" s="145" t="s">
        <v>137</v>
      </c>
      <c r="E26" s="145" t="s">
        <v>82</v>
      </c>
      <c r="F26" s="140" t="s">
        <v>53</v>
      </c>
      <c r="G26" s="141">
        <f t="shared" si="4"/>
        <v>45731</v>
      </c>
      <c r="H26" s="142" t="s">
        <v>4</v>
      </c>
      <c r="I26" s="140" t="s">
        <v>53</v>
      </c>
      <c r="J26" s="141">
        <f t="shared" si="5"/>
        <v>45739</v>
      </c>
      <c r="K26" s="142" t="s">
        <v>4</v>
      </c>
      <c r="L26" s="140" t="s">
        <v>53</v>
      </c>
      <c r="M26" s="141">
        <f t="shared" si="6"/>
        <v>45383</v>
      </c>
      <c r="N26" s="142" t="s">
        <v>4</v>
      </c>
      <c r="O26" s="143"/>
      <c r="P26" s="10"/>
      <c r="Q26" s="112"/>
      <c r="R26" s="10"/>
      <c r="S26" s="10"/>
      <c r="T26" s="10"/>
      <c r="U26" s="10"/>
      <c r="V26" s="10"/>
      <c r="W26" s="10"/>
      <c r="X26" s="10"/>
      <c r="Y26" s="10"/>
      <c r="Z26" s="10"/>
    </row>
    <row r="27" ht="12.75" customHeight="1">
      <c r="A27" s="145" t="s">
        <v>138</v>
      </c>
      <c r="B27" s="145" t="s">
        <v>131</v>
      </c>
      <c r="C27" s="145" t="s">
        <v>139</v>
      </c>
      <c r="D27" s="145" t="s">
        <v>133</v>
      </c>
      <c r="E27" s="145" t="s">
        <v>82</v>
      </c>
      <c r="F27" s="140" t="s">
        <v>53</v>
      </c>
      <c r="G27" s="141">
        <f t="shared" si="4"/>
        <v>45731</v>
      </c>
      <c r="H27" s="142" t="s">
        <v>4</v>
      </c>
      <c r="I27" s="140" t="s">
        <v>53</v>
      </c>
      <c r="J27" s="141">
        <f t="shared" si="5"/>
        <v>45739</v>
      </c>
      <c r="K27" s="142" t="s">
        <v>4</v>
      </c>
      <c r="L27" s="140" t="s">
        <v>53</v>
      </c>
      <c r="M27" s="141">
        <f t="shared" si="6"/>
        <v>45383</v>
      </c>
      <c r="N27" s="142" t="s">
        <v>4</v>
      </c>
      <c r="O27" s="143"/>
      <c r="P27" s="10"/>
      <c r="Q27" s="112"/>
      <c r="R27" s="10"/>
      <c r="S27" s="10"/>
      <c r="T27" s="10"/>
      <c r="U27" s="10"/>
      <c r="V27" s="10"/>
      <c r="W27" s="10"/>
      <c r="X27" s="10"/>
      <c r="Y27" s="10"/>
      <c r="Z27" s="10"/>
    </row>
    <row r="28" ht="12.75" customHeight="1">
      <c r="A28" s="145" t="s">
        <v>140</v>
      </c>
      <c r="B28" s="145" t="s">
        <v>131</v>
      </c>
      <c r="C28" s="145" t="s">
        <v>141</v>
      </c>
      <c r="D28" s="145" t="s">
        <v>133</v>
      </c>
      <c r="E28" s="145" t="s">
        <v>82</v>
      </c>
      <c r="F28" s="140" t="s">
        <v>53</v>
      </c>
      <c r="G28" s="141">
        <f t="shared" si="4"/>
        <v>45731</v>
      </c>
      <c r="H28" s="142" t="s">
        <v>4</v>
      </c>
      <c r="I28" s="140" t="s">
        <v>53</v>
      </c>
      <c r="J28" s="141">
        <f t="shared" si="5"/>
        <v>45739</v>
      </c>
      <c r="K28" s="142" t="s">
        <v>4</v>
      </c>
      <c r="L28" s="140" t="s">
        <v>53</v>
      </c>
      <c r="M28" s="141">
        <f t="shared" si="6"/>
        <v>45383</v>
      </c>
      <c r="N28" s="142" t="s">
        <v>4</v>
      </c>
      <c r="O28" s="143"/>
      <c r="P28" s="10"/>
      <c r="Q28" s="112"/>
      <c r="R28" s="10"/>
      <c r="S28" s="10"/>
      <c r="T28" s="10"/>
      <c r="U28" s="10"/>
      <c r="V28" s="10"/>
      <c r="W28" s="10"/>
      <c r="X28" s="10"/>
      <c r="Y28" s="10"/>
      <c r="Z28" s="10"/>
    </row>
    <row r="29" ht="12.75" customHeight="1">
      <c r="A29" s="145" t="s">
        <v>142</v>
      </c>
      <c r="B29" s="145" t="s">
        <v>143</v>
      </c>
      <c r="C29" s="150" t="s">
        <v>144</v>
      </c>
      <c r="D29" s="145" t="s">
        <v>145</v>
      </c>
      <c r="E29" s="145" t="s">
        <v>146</v>
      </c>
      <c r="F29" s="140" t="s">
        <v>53</v>
      </c>
      <c r="G29" s="141">
        <f t="shared" si="4"/>
        <v>45731</v>
      </c>
      <c r="H29" s="142" t="s">
        <v>4</v>
      </c>
      <c r="I29" s="140" t="s">
        <v>53</v>
      </c>
      <c r="J29" s="141">
        <f t="shared" si="5"/>
        <v>45739</v>
      </c>
      <c r="K29" s="142" t="s">
        <v>4</v>
      </c>
      <c r="L29" s="140" t="s">
        <v>53</v>
      </c>
      <c r="M29" s="141">
        <f t="shared" si="6"/>
        <v>45383</v>
      </c>
      <c r="N29" s="142" t="s">
        <v>4</v>
      </c>
      <c r="O29" s="143"/>
      <c r="P29" s="10"/>
      <c r="Q29" s="112"/>
      <c r="R29" s="10"/>
      <c r="S29" s="10"/>
      <c r="T29" s="10"/>
      <c r="U29" s="10"/>
      <c r="V29" s="10"/>
      <c r="W29" s="10"/>
      <c r="X29" s="10"/>
      <c r="Y29" s="10"/>
      <c r="Z29" s="10"/>
    </row>
    <row r="30" ht="12.75" customHeight="1">
      <c r="A30" s="145" t="s">
        <v>147</v>
      </c>
      <c r="B30" s="145" t="s">
        <v>148</v>
      </c>
      <c r="C30" s="151" t="s">
        <v>149</v>
      </c>
      <c r="D30" s="145" t="s">
        <v>90</v>
      </c>
      <c r="E30" s="145" t="s">
        <v>146</v>
      </c>
      <c r="F30" s="140" t="s">
        <v>53</v>
      </c>
      <c r="G30" s="141">
        <f t="shared" si="4"/>
        <v>45731</v>
      </c>
      <c r="H30" s="142" t="s">
        <v>4</v>
      </c>
      <c r="I30" s="140" t="s">
        <v>53</v>
      </c>
      <c r="J30" s="141">
        <f t="shared" si="5"/>
        <v>45739</v>
      </c>
      <c r="K30" s="142" t="s">
        <v>4</v>
      </c>
      <c r="L30" s="140" t="s">
        <v>53</v>
      </c>
      <c r="M30" s="141">
        <f t="shared" si="6"/>
        <v>45383</v>
      </c>
      <c r="N30" s="142" t="s">
        <v>4</v>
      </c>
      <c r="O30" s="143"/>
      <c r="P30" s="10"/>
      <c r="Q30" s="112"/>
      <c r="R30" s="10"/>
      <c r="S30" s="10"/>
      <c r="T30" s="10"/>
      <c r="U30" s="10"/>
      <c r="V30" s="10"/>
      <c r="W30" s="10"/>
      <c r="X30" s="10"/>
      <c r="Y30" s="10"/>
      <c r="Z30" s="10"/>
    </row>
    <row r="31" ht="12.75" customHeight="1">
      <c r="A31" s="145" t="s">
        <v>150</v>
      </c>
      <c r="B31" s="145" t="s">
        <v>151</v>
      </c>
      <c r="C31" s="151" t="s">
        <v>152</v>
      </c>
      <c r="D31" s="145" t="s">
        <v>153</v>
      </c>
      <c r="E31" s="145" t="s">
        <v>146</v>
      </c>
      <c r="F31" s="140" t="s">
        <v>53</v>
      </c>
      <c r="G31" s="141">
        <f t="shared" si="4"/>
        <v>45731</v>
      </c>
      <c r="H31" s="142" t="s">
        <v>4</v>
      </c>
      <c r="I31" s="140" t="s">
        <v>53</v>
      </c>
      <c r="J31" s="141">
        <f t="shared" si="5"/>
        <v>45739</v>
      </c>
      <c r="K31" s="142" t="s">
        <v>4</v>
      </c>
      <c r="L31" s="140" t="s">
        <v>53</v>
      </c>
      <c r="M31" s="141">
        <f t="shared" si="6"/>
        <v>45383</v>
      </c>
      <c r="N31" s="142" t="s">
        <v>4</v>
      </c>
      <c r="O31" s="143"/>
      <c r="P31" s="10"/>
      <c r="Q31" s="112"/>
      <c r="R31" s="10"/>
      <c r="S31" s="10"/>
      <c r="T31" s="10"/>
      <c r="U31" s="10"/>
      <c r="V31" s="10"/>
      <c r="W31" s="10"/>
      <c r="X31" s="10"/>
      <c r="Y31" s="10"/>
      <c r="Z31" s="10"/>
    </row>
    <row r="32" ht="12.75" customHeight="1">
      <c r="A32" s="145" t="s">
        <v>154</v>
      </c>
      <c r="B32" s="145" t="s">
        <v>155</v>
      </c>
      <c r="C32" s="151" t="s">
        <v>156</v>
      </c>
      <c r="D32" s="145" t="s">
        <v>157</v>
      </c>
      <c r="E32" s="145" t="s">
        <v>146</v>
      </c>
      <c r="F32" s="140" t="s">
        <v>53</v>
      </c>
      <c r="G32" s="141">
        <f t="shared" si="4"/>
        <v>45731</v>
      </c>
      <c r="H32" s="142" t="s">
        <v>4</v>
      </c>
      <c r="I32" s="140" t="s">
        <v>53</v>
      </c>
      <c r="J32" s="141">
        <f t="shared" si="5"/>
        <v>45739</v>
      </c>
      <c r="K32" s="142" t="s">
        <v>4</v>
      </c>
      <c r="L32" s="140" t="s">
        <v>53</v>
      </c>
      <c r="M32" s="141">
        <f t="shared" si="6"/>
        <v>45383</v>
      </c>
      <c r="N32" s="142" t="s">
        <v>4</v>
      </c>
      <c r="O32" s="143"/>
      <c r="P32" s="10"/>
      <c r="Q32" s="112"/>
      <c r="R32" s="10"/>
      <c r="S32" s="10"/>
      <c r="T32" s="10"/>
      <c r="U32" s="10"/>
      <c r="V32" s="10"/>
      <c r="W32" s="10"/>
      <c r="X32" s="10"/>
      <c r="Y32" s="10"/>
      <c r="Z32" s="10"/>
    </row>
    <row r="33" ht="12.75" customHeight="1">
      <c r="A33" s="145" t="s">
        <v>158</v>
      </c>
      <c r="B33" s="145" t="s">
        <v>159</v>
      </c>
      <c r="C33" s="151" t="s">
        <v>160</v>
      </c>
      <c r="D33" s="145" t="s">
        <v>161</v>
      </c>
      <c r="E33" s="145" t="s">
        <v>146</v>
      </c>
      <c r="F33" s="140" t="s">
        <v>53</v>
      </c>
      <c r="G33" s="141">
        <f t="shared" si="4"/>
        <v>45731</v>
      </c>
      <c r="H33" s="142" t="s">
        <v>4</v>
      </c>
      <c r="I33" s="140" t="s">
        <v>53</v>
      </c>
      <c r="J33" s="141">
        <f t="shared" si="5"/>
        <v>45739</v>
      </c>
      <c r="K33" s="142" t="s">
        <v>4</v>
      </c>
      <c r="L33" s="140" t="s">
        <v>53</v>
      </c>
      <c r="M33" s="141">
        <f t="shared" si="6"/>
        <v>45383</v>
      </c>
      <c r="N33" s="142" t="s">
        <v>4</v>
      </c>
      <c r="O33" s="143"/>
      <c r="P33" s="10"/>
      <c r="Q33" s="112"/>
      <c r="R33" s="10"/>
      <c r="S33" s="10"/>
      <c r="T33" s="10"/>
      <c r="U33" s="10"/>
      <c r="V33" s="10"/>
      <c r="W33" s="10"/>
      <c r="X33" s="10"/>
      <c r="Y33" s="10"/>
      <c r="Z33" s="10"/>
    </row>
    <row r="34" ht="12.75" customHeight="1">
      <c r="A34" s="145" t="s">
        <v>162</v>
      </c>
      <c r="B34" s="145" t="s">
        <v>163</v>
      </c>
      <c r="C34" s="151" t="s">
        <v>164</v>
      </c>
      <c r="D34" s="145" t="s">
        <v>165</v>
      </c>
      <c r="E34" s="145" t="s">
        <v>146</v>
      </c>
      <c r="F34" s="140" t="s">
        <v>53</v>
      </c>
      <c r="G34" s="141">
        <f t="shared" si="4"/>
        <v>45731</v>
      </c>
      <c r="H34" s="142" t="s">
        <v>4</v>
      </c>
      <c r="I34" s="140" t="s">
        <v>53</v>
      </c>
      <c r="J34" s="141">
        <f t="shared" si="5"/>
        <v>45739</v>
      </c>
      <c r="K34" s="142" t="s">
        <v>4</v>
      </c>
      <c r="L34" s="140" t="s">
        <v>53</v>
      </c>
      <c r="M34" s="141">
        <f t="shared" si="6"/>
        <v>45383</v>
      </c>
      <c r="N34" s="142" t="s">
        <v>4</v>
      </c>
      <c r="O34" s="143"/>
      <c r="P34" s="10"/>
      <c r="Q34" s="112"/>
      <c r="R34" s="10"/>
      <c r="S34" s="10"/>
      <c r="T34" s="10"/>
      <c r="U34" s="10"/>
      <c r="V34" s="10"/>
      <c r="W34" s="10"/>
      <c r="X34" s="10"/>
      <c r="Y34" s="10"/>
      <c r="Z34" s="10"/>
    </row>
    <row r="35" ht="12.75" customHeight="1">
      <c r="A35" s="145" t="s">
        <v>166</v>
      </c>
      <c r="B35" s="145" t="s">
        <v>167</v>
      </c>
      <c r="C35" s="151" t="s">
        <v>168</v>
      </c>
      <c r="D35" s="145" t="s">
        <v>169</v>
      </c>
      <c r="E35" s="145" t="s">
        <v>146</v>
      </c>
      <c r="F35" s="140" t="s">
        <v>53</v>
      </c>
      <c r="G35" s="141">
        <f t="shared" si="4"/>
        <v>45731</v>
      </c>
      <c r="H35" s="142" t="s">
        <v>4</v>
      </c>
      <c r="I35" s="140" t="s">
        <v>53</v>
      </c>
      <c r="J35" s="141">
        <f t="shared" si="5"/>
        <v>45739</v>
      </c>
      <c r="K35" s="142" t="s">
        <v>4</v>
      </c>
      <c r="L35" s="140" t="s">
        <v>53</v>
      </c>
      <c r="M35" s="141">
        <f t="shared" si="6"/>
        <v>45383</v>
      </c>
      <c r="N35" s="142" t="s">
        <v>4</v>
      </c>
      <c r="O35" s="143"/>
      <c r="P35" s="10"/>
      <c r="Q35" s="112"/>
      <c r="R35" s="10"/>
      <c r="S35" s="10"/>
      <c r="T35" s="10"/>
      <c r="U35" s="10"/>
      <c r="V35" s="10"/>
      <c r="W35" s="10"/>
      <c r="X35" s="10"/>
      <c r="Y35" s="10"/>
      <c r="Z35" s="10"/>
    </row>
    <row r="36" ht="12.75" customHeight="1">
      <c r="A36" s="145" t="s">
        <v>170</v>
      </c>
      <c r="B36" s="145" t="s">
        <v>171</v>
      </c>
      <c r="C36" s="151" t="s">
        <v>144</v>
      </c>
      <c r="D36" s="145" t="s">
        <v>172</v>
      </c>
      <c r="E36" s="145" t="s">
        <v>146</v>
      </c>
      <c r="F36" s="140" t="s">
        <v>53</v>
      </c>
      <c r="G36" s="141">
        <f t="shared" si="4"/>
        <v>45731</v>
      </c>
      <c r="H36" s="142" t="s">
        <v>4</v>
      </c>
      <c r="I36" s="140" t="s">
        <v>53</v>
      </c>
      <c r="J36" s="141">
        <f t="shared" si="5"/>
        <v>45739</v>
      </c>
      <c r="K36" s="142" t="s">
        <v>4</v>
      </c>
      <c r="L36" s="140" t="s">
        <v>53</v>
      </c>
      <c r="M36" s="141">
        <f t="shared" si="6"/>
        <v>45383</v>
      </c>
      <c r="N36" s="142" t="s">
        <v>4</v>
      </c>
      <c r="O36" s="143"/>
      <c r="P36" s="10"/>
      <c r="Q36" s="112"/>
      <c r="R36" s="10"/>
      <c r="S36" s="10"/>
      <c r="T36" s="10"/>
      <c r="U36" s="10"/>
      <c r="V36" s="10"/>
      <c r="W36" s="10"/>
      <c r="X36" s="10"/>
      <c r="Y36" s="10"/>
      <c r="Z36" s="10"/>
    </row>
    <row r="37" ht="12.75" customHeight="1">
      <c r="A37" s="145" t="s">
        <v>173</v>
      </c>
      <c r="B37" s="145" t="s">
        <v>174</v>
      </c>
      <c r="C37" s="151" t="s">
        <v>175</v>
      </c>
      <c r="D37" s="145" t="s">
        <v>176</v>
      </c>
      <c r="E37" s="145" t="s">
        <v>146</v>
      </c>
      <c r="F37" s="140" t="s">
        <v>53</v>
      </c>
      <c r="G37" s="141">
        <f t="shared" si="4"/>
        <v>45731</v>
      </c>
      <c r="H37" s="142" t="s">
        <v>4</v>
      </c>
      <c r="I37" s="140" t="s">
        <v>53</v>
      </c>
      <c r="J37" s="141">
        <f t="shared" si="5"/>
        <v>45739</v>
      </c>
      <c r="K37" s="142" t="s">
        <v>4</v>
      </c>
      <c r="L37" s="140" t="s">
        <v>53</v>
      </c>
      <c r="M37" s="141">
        <f t="shared" si="6"/>
        <v>45383</v>
      </c>
      <c r="N37" s="142" t="s">
        <v>4</v>
      </c>
      <c r="O37" s="143"/>
      <c r="P37" s="10"/>
      <c r="Q37" s="112"/>
      <c r="R37" s="10"/>
      <c r="S37" s="10"/>
      <c r="T37" s="10"/>
      <c r="U37" s="10"/>
      <c r="V37" s="10"/>
      <c r="W37" s="10"/>
      <c r="X37" s="10"/>
      <c r="Y37" s="10"/>
      <c r="Z37" s="10"/>
    </row>
    <row r="38" ht="12.75" customHeight="1">
      <c r="A38" s="145" t="s">
        <v>177</v>
      </c>
      <c r="B38" s="145" t="s">
        <v>178</v>
      </c>
      <c r="C38" s="151" t="s">
        <v>179</v>
      </c>
      <c r="D38" s="145" t="s">
        <v>180</v>
      </c>
      <c r="E38" s="145" t="s">
        <v>146</v>
      </c>
      <c r="F38" s="140" t="s">
        <v>53</v>
      </c>
      <c r="G38" s="141">
        <f t="shared" si="4"/>
        <v>45731</v>
      </c>
      <c r="H38" s="142" t="s">
        <v>4</v>
      </c>
      <c r="I38" s="140" t="s">
        <v>53</v>
      </c>
      <c r="J38" s="141">
        <f t="shared" si="5"/>
        <v>45739</v>
      </c>
      <c r="K38" s="142" t="s">
        <v>4</v>
      </c>
      <c r="L38" s="140" t="s">
        <v>53</v>
      </c>
      <c r="M38" s="141">
        <f t="shared" si="6"/>
        <v>45383</v>
      </c>
      <c r="N38" s="142" t="s">
        <v>4</v>
      </c>
      <c r="O38" s="143"/>
      <c r="P38" s="10"/>
      <c r="Q38" s="112"/>
      <c r="R38" s="10"/>
      <c r="S38" s="10"/>
      <c r="T38" s="10"/>
      <c r="U38" s="10"/>
      <c r="V38" s="10"/>
      <c r="W38" s="10"/>
      <c r="X38" s="10"/>
      <c r="Y38" s="10"/>
      <c r="Z38" s="10"/>
    </row>
    <row r="39" ht="12.75" customHeight="1">
      <c r="A39" s="145" t="s">
        <v>181</v>
      </c>
      <c r="B39" s="145" t="s">
        <v>182</v>
      </c>
      <c r="C39" s="151" t="s">
        <v>183</v>
      </c>
      <c r="D39" s="145" t="s">
        <v>184</v>
      </c>
      <c r="E39" s="145" t="s">
        <v>146</v>
      </c>
      <c r="F39" s="140" t="s">
        <v>53</v>
      </c>
      <c r="G39" s="141">
        <f t="shared" si="4"/>
        <v>45731</v>
      </c>
      <c r="H39" s="142" t="s">
        <v>4</v>
      </c>
      <c r="I39" s="140" t="s">
        <v>53</v>
      </c>
      <c r="J39" s="141">
        <f t="shared" si="5"/>
        <v>45739</v>
      </c>
      <c r="K39" s="142" t="s">
        <v>4</v>
      </c>
      <c r="L39" s="140" t="s">
        <v>53</v>
      </c>
      <c r="M39" s="141">
        <f t="shared" si="6"/>
        <v>45383</v>
      </c>
      <c r="N39" s="142" t="s">
        <v>4</v>
      </c>
      <c r="O39" s="143"/>
      <c r="P39" s="10"/>
      <c r="Q39" s="112"/>
      <c r="R39" s="10"/>
      <c r="S39" s="10"/>
      <c r="T39" s="10"/>
      <c r="U39" s="10"/>
      <c r="V39" s="10"/>
      <c r="W39" s="10"/>
      <c r="X39" s="10"/>
      <c r="Y39" s="10"/>
      <c r="Z39" s="10"/>
    </row>
    <row r="40" ht="12.75" customHeight="1">
      <c r="A40" s="145" t="s">
        <v>185</v>
      </c>
      <c r="B40" s="145" t="s">
        <v>186</v>
      </c>
      <c r="C40" s="151" t="s">
        <v>187</v>
      </c>
      <c r="D40" s="145" t="s">
        <v>188</v>
      </c>
      <c r="E40" s="145" t="s">
        <v>146</v>
      </c>
      <c r="F40" s="140" t="s">
        <v>53</v>
      </c>
      <c r="G40" s="141">
        <f t="shared" si="4"/>
        <v>45731</v>
      </c>
      <c r="H40" s="142" t="s">
        <v>4</v>
      </c>
      <c r="I40" s="140" t="s">
        <v>53</v>
      </c>
      <c r="J40" s="141">
        <f t="shared" si="5"/>
        <v>45739</v>
      </c>
      <c r="K40" s="142" t="s">
        <v>4</v>
      </c>
      <c r="L40" s="140" t="s">
        <v>53</v>
      </c>
      <c r="M40" s="141">
        <f t="shared" si="6"/>
        <v>45383</v>
      </c>
      <c r="N40" s="142" t="s">
        <v>4</v>
      </c>
      <c r="O40" s="143"/>
      <c r="P40" s="10"/>
      <c r="Q40" s="112"/>
      <c r="R40" s="10"/>
      <c r="S40" s="10"/>
      <c r="T40" s="10"/>
      <c r="U40" s="10"/>
      <c r="V40" s="10"/>
      <c r="W40" s="10"/>
      <c r="X40" s="10"/>
      <c r="Y40" s="10"/>
      <c r="Z40" s="10"/>
    </row>
    <row r="41" ht="12.75" customHeight="1">
      <c r="A41" s="145" t="s">
        <v>189</v>
      </c>
      <c r="B41" s="145" t="s">
        <v>190</v>
      </c>
      <c r="C41" s="151" t="s">
        <v>191</v>
      </c>
      <c r="D41" s="145" t="s">
        <v>192</v>
      </c>
      <c r="E41" s="145" t="s">
        <v>146</v>
      </c>
      <c r="F41" s="140" t="s">
        <v>53</v>
      </c>
      <c r="G41" s="141">
        <f t="shared" si="4"/>
        <v>45731</v>
      </c>
      <c r="H41" s="142" t="s">
        <v>4</v>
      </c>
      <c r="I41" s="140" t="s">
        <v>53</v>
      </c>
      <c r="J41" s="141">
        <f t="shared" si="5"/>
        <v>45739</v>
      </c>
      <c r="K41" s="142" t="s">
        <v>4</v>
      </c>
      <c r="L41" s="140" t="s">
        <v>53</v>
      </c>
      <c r="M41" s="141">
        <f t="shared" si="6"/>
        <v>45383</v>
      </c>
      <c r="N41" s="142" t="s">
        <v>4</v>
      </c>
      <c r="O41" s="143"/>
      <c r="P41" s="10"/>
      <c r="Q41" s="112"/>
      <c r="R41" s="10"/>
      <c r="S41" s="10"/>
      <c r="T41" s="10"/>
      <c r="U41" s="10"/>
      <c r="V41" s="10"/>
      <c r="W41" s="10"/>
      <c r="X41" s="10"/>
      <c r="Y41" s="10"/>
      <c r="Z41" s="10"/>
    </row>
    <row r="42" ht="12.75" customHeight="1">
      <c r="A42" s="145" t="s">
        <v>193</v>
      </c>
      <c r="B42" s="145" t="s">
        <v>194</v>
      </c>
      <c r="C42" s="151" t="s">
        <v>195</v>
      </c>
      <c r="D42" s="145" t="s">
        <v>192</v>
      </c>
      <c r="E42" s="145" t="s">
        <v>146</v>
      </c>
      <c r="F42" s="140" t="s">
        <v>53</v>
      </c>
      <c r="G42" s="141">
        <f t="shared" si="4"/>
        <v>45731</v>
      </c>
      <c r="H42" s="142" t="s">
        <v>4</v>
      </c>
      <c r="I42" s="140" t="s">
        <v>53</v>
      </c>
      <c r="J42" s="141">
        <f t="shared" si="5"/>
        <v>45739</v>
      </c>
      <c r="K42" s="142" t="s">
        <v>4</v>
      </c>
      <c r="L42" s="140" t="s">
        <v>53</v>
      </c>
      <c r="M42" s="141">
        <f t="shared" si="6"/>
        <v>45383</v>
      </c>
      <c r="N42" s="142" t="s">
        <v>4</v>
      </c>
      <c r="O42" s="143"/>
      <c r="P42" s="10"/>
      <c r="Q42" s="112"/>
      <c r="R42" s="10"/>
      <c r="S42" s="10"/>
      <c r="T42" s="10"/>
      <c r="U42" s="10"/>
      <c r="V42" s="10"/>
      <c r="W42" s="10"/>
      <c r="X42" s="10"/>
      <c r="Y42" s="10"/>
      <c r="Z42" s="10"/>
    </row>
    <row r="43" ht="12.75" customHeight="1">
      <c r="A43" s="145" t="s">
        <v>196</v>
      </c>
      <c r="B43" s="145" t="s">
        <v>197</v>
      </c>
      <c r="C43" s="151" t="s">
        <v>198</v>
      </c>
      <c r="D43" s="145" t="s">
        <v>199</v>
      </c>
      <c r="E43" s="145" t="s">
        <v>146</v>
      </c>
      <c r="F43" s="140" t="s">
        <v>53</v>
      </c>
      <c r="G43" s="141">
        <f t="shared" si="4"/>
        <v>45731</v>
      </c>
      <c r="H43" s="142" t="s">
        <v>4</v>
      </c>
      <c r="I43" s="140" t="s">
        <v>53</v>
      </c>
      <c r="J43" s="141">
        <f t="shared" si="5"/>
        <v>45739</v>
      </c>
      <c r="K43" s="142" t="s">
        <v>4</v>
      </c>
      <c r="L43" s="140" t="s">
        <v>53</v>
      </c>
      <c r="M43" s="141">
        <f t="shared" si="6"/>
        <v>45383</v>
      </c>
      <c r="N43" s="142" t="s">
        <v>4</v>
      </c>
      <c r="O43" s="143"/>
      <c r="P43" s="10"/>
      <c r="Q43" s="112"/>
      <c r="R43" s="10"/>
      <c r="S43" s="10"/>
      <c r="T43" s="10"/>
      <c r="U43" s="10"/>
      <c r="V43" s="10"/>
      <c r="W43" s="10"/>
      <c r="X43" s="10"/>
      <c r="Y43" s="10"/>
      <c r="Z43" s="10"/>
    </row>
    <row r="44" ht="12.75" customHeight="1">
      <c r="A44" s="145" t="s">
        <v>200</v>
      </c>
      <c r="B44" s="145" t="s">
        <v>186</v>
      </c>
      <c r="C44" s="151" t="s">
        <v>187</v>
      </c>
      <c r="D44" s="145" t="s">
        <v>188</v>
      </c>
      <c r="E44" s="145" t="s">
        <v>146</v>
      </c>
      <c r="F44" s="140" t="s">
        <v>53</v>
      </c>
      <c r="G44" s="141">
        <f t="shared" si="4"/>
        <v>45731</v>
      </c>
      <c r="H44" s="142" t="s">
        <v>4</v>
      </c>
      <c r="I44" s="140" t="s">
        <v>53</v>
      </c>
      <c r="J44" s="141">
        <f t="shared" si="5"/>
        <v>45739</v>
      </c>
      <c r="K44" s="142" t="s">
        <v>4</v>
      </c>
      <c r="L44" s="140" t="s">
        <v>53</v>
      </c>
      <c r="M44" s="141">
        <f t="shared" si="6"/>
        <v>45383</v>
      </c>
      <c r="N44" s="142" t="s">
        <v>4</v>
      </c>
      <c r="O44" s="143"/>
      <c r="P44" s="10"/>
      <c r="Q44" s="112"/>
      <c r="R44" s="10"/>
      <c r="S44" s="10"/>
      <c r="T44" s="10"/>
      <c r="U44" s="10"/>
      <c r="V44" s="10"/>
      <c r="W44" s="10"/>
      <c r="X44" s="10"/>
      <c r="Y44" s="10"/>
      <c r="Z44" s="10"/>
    </row>
    <row r="45" ht="12.75" customHeight="1">
      <c r="A45" s="145" t="s">
        <v>201</v>
      </c>
      <c r="B45" s="145" t="s">
        <v>202</v>
      </c>
      <c r="C45" s="151" t="s">
        <v>203</v>
      </c>
      <c r="D45" s="145" t="s">
        <v>204</v>
      </c>
      <c r="E45" s="145" t="s">
        <v>146</v>
      </c>
      <c r="F45" s="140" t="s">
        <v>53</v>
      </c>
      <c r="G45" s="141">
        <f t="shared" si="4"/>
        <v>45731</v>
      </c>
      <c r="H45" s="142" t="s">
        <v>4</v>
      </c>
      <c r="I45" s="140" t="s">
        <v>53</v>
      </c>
      <c r="J45" s="141">
        <f t="shared" si="5"/>
        <v>45739</v>
      </c>
      <c r="K45" s="142" t="s">
        <v>4</v>
      </c>
      <c r="L45" s="140" t="s">
        <v>53</v>
      </c>
      <c r="M45" s="141">
        <f t="shared" si="6"/>
        <v>45383</v>
      </c>
      <c r="N45" s="142" t="s">
        <v>4</v>
      </c>
      <c r="O45" s="143"/>
      <c r="P45" s="10"/>
      <c r="Q45" s="112"/>
      <c r="R45" s="10"/>
      <c r="S45" s="10"/>
      <c r="T45" s="10"/>
      <c r="U45" s="10"/>
      <c r="V45" s="10"/>
      <c r="W45" s="10"/>
      <c r="X45" s="10"/>
      <c r="Y45" s="10"/>
      <c r="Z45" s="10"/>
    </row>
    <row r="46" ht="12.75" customHeight="1">
      <c r="A46" s="145" t="s">
        <v>205</v>
      </c>
      <c r="B46" s="145" t="s">
        <v>206</v>
      </c>
      <c r="C46" s="151" t="s">
        <v>207</v>
      </c>
      <c r="D46" s="145" t="s">
        <v>208</v>
      </c>
      <c r="E46" s="145" t="s">
        <v>146</v>
      </c>
      <c r="F46" s="140" t="s">
        <v>53</v>
      </c>
      <c r="G46" s="141">
        <f t="shared" si="4"/>
        <v>45731</v>
      </c>
      <c r="H46" s="142" t="s">
        <v>4</v>
      </c>
      <c r="I46" s="140" t="s">
        <v>53</v>
      </c>
      <c r="J46" s="141">
        <f t="shared" si="5"/>
        <v>45739</v>
      </c>
      <c r="K46" s="142" t="s">
        <v>4</v>
      </c>
      <c r="L46" s="140" t="s">
        <v>53</v>
      </c>
      <c r="M46" s="141">
        <f t="shared" si="6"/>
        <v>45383</v>
      </c>
      <c r="N46" s="142" t="s">
        <v>4</v>
      </c>
      <c r="O46" s="143"/>
      <c r="P46" s="10"/>
      <c r="Q46" s="112"/>
      <c r="R46" s="10"/>
      <c r="S46" s="10"/>
      <c r="T46" s="10"/>
      <c r="U46" s="10"/>
      <c r="V46" s="10"/>
      <c r="W46" s="10"/>
      <c r="X46" s="10"/>
      <c r="Y46" s="10"/>
      <c r="Z46" s="10"/>
    </row>
    <row r="47" ht="12.75" customHeight="1">
      <c r="A47" s="145" t="s">
        <v>209</v>
      </c>
      <c r="B47" s="145" t="s">
        <v>210</v>
      </c>
      <c r="C47" s="151" t="s">
        <v>211</v>
      </c>
      <c r="D47" s="149" t="s">
        <v>212</v>
      </c>
      <c r="E47" s="145" t="s">
        <v>146</v>
      </c>
      <c r="F47" s="140" t="s">
        <v>53</v>
      </c>
      <c r="G47" s="141">
        <f t="shared" si="4"/>
        <v>45731</v>
      </c>
      <c r="H47" s="142" t="s">
        <v>4</v>
      </c>
      <c r="I47" s="140" t="s">
        <v>53</v>
      </c>
      <c r="J47" s="141">
        <f t="shared" si="5"/>
        <v>45739</v>
      </c>
      <c r="K47" s="142" t="s">
        <v>4</v>
      </c>
      <c r="L47" s="140" t="s">
        <v>53</v>
      </c>
      <c r="M47" s="141">
        <f t="shared" si="6"/>
        <v>45383</v>
      </c>
      <c r="N47" s="142" t="s">
        <v>4</v>
      </c>
      <c r="O47" s="143"/>
      <c r="P47" s="10"/>
      <c r="Q47" s="112"/>
      <c r="R47" s="10"/>
      <c r="S47" s="10"/>
      <c r="T47" s="10"/>
      <c r="U47" s="10"/>
      <c r="V47" s="10"/>
      <c r="W47" s="10"/>
      <c r="X47" s="10"/>
      <c r="Y47" s="10"/>
      <c r="Z47" s="10"/>
    </row>
    <row r="48" ht="12.75" customHeight="1">
      <c r="A48" s="145" t="s">
        <v>213</v>
      </c>
      <c r="B48" s="145" t="s">
        <v>210</v>
      </c>
      <c r="C48" s="151" t="s">
        <v>214</v>
      </c>
      <c r="D48" s="145" t="s">
        <v>215</v>
      </c>
      <c r="E48" s="145" t="s">
        <v>146</v>
      </c>
      <c r="F48" s="142" t="s">
        <v>53</v>
      </c>
      <c r="G48" s="141">
        <f t="shared" si="4"/>
        <v>45731</v>
      </c>
      <c r="H48" s="142" t="s">
        <v>4</v>
      </c>
      <c r="I48" s="140" t="s">
        <v>53</v>
      </c>
      <c r="J48" s="141">
        <f t="shared" si="5"/>
        <v>45739</v>
      </c>
      <c r="K48" s="142" t="s">
        <v>4</v>
      </c>
      <c r="L48" s="140" t="s">
        <v>53</v>
      </c>
      <c r="M48" s="141">
        <f t="shared" si="6"/>
        <v>45383</v>
      </c>
      <c r="N48" s="142" t="s">
        <v>4</v>
      </c>
      <c r="O48" s="143"/>
      <c r="P48" s="10"/>
      <c r="Q48" s="112"/>
      <c r="R48" s="10"/>
      <c r="S48" s="10"/>
      <c r="T48" s="10"/>
      <c r="U48" s="10"/>
      <c r="V48" s="10"/>
      <c r="W48" s="10"/>
      <c r="X48" s="10"/>
      <c r="Y48" s="10"/>
      <c r="Z48" s="10"/>
    </row>
    <row r="49" ht="12.75" customHeight="1">
      <c r="A49" s="145" t="s">
        <v>216</v>
      </c>
      <c r="B49" s="145" t="s">
        <v>217</v>
      </c>
      <c r="C49" s="151" t="s">
        <v>218</v>
      </c>
      <c r="D49" s="145" t="s">
        <v>215</v>
      </c>
      <c r="E49" s="145" t="s">
        <v>146</v>
      </c>
      <c r="F49" s="142" t="s">
        <v>53</v>
      </c>
      <c r="G49" s="141">
        <f t="shared" si="4"/>
        <v>45731</v>
      </c>
      <c r="H49" s="142" t="s">
        <v>4</v>
      </c>
      <c r="I49" s="140" t="s">
        <v>53</v>
      </c>
      <c r="J49" s="141">
        <f t="shared" si="5"/>
        <v>45739</v>
      </c>
      <c r="K49" s="142" t="s">
        <v>4</v>
      </c>
      <c r="L49" s="140" t="s">
        <v>53</v>
      </c>
      <c r="M49" s="141">
        <f t="shared" si="6"/>
        <v>45383</v>
      </c>
      <c r="N49" s="142" t="s">
        <v>4</v>
      </c>
      <c r="O49" s="143"/>
      <c r="P49" s="10"/>
      <c r="Q49" s="112"/>
      <c r="R49" s="10"/>
      <c r="S49" s="10"/>
      <c r="T49" s="10"/>
      <c r="U49" s="10"/>
      <c r="V49" s="10"/>
      <c r="W49" s="10"/>
      <c r="X49" s="10"/>
      <c r="Y49" s="10"/>
      <c r="Z49" s="10"/>
    </row>
    <row r="50" ht="12.75" customHeight="1">
      <c r="A50" s="145" t="s">
        <v>219</v>
      </c>
      <c r="B50" s="145" t="s">
        <v>220</v>
      </c>
      <c r="C50" s="151" t="s">
        <v>221</v>
      </c>
      <c r="D50" s="145" t="s">
        <v>215</v>
      </c>
      <c r="E50" s="145" t="s">
        <v>146</v>
      </c>
      <c r="F50" s="142" t="s">
        <v>53</v>
      </c>
      <c r="G50" s="141">
        <f t="shared" si="4"/>
        <v>45731</v>
      </c>
      <c r="H50" s="142" t="s">
        <v>4</v>
      </c>
      <c r="I50" s="140" t="s">
        <v>53</v>
      </c>
      <c r="J50" s="141">
        <f t="shared" si="5"/>
        <v>45739</v>
      </c>
      <c r="K50" s="142" t="s">
        <v>4</v>
      </c>
      <c r="L50" s="140" t="s">
        <v>53</v>
      </c>
      <c r="M50" s="141">
        <f t="shared" si="6"/>
        <v>45383</v>
      </c>
      <c r="N50" s="142" t="s">
        <v>4</v>
      </c>
      <c r="O50" s="143"/>
      <c r="P50" s="10"/>
      <c r="Q50" s="112"/>
      <c r="R50" s="10"/>
      <c r="S50" s="10"/>
      <c r="T50" s="10"/>
      <c r="U50" s="10"/>
      <c r="V50" s="10"/>
      <c r="W50" s="10"/>
      <c r="X50" s="10"/>
      <c r="Y50" s="10"/>
      <c r="Z50" s="10"/>
    </row>
    <row r="51" ht="12.75" customHeight="1">
      <c r="A51" s="145" t="s">
        <v>222</v>
      </c>
      <c r="B51" s="145" t="s">
        <v>210</v>
      </c>
      <c r="C51" s="151" t="s">
        <v>223</v>
      </c>
      <c r="D51" s="145" t="s">
        <v>215</v>
      </c>
      <c r="E51" s="145" t="s">
        <v>146</v>
      </c>
      <c r="F51" s="142" t="s">
        <v>53</v>
      </c>
      <c r="G51" s="141">
        <f t="shared" si="4"/>
        <v>45731</v>
      </c>
      <c r="H51" s="142" t="s">
        <v>4</v>
      </c>
      <c r="I51" s="140" t="s">
        <v>53</v>
      </c>
      <c r="J51" s="141">
        <f t="shared" si="5"/>
        <v>45739</v>
      </c>
      <c r="K51" s="142" t="s">
        <v>4</v>
      </c>
      <c r="L51" s="140" t="s">
        <v>53</v>
      </c>
      <c r="M51" s="141">
        <f t="shared" si="6"/>
        <v>45383</v>
      </c>
      <c r="N51" s="142" t="s">
        <v>4</v>
      </c>
      <c r="O51" s="143"/>
      <c r="P51" s="10"/>
      <c r="Q51" s="112"/>
      <c r="R51" s="10"/>
      <c r="S51" s="10"/>
      <c r="T51" s="10"/>
      <c r="U51" s="10"/>
      <c r="V51" s="10"/>
      <c r="W51" s="10"/>
      <c r="X51" s="10"/>
      <c r="Y51" s="10"/>
      <c r="Z51" s="10"/>
    </row>
    <row r="52" ht="12.75" customHeight="1">
      <c r="A52" s="145" t="s">
        <v>224</v>
      </c>
      <c r="B52" s="145" t="s">
        <v>210</v>
      </c>
      <c r="C52" s="151" t="s">
        <v>223</v>
      </c>
      <c r="D52" s="145" t="s">
        <v>215</v>
      </c>
      <c r="E52" s="145" t="s">
        <v>146</v>
      </c>
      <c r="F52" s="142" t="s">
        <v>53</v>
      </c>
      <c r="G52" s="141">
        <f t="shared" si="4"/>
        <v>45731</v>
      </c>
      <c r="H52" s="142" t="s">
        <v>4</v>
      </c>
      <c r="I52" s="140" t="s">
        <v>53</v>
      </c>
      <c r="J52" s="141">
        <f t="shared" si="5"/>
        <v>45739</v>
      </c>
      <c r="K52" s="142" t="s">
        <v>4</v>
      </c>
      <c r="L52" s="140" t="s">
        <v>53</v>
      </c>
      <c r="M52" s="141">
        <f t="shared" si="6"/>
        <v>45383</v>
      </c>
      <c r="N52" s="142" t="s">
        <v>4</v>
      </c>
      <c r="O52" s="143"/>
      <c r="P52" s="10"/>
      <c r="Q52" s="112"/>
      <c r="R52" s="10"/>
      <c r="S52" s="10"/>
      <c r="T52" s="10"/>
      <c r="U52" s="10"/>
      <c r="V52" s="10"/>
      <c r="W52" s="10"/>
      <c r="X52" s="10"/>
      <c r="Y52" s="10"/>
      <c r="Z52" s="10"/>
    </row>
    <row r="53" ht="12.75" customHeight="1">
      <c r="A53" s="145" t="s">
        <v>225</v>
      </c>
      <c r="B53" s="145" t="s">
        <v>210</v>
      </c>
      <c r="C53" s="151" t="s">
        <v>214</v>
      </c>
      <c r="D53" s="145" t="s">
        <v>215</v>
      </c>
      <c r="E53" s="145" t="s">
        <v>146</v>
      </c>
      <c r="F53" s="142" t="s">
        <v>53</v>
      </c>
      <c r="G53" s="141">
        <f t="shared" si="4"/>
        <v>45731</v>
      </c>
      <c r="H53" s="142" t="s">
        <v>4</v>
      </c>
      <c r="I53" s="140" t="s">
        <v>53</v>
      </c>
      <c r="J53" s="141">
        <f t="shared" si="5"/>
        <v>45739</v>
      </c>
      <c r="K53" s="142" t="s">
        <v>4</v>
      </c>
      <c r="L53" s="140" t="s">
        <v>53</v>
      </c>
      <c r="M53" s="141">
        <f t="shared" si="6"/>
        <v>45383</v>
      </c>
      <c r="N53" s="142" t="s">
        <v>4</v>
      </c>
      <c r="O53" s="143"/>
      <c r="P53" s="10"/>
      <c r="Q53" s="11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sheetData>
  <mergeCells count="3">
    <mergeCell ref="B2:E2"/>
    <mergeCell ref="B3:E3"/>
    <mergeCell ref="B4:E4"/>
  </mergeCells>
  <dataValidations>
    <dataValidation type="list" allowBlank="1" showErrorMessage="1" sqref="G2:G3 J2:J3 M2:M3 G9 J9 M9 G54:G145 J54:J145 M54:M145">
      <formula1>$R$2:$R$5</formula1>
    </dataValidation>
  </dataValidations>
  <hyperlinks>
    <hyperlink r:id="rId1" ref="D23"/>
    <hyperlink r:id="rId2" ref="D47"/>
  </hyperlink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2"/>
      <c r="R1" s="10"/>
      <c r="S1" s="10"/>
      <c r="T1" s="10"/>
      <c r="U1" s="10"/>
      <c r="V1" s="10"/>
      <c r="W1" s="10"/>
      <c r="X1" s="10"/>
      <c r="Y1" s="10"/>
      <c r="Z1" s="10"/>
    </row>
    <row r="2" ht="15.0" customHeight="1">
      <c r="A2" s="113" t="s">
        <v>62</v>
      </c>
      <c r="B2" s="114" t="s">
        <v>226</v>
      </c>
      <c r="C2" s="115"/>
      <c r="D2" s="115"/>
      <c r="E2" s="116"/>
      <c r="F2" s="117"/>
      <c r="G2" s="118"/>
      <c r="H2" s="45"/>
      <c r="I2" s="117"/>
      <c r="J2" s="118"/>
      <c r="K2" s="45"/>
      <c r="L2" s="117"/>
      <c r="M2" s="118"/>
      <c r="N2" s="45"/>
      <c r="O2" s="45"/>
      <c r="P2" s="45"/>
      <c r="Q2" s="119"/>
      <c r="R2" s="120" t="s">
        <v>53</v>
      </c>
      <c r="S2" s="120"/>
      <c r="T2" s="120"/>
      <c r="U2" s="120"/>
      <c r="V2" s="120"/>
      <c r="W2" s="120"/>
      <c r="X2" s="120"/>
      <c r="Y2" s="120"/>
      <c r="Z2" s="120"/>
    </row>
    <row r="3" ht="12.75" customHeight="1">
      <c r="A3" s="121" t="s">
        <v>63</v>
      </c>
      <c r="B3" s="124" t="s">
        <v>227</v>
      </c>
      <c r="C3" s="5"/>
      <c r="D3" s="5"/>
      <c r="E3" s="123"/>
      <c r="F3" s="117"/>
      <c r="G3" s="118"/>
      <c r="H3" s="45"/>
      <c r="I3" s="117"/>
      <c r="J3" s="118"/>
      <c r="K3" s="45"/>
      <c r="L3" s="117"/>
      <c r="M3" s="118"/>
      <c r="N3" s="45"/>
      <c r="O3" s="45"/>
      <c r="P3" s="45"/>
      <c r="Q3" s="119"/>
      <c r="R3" s="120" t="s">
        <v>54</v>
      </c>
      <c r="S3" s="120"/>
      <c r="T3" s="120"/>
      <c r="U3" s="120"/>
      <c r="V3" s="120"/>
      <c r="W3" s="120"/>
      <c r="X3" s="120"/>
      <c r="Y3" s="120"/>
      <c r="Z3" s="120"/>
    </row>
    <row r="4" ht="18.0" customHeight="1">
      <c r="A4" s="121" t="s">
        <v>65</v>
      </c>
      <c r="B4" s="122">
        <v>20.0</v>
      </c>
      <c r="C4" s="5"/>
      <c r="D4" s="5"/>
      <c r="E4" s="123"/>
      <c r="F4" s="117"/>
      <c r="G4" s="118"/>
      <c r="H4" s="45"/>
      <c r="I4" s="117"/>
      <c r="J4" s="118"/>
      <c r="K4" s="45"/>
      <c r="L4" s="117"/>
      <c r="M4" s="118"/>
      <c r="N4" s="45"/>
      <c r="O4" s="45"/>
      <c r="P4" s="45"/>
      <c r="Q4" s="119"/>
      <c r="R4" s="120" t="s">
        <v>55</v>
      </c>
      <c r="S4" s="120"/>
      <c r="T4" s="120"/>
      <c r="U4" s="120"/>
      <c r="V4" s="120"/>
      <c r="W4" s="120"/>
      <c r="X4" s="120"/>
      <c r="Y4" s="120"/>
      <c r="Z4" s="120"/>
    </row>
    <row r="5" ht="19.5" customHeight="1">
      <c r="A5" s="125" t="s">
        <v>66</v>
      </c>
      <c r="B5" s="126" t="s">
        <v>53</v>
      </c>
      <c r="C5" s="126" t="s">
        <v>54</v>
      </c>
      <c r="D5" s="126" t="s">
        <v>55</v>
      </c>
      <c r="E5" s="127" t="s">
        <v>56</v>
      </c>
      <c r="F5" s="128"/>
      <c r="G5" s="128"/>
      <c r="H5" s="129"/>
      <c r="I5" s="128"/>
      <c r="J5" s="128"/>
      <c r="K5" s="129"/>
      <c r="L5" s="128"/>
      <c r="M5" s="128"/>
      <c r="N5" s="129"/>
      <c r="O5" s="129"/>
      <c r="P5" s="129"/>
      <c r="Q5" s="130"/>
      <c r="R5" s="120" t="s">
        <v>56</v>
      </c>
      <c r="S5" s="120"/>
      <c r="T5" s="120"/>
      <c r="U5" s="120"/>
      <c r="V5" s="120"/>
      <c r="W5" s="120"/>
      <c r="X5" s="120"/>
      <c r="Y5" s="120"/>
      <c r="Z5" s="120"/>
    </row>
    <row r="6" ht="15.0" customHeight="1">
      <c r="A6" s="125" t="s">
        <v>67</v>
      </c>
      <c r="B6" s="131">
        <f t="shared" ref="B6:E6" si="1">COUNTIF($F10:$F1001,B5)</f>
        <v>20</v>
      </c>
      <c r="C6" s="131">
        <f t="shared" si="1"/>
        <v>0</v>
      </c>
      <c r="D6" s="131">
        <f t="shared" si="1"/>
        <v>0</v>
      </c>
      <c r="E6" s="132">
        <f t="shared" si="1"/>
        <v>0</v>
      </c>
      <c r="F6" s="133"/>
      <c r="G6" s="133"/>
      <c r="H6" s="129"/>
      <c r="I6" s="133"/>
      <c r="J6" s="133"/>
      <c r="K6" s="129"/>
      <c r="L6" s="133"/>
      <c r="M6" s="133"/>
      <c r="N6" s="129"/>
      <c r="O6" s="129"/>
      <c r="P6" s="129"/>
      <c r="Q6" s="130"/>
      <c r="R6" s="120"/>
      <c r="S6" s="120"/>
      <c r="T6" s="120"/>
      <c r="U6" s="120"/>
      <c r="V6" s="120"/>
      <c r="W6" s="120"/>
      <c r="X6" s="120"/>
      <c r="Y6" s="120"/>
      <c r="Z6" s="120"/>
    </row>
    <row r="7" ht="15.0" customHeight="1">
      <c r="A7" s="125" t="s">
        <v>68</v>
      </c>
      <c r="B7" s="131">
        <f t="shared" ref="B7:E7" si="2">COUNTIF($F10:$F1001,B5)</f>
        <v>20</v>
      </c>
      <c r="C7" s="131">
        <f t="shared" si="2"/>
        <v>0</v>
      </c>
      <c r="D7" s="131">
        <f t="shared" si="2"/>
        <v>0</v>
      </c>
      <c r="E7" s="132">
        <f t="shared" si="2"/>
        <v>0</v>
      </c>
      <c r="F7" s="133"/>
      <c r="G7" s="133"/>
      <c r="H7" s="129"/>
      <c r="I7" s="133"/>
      <c r="J7" s="133"/>
      <c r="K7" s="129"/>
      <c r="L7" s="133"/>
      <c r="M7" s="133"/>
      <c r="N7" s="129"/>
      <c r="O7" s="129"/>
      <c r="P7" s="129"/>
      <c r="Q7" s="130"/>
      <c r="R7" s="120"/>
      <c r="S7" s="120"/>
      <c r="T7" s="120"/>
      <c r="U7" s="120"/>
      <c r="V7" s="120"/>
      <c r="W7" s="120"/>
      <c r="X7" s="120"/>
      <c r="Y7" s="120"/>
      <c r="Z7" s="120"/>
    </row>
    <row r="8" ht="15.0" customHeight="1">
      <c r="A8" s="134" t="s">
        <v>69</v>
      </c>
      <c r="B8" s="135">
        <f t="shared" ref="B8:E8" si="3">COUNTIF($F10:$F1001,B5)</f>
        <v>20</v>
      </c>
      <c r="C8" s="135">
        <f t="shared" si="3"/>
        <v>0</v>
      </c>
      <c r="D8" s="135">
        <f t="shared" si="3"/>
        <v>0</v>
      </c>
      <c r="E8" s="136">
        <f t="shared" si="3"/>
        <v>0</v>
      </c>
      <c r="F8" s="133"/>
      <c r="G8" s="133"/>
      <c r="H8" s="129"/>
      <c r="I8" s="133"/>
      <c r="J8" s="133"/>
      <c r="K8" s="129"/>
      <c r="L8" s="133"/>
      <c r="M8" s="133"/>
      <c r="N8" s="129"/>
      <c r="O8" s="129"/>
      <c r="P8" s="129"/>
      <c r="Q8" s="130"/>
      <c r="R8" s="120"/>
      <c r="S8" s="120"/>
      <c r="T8" s="120"/>
      <c r="U8" s="120"/>
      <c r="V8" s="120"/>
      <c r="W8" s="120"/>
      <c r="X8" s="120"/>
      <c r="Y8" s="120"/>
      <c r="Z8" s="120"/>
    </row>
    <row r="9" ht="15.0" customHeight="1">
      <c r="A9" s="129"/>
      <c r="B9" s="129"/>
      <c r="C9" s="129"/>
      <c r="D9" s="129"/>
      <c r="E9" s="129"/>
      <c r="F9" s="111"/>
      <c r="G9" s="129"/>
      <c r="H9" s="129"/>
      <c r="I9" s="111"/>
      <c r="J9" s="129"/>
      <c r="K9" s="129"/>
      <c r="L9" s="111"/>
      <c r="M9" s="129"/>
      <c r="N9" s="129"/>
      <c r="O9" s="129"/>
      <c r="P9" s="129"/>
      <c r="Q9" s="130"/>
      <c r="R9" s="120"/>
      <c r="S9" s="120"/>
      <c r="T9" s="120"/>
      <c r="U9" s="120"/>
      <c r="V9" s="120"/>
      <c r="W9" s="120"/>
      <c r="X9" s="120"/>
      <c r="Y9" s="120"/>
      <c r="Z9" s="120"/>
    </row>
    <row r="10" ht="25.5" customHeight="1">
      <c r="A10" s="137" t="s">
        <v>70</v>
      </c>
      <c r="B10" s="137" t="s">
        <v>71</v>
      </c>
      <c r="C10" s="137" t="s">
        <v>72</v>
      </c>
      <c r="D10" s="137" t="s">
        <v>73</v>
      </c>
      <c r="E10" s="137" t="s">
        <v>74</v>
      </c>
      <c r="F10" s="137" t="s">
        <v>67</v>
      </c>
      <c r="G10" s="137" t="s">
        <v>75</v>
      </c>
      <c r="H10" s="137" t="s">
        <v>76</v>
      </c>
      <c r="I10" s="137" t="s">
        <v>68</v>
      </c>
      <c r="J10" s="137" t="s">
        <v>75</v>
      </c>
      <c r="K10" s="137" t="s">
        <v>76</v>
      </c>
      <c r="L10" s="137" t="s">
        <v>69</v>
      </c>
      <c r="M10" s="137" t="s">
        <v>75</v>
      </c>
      <c r="N10" s="137" t="s">
        <v>76</v>
      </c>
      <c r="O10" s="137" t="s">
        <v>77</v>
      </c>
      <c r="P10" s="120"/>
      <c r="Q10" s="138"/>
      <c r="R10" s="120"/>
      <c r="S10" s="120"/>
      <c r="T10" s="120"/>
      <c r="U10" s="120"/>
      <c r="V10" s="120"/>
      <c r="W10" s="120"/>
      <c r="X10" s="120"/>
      <c r="Y10" s="120"/>
      <c r="Z10" s="120"/>
    </row>
    <row r="11" ht="15.75" customHeight="1">
      <c r="A11" s="152" t="s">
        <v>228</v>
      </c>
      <c r="B11" s="153"/>
      <c r="C11" s="154"/>
      <c r="D11" s="154"/>
      <c r="E11" s="154"/>
      <c r="F11" s="154"/>
      <c r="G11" s="154"/>
      <c r="H11" s="154"/>
      <c r="I11" s="154"/>
      <c r="J11" s="154"/>
      <c r="K11" s="154"/>
      <c r="L11" s="154"/>
      <c r="M11" s="154"/>
      <c r="N11" s="154"/>
      <c r="O11" s="155"/>
      <c r="P11" s="120"/>
      <c r="Q11" s="146"/>
      <c r="R11" s="120"/>
      <c r="S11" s="120"/>
      <c r="T11" s="120"/>
      <c r="U11" s="120"/>
      <c r="V11" s="120"/>
      <c r="W11" s="120"/>
      <c r="X11" s="120"/>
      <c r="Y11" s="120"/>
      <c r="Z11" s="120"/>
    </row>
    <row r="12" ht="25.5" customHeight="1" outlineLevel="1">
      <c r="A12" s="145" t="s">
        <v>229</v>
      </c>
      <c r="B12" s="139" t="s">
        <v>230</v>
      </c>
      <c r="C12" s="156" t="s">
        <v>231</v>
      </c>
      <c r="D12" s="139" t="s">
        <v>232</v>
      </c>
      <c r="E12" s="145" t="s">
        <v>233</v>
      </c>
      <c r="F12" s="157" t="s">
        <v>53</v>
      </c>
      <c r="G12" s="158">
        <f t="shared" ref="G12:G17" si="4">DATE(2025,4,17)</f>
        <v>45764</v>
      </c>
      <c r="H12" s="159" t="s">
        <v>234</v>
      </c>
      <c r="I12" s="157" t="s">
        <v>53</v>
      </c>
      <c r="J12" s="158">
        <f t="shared" ref="J12:J17" si="5">DATE(2025,4,20)</f>
        <v>45767</v>
      </c>
      <c r="K12" s="159" t="s">
        <v>234</v>
      </c>
      <c r="L12" s="157" t="s">
        <v>53</v>
      </c>
      <c r="M12" s="158">
        <f t="shared" ref="M12:M17" si="6">DATE(2025,4,25)</f>
        <v>45772</v>
      </c>
      <c r="N12" s="159" t="s">
        <v>234</v>
      </c>
      <c r="O12" s="160"/>
      <c r="P12" s="161"/>
      <c r="Q12" s="144"/>
      <c r="R12" s="161"/>
      <c r="S12" s="161"/>
      <c r="T12" s="161"/>
      <c r="U12" s="161"/>
      <c r="V12" s="161"/>
      <c r="W12" s="161"/>
      <c r="X12" s="161"/>
      <c r="Y12" s="161"/>
      <c r="Z12" s="161"/>
    </row>
    <row r="13" ht="16.5" customHeight="1" outlineLevel="1">
      <c r="A13" s="139" t="s">
        <v>235</v>
      </c>
      <c r="B13" s="156" t="s">
        <v>236</v>
      </c>
      <c r="C13" s="156" t="s">
        <v>237</v>
      </c>
      <c r="D13" s="139" t="s">
        <v>238</v>
      </c>
      <c r="E13" s="145" t="s">
        <v>239</v>
      </c>
      <c r="F13" s="157" t="s">
        <v>53</v>
      </c>
      <c r="G13" s="158">
        <f t="shared" si="4"/>
        <v>45764</v>
      </c>
      <c r="H13" s="159" t="s">
        <v>234</v>
      </c>
      <c r="I13" s="157" t="s">
        <v>53</v>
      </c>
      <c r="J13" s="158">
        <f t="shared" si="5"/>
        <v>45767</v>
      </c>
      <c r="K13" s="159" t="s">
        <v>234</v>
      </c>
      <c r="L13" s="157" t="s">
        <v>53</v>
      </c>
      <c r="M13" s="158">
        <f t="shared" si="6"/>
        <v>45772</v>
      </c>
      <c r="N13" s="159" t="s">
        <v>234</v>
      </c>
      <c r="O13" s="160"/>
      <c r="P13" s="10"/>
      <c r="Q13" s="144"/>
      <c r="R13" s="10"/>
      <c r="S13" s="10"/>
      <c r="T13" s="10"/>
      <c r="U13" s="10"/>
      <c r="V13" s="10"/>
      <c r="W13" s="10"/>
      <c r="X13" s="10"/>
      <c r="Y13" s="10"/>
      <c r="Z13" s="10"/>
    </row>
    <row r="14" ht="15.75" customHeight="1" outlineLevel="1">
      <c r="A14" s="162" t="s">
        <v>240</v>
      </c>
      <c r="B14" s="156" t="s">
        <v>241</v>
      </c>
      <c r="C14" s="156" t="s">
        <v>242</v>
      </c>
      <c r="D14" s="162" t="s">
        <v>243</v>
      </c>
      <c r="E14" s="145" t="s">
        <v>239</v>
      </c>
      <c r="F14" s="157" t="s">
        <v>53</v>
      </c>
      <c r="G14" s="158">
        <f t="shared" si="4"/>
        <v>45764</v>
      </c>
      <c r="H14" s="159" t="s">
        <v>234</v>
      </c>
      <c r="I14" s="157" t="s">
        <v>53</v>
      </c>
      <c r="J14" s="158">
        <f t="shared" si="5"/>
        <v>45767</v>
      </c>
      <c r="K14" s="159" t="s">
        <v>234</v>
      </c>
      <c r="L14" s="157" t="s">
        <v>53</v>
      </c>
      <c r="M14" s="158">
        <f t="shared" si="6"/>
        <v>45772</v>
      </c>
      <c r="N14" s="159" t="s">
        <v>234</v>
      </c>
      <c r="O14" s="160"/>
      <c r="P14" s="10"/>
      <c r="Q14" s="144"/>
      <c r="R14" s="10"/>
      <c r="S14" s="10"/>
      <c r="T14" s="10"/>
      <c r="U14" s="10"/>
      <c r="V14" s="10"/>
      <c r="W14" s="10"/>
      <c r="X14" s="10"/>
      <c r="Y14" s="10"/>
      <c r="Z14" s="10"/>
    </row>
    <row r="15" ht="17.25" customHeight="1" outlineLevel="1">
      <c r="A15" s="162" t="s">
        <v>244</v>
      </c>
      <c r="B15" s="145" t="s">
        <v>245</v>
      </c>
      <c r="C15" s="156" t="s">
        <v>246</v>
      </c>
      <c r="D15" s="145" t="s">
        <v>247</v>
      </c>
      <c r="E15" s="145" t="s">
        <v>239</v>
      </c>
      <c r="F15" s="157" t="s">
        <v>53</v>
      </c>
      <c r="G15" s="158">
        <f t="shared" si="4"/>
        <v>45764</v>
      </c>
      <c r="H15" s="159" t="s">
        <v>234</v>
      </c>
      <c r="I15" s="157" t="s">
        <v>53</v>
      </c>
      <c r="J15" s="158">
        <f t="shared" si="5"/>
        <v>45767</v>
      </c>
      <c r="K15" s="159" t="s">
        <v>234</v>
      </c>
      <c r="L15" s="157" t="s">
        <v>53</v>
      </c>
      <c r="M15" s="158">
        <f t="shared" si="6"/>
        <v>45772</v>
      </c>
      <c r="N15" s="159" t="s">
        <v>234</v>
      </c>
      <c r="O15" s="163"/>
      <c r="P15" s="10"/>
      <c r="Q15" s="144"/>
      <c r="R15" s="10"/>
      <c r="S15" s="10"/>
      <c r="T15" s="10"/>
      <c r="U15" s="10"/>
      <c r="V15" s="10"/>
      <c r="W15" s="10"/>
      <c r="X15" s="10"/>
      <c r="Y15" s="10"/>
      <c r="Z15" s="10"/>
    </row>
    <row r="16" ht="15.75" customHeight="1" outlineLevel="1">
      <c r="A16" s="139" t="s">
        <v>248</v>
      </c>
      <c r="B16" s="156" t="s">
        <v>249</v>
      </c>
      <c r="C16" s="156" t="s">
        <v>250</v>
      </c>
      <c r="D16" s="156" t="s">
        <v>251</v>
      </c>
      <c r="E16" s="145" t="s">
        <v>233</v>
      </c>
      <c r="F16" s="157" t="s">
        <v>53</v>
      </c>
      <c r="G16" s="158">
        <f t="shared" si="4"/>
        <v>45764</v>
      </c>
      <c r="H16" s="159" t="s">
        <v>234</v>
      </c>
      <c r="I16" s="157" t="s">
        <v>53</v>
      </c>
      <c r="J16" s="158">
        <f t="shared" si="5"/>
        <v>45767</v>
      </c>
      <c r="K16" s="159" t="s">
        <v>234</v>
      </c>
      <c r="L16" s="157" t="s">
        <v>53</v>
      </c>
      <c r="M16" s="158">
        <f t="shared" si="6"/>
        <v>45772</v>
      </c>
      <c r="N16" s="159" t="s">
        <v>234</v>
      </c>
      <c r="O16" s="163"/>
      <c r="P16" s="10"/>
      <c r="Q16" s="144"/>
      <c r="R16" s="10"/>
      <c r="S16" s="10"/>
      <c r="T16" s="10"/>
      <c r="U16" s="10"/>
      <c r="V16" s="10"/>
      <c r="W16" s="10"/>
      <c r="X16" s="10"/>
      <c r="Y16" s="10"/>
      <c r="Z16" s="10"/>
    </row>
    <row r="17" ht="15.75" customHeight="1" outlineLevel="1">
      <c r="A17" s="139" t="s">
        <v>252</v>
      </c>
      <c r="B17" s="156" t="s">
        <v>253</v>
      </c>
      <c r="C17" s="156" t="s">
        <v>254</v>
      </c>
      <c r="D17" s="156" t="s">
        <v>255</v>
      </c>
      <c r="E17" s="145" t="s">
        <v>239</v>
      </c>
      <c r="F17" s="157" t="s">
        <v>53</v>
      </c>
      <c r="G17" s="158">
        <f t="shared" si="4"/>
        <v>45764</v>
      </c>
      <c r="H17" s="159" t="s">
        <v>234</v>
      </c>
      <c r="I17" s="157" t="s">
        <v>53</v>
      </c>
      <c r="J17" s="158">
        <f t="shared" si="5"/>
        <v>45767</v>
      </c>
      <c r="K17" s="159" t="s">
        <v>234</v>
      </c>
      <c r="L17" s="157" t="s">
        <v>53</v>
      </c>
      <c r="M17" s="158">
        <f t="shared" si="6"/>
        <v>45772</v>
      </c>
      <c r="N17" s="159" t="s">
        <v>234</v>
      </c>
      <c r="O17" s="163"/>
      <c r="P17" s="10"/>
      <c r="Q17" s="144"/>
      <c r="R17" s="10"/>
      <c r="S17" s="10"/>
      <c r="T17" s="10"/>
      <c r="U17" s="10"/>
      <c r="V17" s="10"/>
      <c r="W17" s="10"/>
      <c r="X17" s="10"/>
      <c r="Y17" s="10"/>
      <c r="Z17" s="10"/>
    </row>
    <row r="18" ht="15.75" customHeight="1">
      <c r="A18" s="164" t="s">
        <v>256</v>
      </c>
      <c r="B18" s="165"/>
      <c r="C18" s="165"/>
      <c r="D18" s="165"/>
      <c r="E18" s="165"/>
      <c r="F18" s="166"/>
      <c r="G18" s="166"/>
      <c r="H18" s="166"/>
      <c r="I18" s="166"/>
      <c r="J18" s="166"/>
      <c r="K18" s="166"/>
      <c r="L18" s="166"/>
      <c r="M18" s="166"/>
      <c r="N18" s="166"/>
      <c r="O18" s="167"/>
      <c r="P18" s="120"/>
      <c r="Q18" s="146"/>
      <c r="R18" s="120"/>
      <c r="S18" s="120"/>
      <c r="T18" s="120"/>
      <c r="U18" s="120"/>
      <c r="V18" s="120"/>
      <c r="W18" s="120"/>
      <c r="X18" s="120"/>
      <c r="Y18" s="120"/>
      <c r="Z18" s="120"/>
    </row>
    <row r="19" ht="15.75" customHeight="1" outlineLevel="1">
      <c r="A19" s="139" t="s">
        <v>257</v>
      </c>
      <c r="B19" s="139" t="s">
        <v>258</v>
      </c>
      <c r="C19" s="156" t="s">
        <v>259</v>
      </c>
      <c r="D19" s="139" t="s">
        <v>260</v>
      </c>
      <c r="E19" s="145" t="s">
        <v>233</v>
      </c>
      <c r="F19" s="157" t="s">
        <v>53</v>
      </c>
      <c r="G19" s="158">
        <f>DATE(2025,4,17)</f>
        <v>45764</v>
      </c>
      <c r="H19" s="159" t="s">
        <v>234</v>
      </c>
      <c r="I19" s="157" t="s">
        <v>53</v>
      </c>
      <c r="J19" s="158">
        <f>DATE(2025,4,20)</f>
        <v>45767</v>
      </c>
      <c r="K19" s="159" t="s">
        <v>234</v>
      </c>
      <c r="L19" s="157" t="s">
        <v>53</v>
      </c>
      <c r="M19" s="158">
        <f>DATE(2025,4,25)</f>
        <v>45772</v>
      </c>
      <c r="N19" s="159" t="s">
        <v>234</v>
      </c>
      <c r="O19" s="160"/>
      <c r="P19" s="10"/>
      <c r="Q19" s="144"/>
      <c r="R19" s="10"/>
      <c r="S19" s="10"/>
      <c r="T19" s="10"/>
      <c r="U19" s="10"/>
      <c r="V19" s="10"/>
      <c r="W19" s="10"/>
      <c r="X19" s="10"/>
      <c r="Y19" s="10"/>
      <c r="Z19" s="10"/>
    </row>
    <row r="20" ht="12.75" customHeight="1" outlineLevel="1">
      <c r="A20" s="168" t="s">
        <v>261</v>
      </c>
      <c r="B20" s="169"/>
      <c r="C20" s="170"/>
      <c r="D20" s="170"/>
      <c r="E20" s="170"/>
      <c r="F20" s="166"/>
      <c r="G20" s="166"/>
      <c r="H20" s="166"/>
      <c r="I20" s="166"/>
      <c r="J20" s="166"/>
      <c r="K20" s="166"/>
      <c r="L20" s="166"/>
      <c r="M20" s="166"/>
      <c r="N20" s="166"/>
      <c r="O20" s="167"/>
      <c r="P20" s="10"/>
      <c r="Q20" s="112"/>
      <c r="R20" s="10"/>
      <c r="S20" s="10"/>
      <c r="T20" s="10"/>
      <c r="U20" s="10"/>
      <c r="V20" s="10"/>
      <c r="W20" s="10"/>
      <c r="X20" s="10"/>
      <c r="Y20" s="10"/>
      <c r="Z20" s="10"/>
    </row>
    <row r="21" ht="15.75" customHeight="1">
      <c r="A21" s="156" t="s">
        <v>262</v>
      </c>
      <c r="B21" s="156" t="s">
        <v>263</v>
      </c>
      <c r="C21" s="156" t="s">
        <v>264</v>
      </c>
      <c r="D21" s="145" t="s">
        <v>265</v>
      </c>
      <c r="E21" s="145" t="s">
        <v>239</v>
      </c>
      <c r="F21" s="157" t="s">
        <v>53</v>
      </c>
      <c r="G21" s="158">
        <f t="shared" ref="G21:G22" si="7">DATE(2025,4,17)</f>
        <v>45764</v>
      </c>
      <c r="H21" s="159" t="s">
        <v>234</v>
      </c>
      <c r="I21" s="157" t="s">
        <v>53</v>
      </c>
      <c r="J21" s="158">
        <f t="shared" ref="J21:J22" si="8">DATE(2025,4,20)</f>
        <v>45767</v>
      </c>
      <c r="K21" s="159" t="s">
        <v>234</v>
      </c>
      <c r="L21" s="157" t="s">
        <v>53</v>
      </c>
      <c r="M21" s="158">
        <f t="shared" ref="M21:M22" si="9">DATE(2025,4,25)</f>
        <v>45772</v>
      </c>
      <c r="N21" s="159" t="s">
        <v>234</v>
      </c>
      <c r="O21" s="167"/>
      <c r="P21" s="120"/>
      <c r="Q21" s="146"/>
      <c r="R21" s="120"/>
      <c r="S21" s="120"/>
      <c r="T21" s="120"/>
      <c r="U21" s="120"/>
      <c r="V21" s="120"/>
      <c r="W21" s="120"/>
      <c r="X21" s="120"/>
      <c r="Y21" s="120"/>
      <c r="Z21" s="120"/>
    </row>
    <row r="22" ht="15.0" customHeight="1" outlineLevel="1">
      <c r="A22" s="156" t="s">
        <v>266</v>
      </c>
      <c r="B22" s="145" t="s">
        <v>267</v>
      </c>
      <c r="C22" s="156" t="s">
        <v>268</v>
      </c>
      <c r="D22" s="145" t="s">
        <v>269</v>
      </c>
      <c r="E22" s="145" t="s">
        <v>270</v>
      </c>
      <c r="F22" s="157" t="s">
        <v>53</v>
      </c>
      <c r="G22" s="158">
        <f t="shared" si="7"/>
        <v>45764</v>
      </c>
      <c r="H22" s="159" t="s">
        <v>234</v>
      </c>
      <c r="I22" s="157" t="s">
        <v>53</v>
      </c>
      <c r="J22" s="158">
        <f t="shared" si="8"/>
        <v>45767</v>
      </c>
      <c r="K22" s="159" t="s">
        <v>234</v>
      </c>
      <c r="L22" s="157" t="s">
        <v>53</v>
      </c>
      <c r="M22" s="158">
        <f t="shared" si="9"/>
        <v>45772</v>
      </c>
      <c r="N22" s="159" t="s">
        <v>234</v>
      </c>
      <c r="O22" s="160"/>
      <c r="P22" s="10"/>
      <c r="Q22" s="144"/>
      <c r="R22" s="10"/>
      <c r="S22" s="10"/>
      <c r="T22" s="10"/>
      <c r="U22" s="10"/>
      <c r="V22" s="10"/>
      <c r="W22" s="10"/>
      <c r="X22" s="10"/>
      <c r="Y22" s="10"/>
      <c r="Z22" s="10"/>
    </row>
    <row r="23" ht="12.75" customHeight="1">
      <c r="A23" s="171" t="s">
        <v>271</v>
      </c>
      <c r="B23" s="169"/>
      <c r="C23" s="170"/>
      <c r="D23" s="170"/>
      <c r="E23" s="170"/>
      <c r="F23" s="170"/>
      <c r="G23" s="170"/>
      <c r="H23" s="170"/>
      <c r="I23" s="170"/>
      <c r="J23" s="170"/>
      <c r="K23" s="170"/>
      <c r="L23" s="170"/>
      <c r="M23" s="170"/>
      <c r="N23" s="170"/>
      <c r="O23" s="172"/>
      <c r="P23" s="10"/>
      <c r="Q23" s="112"/>
      <c r="R23" s="10"/>
      <c r="S23" s="10"/>
      <c r="T23" s="10"/>
      <c r="U23" s="10"/>
      <c r="V23" s="10"/>
      <c r="W23" s="10"/>
      <c r="X23" s="10"/>
      <c r="Y23" s="10"/>
      <c r="Z23" s="10"/>
    </row>
    <row r="24" ht="16.5" customHeight="1">
      <c r="A24" s="156" t="s">
        <v>272</v>
      </c>
      <c r="B24" s="145" t="s">
        <v>273</v>
      </c>
      <c r="C24" s="156" t="s">
        <v>274</v>
      </c>
      <c r="D24" s="156" t="s">
        <v>275</v>
      </c>
      <c r="E24" s="145" t="s">
        <v>270</v>
      </c>
      <c r="F24" s="157" t="s">
        <v>53</v>
      </c>
      <c r="G24" s="158">
        <f t="shared" ref="G24:G34" si="10">DATE(2025,4,17)</f>
        <v>45764</v>
      </c>
      <c r="H24" s="159" t="s">
        <v>234</v>
      </c>
      <c r="I24" s="157" t="s">
        <v>53</v>
      </c>
      <c r="J24" s="158">
        <f t="shared" ref="J24:J34" si="11">DATE(2025,4,20)</f>
        <v>45767</v>
      </c>
      <c r="K24" s="159" t="s">
        <v>234</v>
      </c>
      <c r="L24" s="157" t="s">
        <v>53</v>
      </c>
      <c r="M24" s="158">
        <f t="shared" ref="M24:M34" si="12">DATE(2025,4,25)</f>
        <v>45772</v>
      </c>
      <c r="N24" s="159" t="s">
        <v>234</v>
      </c>
      <c r="O24" s="143"/>
      <c r="P24" s="10"/>
      <c r="Q24" s="112"/>
      <c r="R24" s="10"/>
      <c r="S24" s="10"/>
      <c r="T24" s="10"/>
      <c r="U24" s="10"/>
      <c r="V24" s="10"/>
      <c r="W24" s="10"/>
      <c r="X24" s="10"/>
      <c r="Y24" s="10"/>
      <c r="Z24" s="10"/>
    </row>
    <row r="25" ht="16.5" customHeight="1">
      <c r="A25" s="156" t="s">
        <v>276</v>
      </c>
      <c r="B25" s="145" t="s">
        <v>277</v>
      </c>
      <c r="C25" s="156" t="s">
        <v>278</v>
      </c>
      <c r="D25" s="156" t="s">
        <v>275</v>
      </c>
      <c r="E25" s="145" t="s">
        <v>270</v>
      </c>
      <c r="F25" s="157" t="s">
        <v>53</v>
      </c>
      <c r="G25" s="158">
        <f t="shared" si="10"/>
        <v>45764</v>
      </c>
      <c r="H25" s="159" t="s">
        <v>234</v>
      </c>
      <c r="I25" s="157" t="s">
        <v>53</v>
      </c>
      <c r="J25" s="158">
        <f t="shared" si="11"/>
        <v>45767</v>
      </c>
      <c r="K25" s="159" t="s">
        <v>234</v>
      </c>
      <c r="L25" s="157" t="s">
        <v>53</v>
      </c>
      <c r="M25" s="158">
        <f t="shared" si="12"/>
        <v>45772</v>
      </c>
      <c r="N25" s="159" t="s">
        <v>234</v>
      </c>
      <c r="O25" s="143"/>
      <c r="P25" s="10"/>
      <c r="Q25" s="112"/>
      <c r="R25" s="10"/>
      <c r="S25" s="10"/>
      <c r="T25" s="10"/>
      <c r="U25" s="10"/>
      <c r="V25" s="10"/>
      <c r="W25" s="10"/>
      <c r="X25" s="10"/>
      <c r="Y25" s="10"/>
      <c r="Z25" s="10"/>
    </row>
    <row r="26" ht="17.25" customHeight="1">
      <c r="A26" s="145" t="s">
        <v>279</v>
      </c>
      <c r="B26" s="145" t="s">
        <v>280</v>
      </c>
      <c r="C26" s="156" t="s">
        <v>281</v>
      </c>
      <c r="D26" s="156" t="s">
        <v>275</v>
      </c>
      <c r="E26" s="145" t="s">
        <v>270</v>
      </c>
      <c r="F26" s="157" t="s">
        <v>53</v>
      </c>
      <c r="G26" s="158">
        <f t="shared" si="10"/>
        <v>45764</v>
      </c>
      <c r="H26" s="159" t="s">
        <v>234</v>
      </c>
      <c r="I26" s="157" t="s">
        <v>53</v>
      </c>
      <c r="J26" s="158">
        <f t="shared" si="11"/>
        <v>45767</v>
      </c>
      <c r="K26" s="159" t="s">
        <v>234</v>
      </c>
      <c r="L26" s="157" t="s">
        <v>53</v>
      </c>
      <c r="M26" s="158">
        <f t="shared" si="12"/>
        <v>45772</v>
      </c>
      <c r="N26" s="159" t="s">
        <v>234</v>
      </c>
      <c r="O26" s="143"/>
      <c r="P26" s="10"/>
      <c r="Q26" s="112"/>
      <c r="R26" s="10"/>
      <c r="S26" s="10"/>
      <c r="T26" s="10"/>
      <c r="U26" s="10"/>
      <c r="V26" s="10"/>
      <c r="W26" s="10"/>
      <c r="X26" s="10"/>
      <c r="Y26" s="10"/>
      <c r="Z26" s="10"/>
    </row>
    <row r="27" ht="16.5" customHeight="1">
      <c r="A27" s="145" t="s">
        <v>282</v>
      </c>
      <c r="B27" s="145" t="s">
        <v>283</v>
      </c>
      <c r="C27" s="156" t="s">
        <v>284</v>
      </c>
      <c r="D27" s="156" t="s">
        <v>275</v>
      </c>
      <c r="E27" s="145" t="s">
        <v>270</v>
      </c>
      <c r="F27" s="157" t="s">
        <v>53</v>
      </c>
      <c r="G27" s="158">
        <f t="shared" si="10"/>
        <v>45764</v>
      </c>
      <c r="H27" s="159" t="s">
        <v>234</v>
      </c>
      <c r="I27" s="157" t="s">
        <v>53</v>
      </c>
      <c r="J27" s="158">
        <f t="shared" si="11"/>
        <v>45767</v>
      </c>
      <c r="K27" s="159" t="s">
        <v>234</v>
      </c>
      <c r="L27" s="157" t="s">
        <v>53</v>
      </c>
      <c r="M27" s="158">
        <f t="shared" si="12"/>
        <v>45772</v>
      </c>
      <c r="N27" s="159" t="s">
        <v>234</v>
      </c>
      <c r="O27" s="143"/>
      <c r="P27" s="10"/>
      <c r="Q27" s="112"/>
      <c r="R27" s="10"/>
      <c r="S27" s="10"/>
      <c r="T27" s="10"/>
      <c r="U27" s="10"/>
      <c r="V27" s="10"/>
      <c r="W27" s="10"/>
      <c r="X27" s="10"/>
      <c r="Y27" s="10"/>
      <c r="Z27" s="10"/>
    </row>
    <row r="28" ht="15.75" customHeight="1">
      <c r="A28" s="145" t="s">
        <v>285</v>
      </c>
      <c r="B28" s="145" t="s">
        <v>286</v>
      </c>
      <c r="C28" s="156" t="s">
        <v>287</v>
      </c>
      <c r="D28" s="156" t="s">
        <v>275</v>
      </c>
      <c r="E28" s="145" t="s">
        <v>270</v>
      </c>
      <c r="F28" s="157" t="s">
        <v>53</v>
      </c>
      <c r="G28" s="158">
        <f t="shared" si="10"/>
        <v>45764</v>
      </c>
      <c r="H28" s="159" t="s">
        <v>234</v>
      </c>
      <c r="I28" s="157" t="s">
        <v>53</v>
      </c>
      <c r="J28" s="158">
        <f t="shared" si="11"/>
        <v>45767</v>
      </c>
      <c r="K28" s="159" t="s">
        <v>234</v>
      </c>
      <c r="L28" s="157" t="s">
        <v>53</v>
      </c>
      <c r="M28" s="158">
        <f t="shared" si="12"/>
        <v>45772</v>
      </c>
      <c r="N28" s="159" t="s">
        <v>234</v>
      </c>
      <c r="O28" s="143"/>
      <c r="P28" s="10"/>
      <c r="Q28" s="112"/>
      <c r="R28" s="10"/>
      <c r="S28" s="10"/>
      <c r="T28" s="10"/>
      <c r="U28" s="10"/>
      <c r="V28" s="10"/>
      <c r="W28" s="10"/>
      <c r="X28" s="10"/>
      <c r="Y28" s="10"/>
      <c r="Z28" s="10"/>
    </row>
    <row r="29" ht="14.25" customHeight="1">
      <c r="A29" s="145" t="s">
        <v>288</v>
      </c>
      <c r="B29" s="145" t="s">
        <v>289</v>
      </c>
      <c r="C29" s="156" t="s">
        <v>290</v>
      </c>
      <c r="D29" s="156" t="s">
        <v>275</v>
      </c>
      <c r="E29" s="145" t="s">
        <v>270</v>
      </c>
      <c r="F29" s="157" t="s">
        <v>53</v>
      </c>
      <c r="G29" s="158">
        <f t="shared" si="10"/>
        <v>45764</v>
      </c>
      <c r="H29" s="159" t="s">
        <v>234</v>
      </c>
      <c r="I29" s="157" t="s">
        <v>53</v>
      </c>
      <c r="J29" s="158">
        <f t="shared" si="11"/>
        <v>45767</v>
      </c>
      <c r="K29" s="159" t="s">
        <v>234</v>
      </c>
      <c r="L29" s="157" t="s">
        <v>53</v>
      </c>
      <c r="M29" s="158">
        <f t="shared" si="12"/>
        <v>45772</v>
      </c>
      <c r="N29" s="159" t="s">
        <v>234</v>
      </c>
      <c r="O29" s="143"/>
      <c r="P29" s="10"/>
      <c r="Q29" s="112"/>
      <c r="R29" s="10"/>
      <c r="S29" s="10"/>
      <c r="T29" s="10"/>
      <c r="U29" s="10"/>
      <c r="V29" s="10"/>
      <c r="W29" s="10"/>
      <c r="X29" s="10"/>
      <c r="Y29" s="10"/>
      <c r="Z29" s="10"/>
    </row>
    <row r="30" ht="16.5" customHeight="1">
      <c r="A30" s="145" t="s">
        <v>291</v>
      </c>
      <c r="B30" s="145" t="s">
        <v>292</v>
      </c>
      <c r="C30" s="156" t="s">
        <v>293</v>
      </c>
      <c r="D30" s="156" t="s">
        <v>275</v>
      </c>
      <c r="E30" s="145" t="s">
        <v>270</v>
      </c>
      <c r="F30" s="157" t="s">
        <v>53</v>
      </c>
      <c r="G30" s="158">
        <f t="shared" si="10"/>
        <v>45764</v>
      </c>
      <c r="H30" s="159" t="s">
        <v>234</v>
      </c>
      <c r="I30" s="157" t="s">
        <v>53</v>
      </c>
      <c r="J30" s="158">
        <f t="shared" si="11"/>
        <v>45767</v>
      </c>
      <c r="K30" s="159" t="s">
        <v>234</v>
      </c>
      <c r="L30" s="157" t="s">
        <v>53</v>
      </c>
      <c r="M30" s="158">
        <f t="shared" si="12"/>
        <v>45772</v>
      </c>
      <c r="N30" s="159" t="s">
        <v>234</v>
      </c>
      <c r="O30" s="143"/>
      <c r="P30" s="10"/>
      <c r="Q30" s="112"/>
      <c r="R30" s="10"/>
      <c r="S30" s="10"/>
      <c r="T30" s="10"/>
      <c r="U30" s="10"/>
      <c r="V30" s="10"/>
      <c r="W30" s="10"/>
      <c r="X30" s="10"/>
      <c r="Y30" s="10"/>
      <c r="Z30" s="10"/>
    </row>
    <row r="31" ht="15.75" customHeight="1">
      <c r="A31" s="145" t="s">
        <v>294</v>
      </c>
      <c r="B31" s="156" t="s">
        <v>295</v>
      </c>
      <c r="C31" s="156" t="s">
        <v>296</v>
      </c>
      <c r="D31" s="156" t="s">
        <v>275</v>
      </c>
      <c r="E31" s="145" t="s">
        <v>270</v>
      </c>
      <c r="F31" s="157" t="s">
        <v>53</v>
      </c>
      <c r="G31" s="158">
        <f t="shared" si="10"/>
        <v>45764</v>
      </c>
      <c r="H31" s="159" t="s">
        <v>234</v>
      </c>
      <c r="I31" s="157" t="s">
        <v>53</v>
      </c>
      <c r="J31" s="158">
        <f t="shared" si="11"/>
        <v>45767</v>
      </c>
      <c r="K31" s="159" t="s">
        <v>234</v>
      </c>
      <c r="L31" s="157" t="s">
        <v>53</v>
      </c>
      <c r="M31" s="158">
        <f t="shared" si="12"/>
        <v>45772</v>
      </c>
      <c r="N31" s="159" t="s">
        <v>234</v>
      </c>
      <c r="O31" s="143"/>
      <c r="P31" s="10"/>
      <c r="Q31" s="112"/>
      <c r="R31" s="10"/>
      <c r="S31" s="10"/>
      <c r="T31" s="10"/>
      <c r="U31" s="10"/>
      <c r="V31" s="10"/>
      <c r="W31" s="10"/>
      <c r="X31" s="10"/>
      <c r="Y31" s="10"/>
      <c r="Z31" s="10"/>
    </row>
    <row r="32" ht="15.0" customHeight="1">
      <c r="A32" s="145" t="s">
        <v>297</v>
      </c>
      <c r="B32" s="145" t="s">
        <v>298</v>
      </c>
      <c r="C32" s="156" t="s">
        <v>299</v>
      </c>
      <c r="D32" s="156" t="s">
        <v>275</v>
      </c>
      <c r="E32" s="145" t="s">
        <v>270</v>
      </c>
      <c r="F32" s="157" t="s">
        <v>53</v>
      </c>
      <c r="G32" s="158">
        <f t="shared" si="10"/>
        <v>45764</v>
      </c>
      <c r="H32" s="159" t="s">
        <v>234</v>
      </c>
      <c r="I32" s="157" t="s">
        <v>53</v>
      </c>
      <c r="J32" s="158">
        <f t="shared" si="11"/>
        <v>45767</v>
      </c>
      <c r="K32" s="159" t="s">
        <v>234</v>
      </c>
      <c r="L32" s="157" t="s">
        <v>53</v>
      </c>
      <c r="M32" s="158">
        <f t="shared" si="12"/>
        <v>45772</v>
      </c>
      <c r="N32" s="159" t="s">
        <v>234</v>
      </c>
      <c r="O32" s="143"/>
      <c r="P32" s="10"/>
      <c r="Q32" s="112"/>
      <c r="R32" s="10"/>
      <c r="S32" s="10"/>
      <c r="T32" s="10"/>
      <c r="U32" s="10"/>
      <c r="V32" s="10"/>
      <c r="W32" s="10"/>
      <c r="X32" s="10"/>
      <c r="Y32" s="10"/>
      <c r="Z32" s="10"/>
    </row>
    <row r="33" ht="15.0" customHeight="1">
      <c r="A33" s="145" t="s">
        <v>300</v>
      </c>
      <c r="B33" s="156" t="s">
        <v>301</v>
      </c>
      <c r="C33" s="156" t="s">
        <v>302</v>
      </c>
      <c r="D33" s="156" t="s">
        <v>275</v>
      </c>
      <c r="E33" s="145"/>
      <c r="F33" s="157" t="s">
        <v>53</v>
      </c>
      <c r="G33" s="158">
        <f t="shared" si="10"/>
        <v>45764</v>
      </c>
      <c r="H33" s="159" t="s">
        <v>234</v>
      </c>
      <c r="I33" s="157" t="s">
        <v>53</v>
      </c>
      <c r="J33" s="158">
        <f t="shared" si="11"/>
        <v>45767</v>
      </c>
      <c r="K33" s="159" t="s">
        <v>234</v>
      </c>
      <c r="L33" s="157" t="s">
        <v>53</v>
      </c>
      <c r="M33" s="158">
        <f t="shared" si="12"/>
        <v>45772</v>
      </c>
      <c r="N33" s="159" t="s">
        <v>234</v>
      </c>
      <c r="O33" s="143"/>
      <c r="P33" s="10"/>
      <c r="Q33" s="112"/>
      <c r="R33" s="10"/>
      <c r="S33" s="10"/>
      <c r="T33" s="10"/>
      <c r="U33" s="10"/>
      <c r="V33" s="10"/>
      <c r="W33" s="10"/>
      <c r="X33" s="10"/>
      <c r="Y33" s="10"/>
      <c r="Z33" s="10"/>
    </row>
    <row r="34" ht="17.25" customHeight="1">
      <c r="A34" s="145" t="s">
        <v>303</v>
      </c>
      <c r="B34" s="145" t="s">
        <v>304</v>
      </c>
      <c r="C34" s="156" t="s">
        <v>305</v>
      </c>
      <c r="D34" s="145" t="s">
        <v>306</v>
      </c>
      <c r="E34" s="145" t="s">
        <v>270</v>
      </c>
      <c r="F34" s="157" t="s">
        <v>53</v>
      </c>
      <c r="G34" s="158">
        <f t="shared" si="10"/>
        <v>45764</v>
      </c>
      <c r="H34" s="159" t="s">
        <v>234</v>
      </c>
      <c r="I34" s="157" t="s">
        <v>53</v>
      </c>
      <c r="J34" s="158">
        <f t="shared" si="11"/>
        <v>45767</v>
      </c>
      <c r="K34" s="159" t="s">
        <v>234</v>
      </c>
      <c r="L34" s="157" t="s">
        <v>53</v>
      </c>
      <c r="M34" s="158">
        <f t="shared" si="12"/>
        <v>45772</v>
      </c>
      <c r="N34" s="159" t="s">
        <v>234</v>
      </c>
      <c r="O34" s="143"/>
      <c r="P34" s="10"/>
      <c r="Q34" s="112"/>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2"/>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2"/>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2"/>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2"/>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2"/>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2"/>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2"/>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2"/>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2"/>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2"/>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2"/>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2"/>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2"/>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2"/>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2"/>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2"/>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2"/>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2"/>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12"/>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12"/>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12"/>
      <c r="R1003" s="10"/>
      <c r="S1003" s="10"/>
      <c r="T1003" s="10"/>
      <c r="U1003" s="10"/>
      <c r="V1003" s="10"/>
      <c r="W1003" s="10"/>
      <c r="X1003" s="10"/>
      <c r="Y1003" s="10"/>
      <c r="Z1003" s="10"/>
    </row>
  </sheetData>
  <mergeCells count="3">
    <mergeCell ref="B2:E2"/>
    <mergeCell ref="B3:E3"/>
    <mergeCell ref="B4:E4"/>
  </mergeCells>
  <dataValidations>
    <dataValidation type="list" allowBlank="1" showErrorMessage="1" sqref="H12:H17 K12:K17 N12:N17 H19 K19 N19 H21:H22 K21:K22 N21:N22 H24:H34 K24:K34 N24:N34">
      <formula1>"VietTQ"</formula1>
    </dataValidation>
    <dataValidation type="list" allowBlank="1" showErrorMessage="1" sqref="G2:G3 J2:J3 M2:M3 G9 J9 M9 F12:F22 I12:I22 L12:L22 G23 J23 M23 F24:F34 I24:I34 L24:L34 G35:G150 J35:J150 M35:M150">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2"/>
      <c r="R1" s="10"/>
      <c r="S1" s="10"/>
      <c r="T1" s="10"/>
      <c r="U1" s="10"/>
      <c r="V1" s="10"/>
      <c r="W1" s="10"/>
      <c r="X1" s="10"/>
      <c r="Y1" s="10"/>
      <c r="Z1" s="10"/>
    </row>
    <row r="2" ht="15.0" customHeight="1">
      <c r="A2" s="113" t="s">
        <v>62</v>
      </c>
      <c r="B2" s="114" t="s">
        <v>307</v>
      </c>
      <c r="C2" s="115"/>
      <c r="D2" s="115"/>
      <c r="E2" s="116"/>
      <c r="F2" s="117"/>
      <c r="G2" s="118"/>
      <c r="H2" s="45"/>
      <c r="I2" s="117"/>
      <c r="J2" s="118"/>
      <c r="K2" s="45"/>
      <c r="L2" s="117"/>
      <c r="M2" s="118"/>
      <c r="N2" s="45"/>
      <c r="O2" s="45"/>
      <c r="P2" s="45"/>
      <c r="Q2" s="119"/>
      <c r="R2" s="120" t="s">
        <v>53</v>
      </c>
      <c r="S2" s="120"/>
      <c r="T2" s="120"/>
      <c r="U2" s="120"/>
      <c r="V2" s="120"/>
      <c r="W2" s="120"/>
      <c r="X2" s="120"/>
      <c r="Y2" s="120"/>
      <c r="Z2" s="120"/>
    </row>
    <row r="3" ht="12.75" customHeight="1">
      <c r="A3" s="121" t="s">
        <v>63</v>
      </c>
      <c r="B3" s="124" t="s">
        <v>227</v>
      </c>
      <c r="C3" s="5"/>
      <c r="D3" s="5"/>
      <c r="E3" s="123"/>
      <c r="F3" s="117"/>
      <c r="G3" s="118"/>
      <c r="H3" s="45"/>
      <c r="I3" s="117"/>
      <c r="J3" s="118"/>
      <c r="K3" s="45"/>
      <c r="L3" s="117"/>
      <c r="M3" s="118"/>
      <c r="N3" s="45"/>
      <c r="O3" s="45"/>
      <c r="P3" s="45"/>
      <c r="Q3" s="119"/>
      <c r="R3" s="120" t="s">
        <v>54</v>
      </c>
      <c r="S3" s="120"/>
      <c r="T3" s="120"/>
      <c r="U3" s="120"/>
      <c r="V3" s="120"/>
      <c r="W3" s="120"/>
      <c r="X3" s="120"/>
      <c r="Y3" s="120"/>
      <c r="Z3" s="120"/>
    </row>
    <row r="4" ht="18.0" customHeight="1">
      <c r="A4" s="121" t="s">
        <v>65</v>
      </c>
      <c r="B4" s="124">
        <f>COUNTA(A12:A1000)</f>
        <v>24</v>
      </c>
      <c r="C4" s="5"/>
      <c r="D4" s="5"/>
      <c r="E4" s="123"/>
      <c r="F4" s="117"/>
      <c r="G4" s="118"/>
      <c r="H4" s="45"/>
      <c r="I4" s="117"/>
      <c r="J4" s="118"/>
      <c r="K4" s="45"/>
      <c r="L4" s="117"/>
      <c r="M4" s="118"/>
      <c r="N4" s="45"/>
      <c r="O4" s="45"/>
      <c r="P4" s="45"/>
      <c r="Q4" s="119"/>
      <c r="R4" s="120" t="s">
        <v>55</v>
      </c>
      <c r="S4" s="120"/>
      <c r="T4" s="120"/>
      <c r="U4" s="120"/>
      <c r="V4" s="120"/>
      <c r="W4" s="120"/>
      <c r="X4" s="120"/>
      <c r="Y4" s="120"/>
      <c r="Z4" s="120"/>
    </row>
    <row r="5" ht="19.5" customHeight="1">
      <c r="A5" s="125" t="s">
        <v>66</v>
      </c>
      <c r="B5" s="126" t="s">
        <v>53</v>
      </c>
      <c r="C5" s="126" t="s">
        <v>54</v>
      </c>
      <c r="D5" s="126" t="s">
        <v>55</v>
      </c>
      <c r="E5" s="127" t="s">
        <v>56</v>
      </c>
      <c r="F5" s="128"/>
      <c r="G5" s="128"/>
      <c r="H5" s="129"/>
      <c r="I5" s="128"/>
      <c r="J5" s="128"/>
      <c r="K5" s="129"/>
      <c r="L5" s="128"/>
      <c r="M5" s="128"/>
      <c r="N5" s="129"/>
      <c r="O5" s="129"/>
      <c r="P5" s="129"/>
      <c r="Q5" s="130"/>
      <c r="R5" s="120" t="s">
        <v>56</v>
      </c>
      <c r="S5" s="120"/>
      <c r="T5" s="120"/>
      <c r="U5" s="120"/>
      <c r="V5" s="120"/>
      <c r="W5" s="120"/>
      <c r="X5" s="120"/>
      <c r="Y5" s="120"/>
      <c r="Z5" s="120"/>
    </row>
    <row r="6" ht="15.0" customHeight="1">
      <c r="A6" s="125" t="s">
        <v>67</v>
      </c>
      <c r="B6" s="131">
        <f t="shared" ref="B6:E6" si="1">COUNTIF($F10:$F995,B5)</f>
        <v>24</v>
      </c>
      <c r="C6" s="131">
        <f t="shared" si="1"/>
        <v>0</v>
      </c>
      <c r="D6" s="131">
        <f t="shared" si="1"/>
        <v>0</v>
      </c>
      <c r="E6" s="132">
        <f t="shared" si="1"/>
        <v>0</v>
      </c>
      <c r="F6" s="133"/>
      <c r="G6" s="133"/>
      <c r="H6" s="129"/>
      <c r="I6" s="133"/>
      <c r="J6" s="133"/>
      <c r="K6" s="129"/>
      <c r="L6" s="133"/>
      <c r="M6" s="133"/>
      <c r="N6" s="129"/>
      <c r="O6" s="129"/>
      <c r="P6" s="129"/>
      <c r="Q6" s="130"/>
      <c r="R6" s="120"/>
      <c r="S6" s="120"/>
      <c r="T6" s="120"/>
      <c r="U6" s="120"/>
      <c r="V6" s="120"/>
      <c r="W6" s="120"/>
      <c r="X6" s="120"/>
      <c r="Y6" s="120"/>
      <c r="Z6" s="120"/>
    </row>
    <row r="7" ht="15.0" customHeight="1">
      <c r="A7" s="125" t="s">
        <v>68</v>
      </c>
      <c r="B7" s="131">
        <f t="shared" ref="B7:E7" si="2">COUNTIF($F10:$F995,B5)</f>
        <v>24</v>
      </c>
      <c r="C7" s="131">
        <f t="shared" si="2"/>
        <v>0</v>
      </c>
      <c r="D7" s="131">
        <f t="shared" si="2"/>
        <v>0</v>
      </c>
      <c r="E7" s="132">
        <f t="shared" si="2"/>
        <v>0</v>
      </c>
      <c r="F7" s="133"/>
      <c r="G7" s="133"/>
      <c r="H7" s="129"/>
      <c r="I7" s="133"/>
      <c r="J7" s="133"/>
      <c r="K7" s="129"/>
      <c r="L7" s="133"/>
      <c r="M7" s="133"/>
      <c r="N7" s="129"/>
      <c r="O7" s="129"/>
      <c r="P7" s="129"/>
      <c r="Q7" s="130"/>
      <c r="R7" s="120"/>
      <c r="S7" s="120"/>
      <c r="T7" s="120"/>
      <c r="U7" s="120"/>
      <c r="V7" s="120"/>
      <c r="W7" s="120"/>
      <c r="X7" s="120"/>
      <c r="Y7" s="120"/>
      <c r="Z7" s="120"/>
    </row>
    <row r="8" ht="15.0" customHeight="1">
      <c r="A8" s="134" t="s">
        <v>69</v>
      </c>
      <c r="B8" s="135">
        <f t="shared" ref="B8:E8" si="3">COUNTIF($F10:$F995,B5)</f>
        <v>24</v>
      </c>
      <c r="C8" s="135">
        <f t="shared" si="3"/>
        <v>0</v>
      </c>
      <c r="D8" s="135">
        <f t="shared" si="3"/>
        <v>0</v>
      </c>
      <c r="E8" s="136">
        <f t="shared" si="3"/>
        <v>0</v>
      </c>
      <c r="F8" s="133"/>
      <c r="G8" s="133"/>
      <c r="H8" s="129"/>
      <c r="I8" s="133"/>
      <c r="J8" s="133"/>
      <c r="K8" s="129"/>
      <c r="L8" s="133"/>
      <c r="M8" s="133"/>
      <c r="N8" s="129"/>
      <c r="O8" s="129"/>
      <c r="P8" s="129"/>
      <c r="Q8" s="130"/>
      <c r="R8" s="120"/>
      <c r="S8" s="120"/>
      <c r="T8" s="120"/>
      <c r="U8" s="120"/>
      <c r="V8" s="120"/>
      <c r="W8" s="120"/>
      <c r="X8" s="120"/>
      <c r="Y8" s="120"/>
      <c r="Z8" s="120"/>
    </row>
    <row r="9" ht="15.0" customHeight="1">
      <c r="A9" s="129"/>
      <c r="B9" s="129"/>
      <c r="C9" s="129"/>
      <c r="D9" s="129"/>
      <c r="E9" s="129"/>
      <c r="F9" s="111"/>
      <c r="G9" s="129"/>
      <c r="H9" s="129"/>
      <c r="I9" s="111"/>
      <c r="J9" s="129"/>
      <c r="K9" s="129"/>
      <c r="L9" s="111"/>
      <c r="M9" s="129"/>
      <c r="N9" s="129"/>
      <c r="O9" s="129"/>
      <c r="P9" s="129"/>
      <c r="Q9" s="130"/>
      <c r="R9" s="120"/>
      <c r="S9" s="120"/>
      <c r="T9" s="120"/>
      <c r="U9" s="120"/>
      <c r="V9" s="120"/>
      <c r="W9" s="120"/>
      <c r="X9" s="120"/>
      <c r="Y9" s="120"/>
      <c r="Z9" s="120"/>
    </row>
    <row r="10" ht="25.5" customHeight="1">
      <c r="A10" s="137" t="s">
        <v>70</v>
      </c>
      <c r="B10" s="137" t="s">
        <v>71</v>
      </c>
      <c r="C10" s="137" t="s">
        <v>72</v>
      </c>
      <c r="D10" s="137" t="s">
        <v>73</v>
      </c>
      <c r="E10" s="137" t="s">
        <v>74</v>
      </c>
      <c r="F10" s="137" t="s">
        <v>67</v>
      </c>
      <c r="G10" s="137" t="s">
        <v>75</v>
      </c>
      <c r="H10" s="137" t="s">
        <v>76</v>
      </c>
      <c r="I10" s="137" t="s">
        <v>68</v>
      </c>
      <c r="J10" s="137" t="s">
        <v>75</v>
      </c>
      <c r="K10" s="137" t="s">
        <v>76</v>
      </c>
      <c r="L10" s="137" t="s">
        <v>69</v>
      </c>
      <c r="M10" s="137" t="s">
        <v>75</v>
      </c>
      <c r="N10" s="137" t="s">
        <v>76</v>
      </c>
      <c r="O10" s="137" t="s">
        <v>77</v>
      </c>
      <c r="P10" s="120"/>
      <c r="Q10" s="138"/>
      <c r="R10" s="120"/>
      <c r="S10" s="120"/>
      <c r="T10" s="120"/>
      <c r="U10" s="120"/>
      <c r="V10" s="120"/>
      <c r="W10" s="120"/>
      <c r="X10" s="120"/>
      <c r="Y10" s="120"/>
      <c r="Z10" s="120"/>
    </row>
    <row r="11" ht="15.75" customHeight="1">
      <c r="A11" s="153" t="s">
        <v>308</v>
      </c>
      <c r="B11" s="153"/>
      <c r="C11" s="154"/>
      <c r="D11" s="154"/>
      <c r="E11" s="154"/>
      <c r="F11" s="154"/>
      <c r="G11" s="154"/>
      <c r="H11" s="154"/>
      <c r="I11" s="154"/>
      <c r="J11" s="154"/>
      <c r="K11" s="154"/>
      <c r="L11" s="154"/>
      <c r="M11" s="154"/>
      <c r="N11" s="154"/>
      <c r="O11" s="155"/>
      <c r="P11" s="120"/>
      <c r="Q11" s="146"/>
      <c r="R11" s="120"/>
      <c r="S11" s="120"/>
      <c r="T11" s="120"/>
      <c r="U11" s="120"/>
      <c r="V11" s="120"/>
      <c r="W11" s="120"/>
      <c r="X11" s="120"/>
      <c r="Y11" s="120"/>
      <c r="Z11" s="120"/>
    </row>
    <row r="12" ht="15.0" customHeight="1" outlineLevel="1">
      <c r="A12" s="156" t="s">
        <v>309</v>
      </c>
      <c r="B12" s="173" t="s">
        <v>310</v>
      </c>
      <c r="C12" s="174" t="s">
        <v>311</v>
      </c>
      <c r="D12" s="173" t="s">
        <v>312</v>
      </c>
      <c r="E12" s="159" t="s">
        <v>313</v>
      </c>
      <c r="F12" s="157" t="s">
        <v>53</v>
      </c>
      <c r="G12" s="158">
        <f t="shared" ref="G12:G35" si="4">DATE(2025,4,17)</f>
        <v>45764</v>
      </c>
      <c r="H12" s="159" t="s">
        <v>234</v>
      </c>
      <c r="I12" s="157" t="s">
        <v>53</v>
      </c>
      <c r="J12" s="158">
        <f t="shared" ref="J12:J35" si="5">DATE(2025,4,20)</f>
        <v>45767</v>
      </c>
      <c r="K12" s="159" t="s">
        <v>234</v>
      </c>
      <c r="L12" s="157" t="s">
        <v>53</v>
      </c>
      <c r="M12" s="158">
        <f t="shared" ref="M12:M35" si="6">DATE(2025,4,25)</f>
        <v>45772</v>
      </c>
      <c r="N12" s="159" t="s">
        <v>234</v>
      </c>
      <c r="O12" s="160"/>
      <c r="P12" s="161"/>
      <c r="Q12" s="144"/>
      <c r="R12" s="161"/>
      <c r="S12" s="161"/>
      <c r="T12" s="161"/>
      <c r="U12" s="161"/>
      <c r="V12" s="161"/>
      <c r="W12" s="161"/>
      <c r="X12" s="161"/>
      <c r="Y12" s="161"/>
      <c r="Z12" s="161"/>
    </row>
    <row r="13" ht="17.25" customHeight="1" outlineLevel="1">
      <c r="A13" s="156" t="s">
        <v>314</v>
      </c>
      <c r="B13" s="175" t="s">
        <v>315</v>
      </c>
      <c r="C13" s="174" t="s">
        <v>316</v>
      </c>
      <c r="D13" s="173" t="s">
        <v>317</v>
      </c>
      <c r="E13" s="159" t="s">
        <v>313</v>
      </c>
      <c r="F13" s="176" t="s">
        <v>53</v>
      </c>
      <c r="G13" s="158">
        <f t="shared" si="4"/>
        <v>45764</v>
      </c>
      <c r="H13" s="159" t="s">
        <v>234</v>
      </c>
      <c r="I13" s="176" t="s">
        <v>53</v>
      </c>
      <c r="J13" s="158">
        <f t="shared" si="5"/>
        <v>45767</v>
      </c>
      <c r="K13" s="159" t="s">
        <v>234</v>
      </c>
      <c r="L13" s="176" t="s">
        <v>53</v>
      </c>
      <c r="M13" s="158">
        <f t="shared" si="6"/>
        <v>45772</v>
      </c>
      <c r="N13" s="159" t="s">
        <v>234</v>
      </c>
      <c r="O13" s="160"/>
      <c r="P13" s="10"/>
      <c r="Q13" s="144"/>
      <c r="R13" s="10"/>
      <c r="S13" s="10"/>
      <c r="T13" s="10"/>
      <c r="U13" s="10"/>
      <c r="V13" s="10"/>
      <c r="W13" s="10"/>
      <c r="X13" s="10"/>
      <c r="Y13" s="10"/>
      <c r="Z13" s="10"/>
    </row>
    <row r="14" ht="17.25" customHeight="1" outlineLevel="1">
      <c r="A14" s="156" t="s">
        <v>318</v>
      </c>
      <c r="B14" s="173" t="s">
        <v>319</v>
      </c>
      <c r="C14" s="174" t="s">
        <v>320</v>
      </c>
      <c r="D14" s="173" t="s">
        <v>321</v>
      </c>
      <c r="E14" s="159" t="s">
        <v>313</v>
      </c>
      <c r="F14" s="176" t="s">
        <v>53</v>
      </c>
      <c r="G14" s="158">
        <f t="shared" si="4"/>
        <v>45764</v>
      </c>
      <c r="H14" s="159" t="s">
        <v>234</v>
      </c>
      <c r="I14" s="176" t="s">
        <v>53</v>
      </c>
      <c r="J14" s="158">
        <f t="shared" si="5"/>
        <v>45767</v>
      </c>
      <c r="K14" s="159" t="s">
        <v>234</v>
      </c>
      <c r="L14" s="176" t="s">
        <v>53</v>
      </c>
      <c r="M14" s="158">
        <f t="shared" si="6"/>
        <v>45772</v>
      </c>
      <c r="N14" s="159" t="s">
        <v>234</v>
      </c>
      <c r="O14" s="160"/>
      <c r="P14" s="10"/>
      <c r="Q14" s="144"/>
      <c r="R14" s="10"/>
      <c r="S14" s="10"/>
      <c r="T14" s="10"/>
      <c r="U14" s="10"/>
      <c r="V14" s="10"/>
      <c r="W14" s="10"/>
      <c r="X14" s="10"/>
      <c r="Y14" s="10"/>
      <c r="Z14" s="10"/>
    </row>
    <row r="15" ht="15.75" customHeight="1">
      <c r="A15" s="156" t="s">
        <v>322</v>
      </c>
      <c r="B15" s="173" t="s">
        <v>323</v>
      </c>
      <c r="C15" s="174" t="s">
        <v>324</v>
      </c>
      <c r="D15" s="173" t="s">
        <v>325</v>
      </c>
      <c r="E15" s="159" t="s">
        <v>313</v>
      </c>
      <c r="F15" s="176" t="s">
        <v>53</v>
      </c>
      <c r="G15" s="158">
        <f t="shared" si="4"/>
        <v>45764</v>
      </c>
      <c r="H15" s="159" t="s">
        <v>234</v>
      </c>
      <c r="I15" s="176" t="s">
        <v>53</v>
      </c>
      <c r="J15" s="158">
        <f t="shared" si="5"/>
        <v>45767</v>
      </c>
      <c r="K15" s="159" t="s">
        <v>234</v>
      </c>
      <c r="L15" s="176" t="s">
        <v>53</v>
      </c>
      <c r="M15" s="158">
        <f t="shared" si="6"/>
        <v>45772</v>
      </c>
      <c r="N15" s="159" t="s">
        <v>234</v>
      </c>
      <c r="O15" s="177"/>
      <c r="P15" s="120"/>
      <c r="Q15" s="146"/>
      <c r="R15" s="120"/>
      <c r="S15" s="120"/>
      <c r="T15" s="120"/>
      <c r="U15" s="120"/>
      <c r="V15" s="120"/>
      <c r="W15" s="120"/>
      <c r="X15" s="120"/>
      <c r="Y15" s="120"/>
      <c r="Z15" s="120"/>
    </row>
    <row r="16" ht="14.25" customHeight="1" outlineLevel="1">
      <c r="A16" s="156" t="s">
        <v>326</v>
      </c>
      <c r="B16" s="173" t="s">
        <v>327</v>
      </c>
      <c r="C16" s="174" t="s">
        <v>328</v>
      </c>
      <c r="D16" s="173" t="s">
        <v>329</v>
      </c>
      <c r="E16" s="159" t="s">
        <v>313</v>
      </c>
      <c r="F16" s="176" t="s">
        <v>53</v>
      </c>
      <c r="G16" s="158">
        <f t="shared" si="4"/>
        <v>45764</v>
      </c>
      <c r="H16" s="159" t="s">
        <v>234</v>
      </c>
      <c r="I16" s="176" t="s">
        <v>53</v>
      </c>
      <c r="J16" s="158">
        <f t="shared" si="5"/>
        <v>45767</v>
      </c>
      <c r="K16" s="159" t="s">
        <v>234</v>
      </c>
      <c r="L16" s="176" t="s">
        <v>53</v>
      </c>
      <c r="M16" s="158">
        <f t="shared" si="6"/>
        <v>45772</v>
      </c>
      <c r="N16" s="159" t="s">
        <v>234</v>
      </c>
      <c r="O16" s="160"/>
      <c r="P16" s="10"/>
      <c r="Q16" s="144"/>
      <c r="R16" s="10"/>
      <c r="S16" s="10"/>
      <c r="T16" s="10"/>
      <c r="U16" s="10"/>
      <c r="V16" s="10"/>
      <c r="W16" s="10"/>
      <c r="X16" s="10"/>
      <c r="Y16" s="10"/>
      <c r="Z16" s="10"/>
    </row>
    <row r="17" ht="16.5" customHeight="1" outlineLevel="1">
      <c r="A17" s="156" t="s">
        <v>330</v>
      </c>
      <c r="B17" s="173" t="s">
        <v>331</v>
      </c>
      <c r="C17" s="174" t="s">
        <v>332</v>
      </c>
      <c r="D17" s="173" t="s">
        <v>333</v>
      </c>
      <c r="E17" s="159" t="s">
        <v>313</v>
      </c>
      <c r="F17" s="176" t="s">
        <v>53</v>
      </c>
      <c r="G17" s="158">
        <f t="shared" si="4"/>
        <v>45764</v>
      </c>
      <c r="H17" s="159" t="s">
        <v>234</v>
      </c>
      <c r="I17" s="176" t="s">
        <v>53</v>
      </c>
      <c r="J17" s="158">
        <f t="shared" si="5"/>
        <v>45767</v>
      </c>
      <c r="K17" s="159" t="s">
        <v>234</v>
      </c>
      <c r="L17" s="176" t="s">
        <v>53</v>
      </c>
      <c r="M17" s="158">
        <f t="shared" si="6"/>
        <v>45772</v>
      </c>
      <c r="N17" s="159" t="s">
        <v>234</v>
      </c>
      <c r="O17" s="178"/>
      <c r="P17" s="10"/>
      <c r="Q17" s="112"/>
      <c r="R17" s="10"/>
      <c r="S17" s="10"/>
      <c r="T17" s="10"/>
      <c r="U17" s="10"/>
      <c r="V17" s="10"/>
      <c r="W17" s="10"/>
      <c r="X17" s="10"/>
      <c r="Y17" s="10"/>
      <c r="Z17" s="10"/>
    </row>
    <row r="18" ht="15.75" customHeight="1">
      <c r="A18" s="156" t="s">
        <v>334</v>
      </c>
      <c r="B18" s="173" t="s">
        <v>335</v>
      </c>
      <c r="C18" s="174" t="s">
        <v>336</v>
      </c>
      <c r="D18" s="173" t="s">
        <v>337</v>
      </c>
      <c r="E18" s="159" t="s">
        <v>313</v>
      </c>
      <c r="F18" s="176" t="s">
        <v>53</v>
      </c>
      <c r="G18" s="158">
        <f t="shared" si="4"/>
        <v>45764</v>
      </c>
      <c r="H18" s="159" t="s">
        <v>234</v>
      </c>
      <c r="I18" s="176" t="s">
        <v>53</v>
      </c>
      <c r="J18" s="158">
        <f t="shared" si="5"/>
        <v>45767</v>
      </c>
      <c r="K18" s="159" t="s">
        <v>234</v>
      </c>
      <c r="L18" s="176" t="s">
        <v>53</v>
      </c>
      <c r="M18" s="158">
        <f t="shared" si="6"/>
        <v>45772</v>
      </c>
      <c r="N18" s="159" t="s">
        <v>234</v>
      </c>
      <c r="O18" s="177"/>
      <c r="P18" s="120"/>
      <c r="Q18" s="146"/>
      <c r="R18" s="120"/>
      <c r="S18" s="120"/>
      <c r="T18" s="120"/>
      <c r="U18" s="120"/>
      <c r="V18" s="120"/>
      <c r="W18" s="120"/>
      <c r="X18" s="120"/>
      <c r="Y18" s="120"/>
      <c r="Z18" s="120"/>
    </row>
    <row r="19" ht="15.75" customHeight="1" outlineLevel="1">
      <c r="A19" s="156" t="s">
        <v>338</v>
      </c>
      <c r="B19" s="173" t="s">
        <v>339</v>
      </c>
      <c r="C19" s="174" t="s">
        <v>340</v>
      </c>
      <c r="D19" s="173" t="s">
        <v>341</v>
      </c>
      <c r="E19" s="159" t="s">
        <v>313</v>
      </c>
      <c r="F19" s="157" t="s">
        <v>53</v>
      </c>
      <c r="G19" s="158">
        <f t="shared" si="4"/>
        <v>45764</v>
      </c>
      <c r="H19" s="159" t="s">
        <v>234</v>
      </c>
      <c r="I19" s="157" t="s">
        <v>53</v>
      </c>
      <c r="J19" s="158">
        <f t="shared" si="5"/>
        <v>45767</v>
      </c>
      <c r="K19" s="159" t="s">
        <v>234</v>
      </c>
      <c r="L19" s="157" t="s">
        <v>53</v>
      </c>
      <c r="M19" s="158">
        <f t="shared" si="6"/>
        <v>45772</v>
      </c>
      <c r="N19" s="159" t="s">
        <v>234</v>
      </c>
      <c r="O19" s="160"/>
      <c r="P19" s="10"/>
      <c r="Q19" s="144"/>
      <c r="R19" s="10"/>
      <c r="S19" s="10"/>
      <c r="T19" s="10"/>
      <c r="U19" s="10"/>
      <c r="V19" s="10"/>
      <c r="W19" s="10"/>
      <c r="X19" s="10"/>
      <c r="Y19" s="10"/>
      <c r="Z19" s="10"/>
    </row>
    <row r="20" ht="16.5" customHeight="1">
      <c r="A20" s="156" t="s">
        <v>342</v>
      </c>
      <c r="B20" s="175" t="s">
        <v>343</v>
      </c>
      <c r="C20" s="174" t="s">
        <v>344</v>
      </c>
      <c r="D20" s="173" t="s">
        <v>345</v>
      </c>
      <c r="E20" s="159" t="s">
        <v>313</v>
      </c>
      <c r="F20" s="176" t="s">
        <v>53</v>
      </c>
      <c r="G20" s="158">
        <f t="shared" si="4"/>
        <v>45764</v>
      </c>
      <c r="H20" s="159" t="s">
        <v>234</v>
      </c>
      <c r="I20" s="176" t="s">
        <v>53</v>
      </c>
      <c r="J20" s="158">
        <f t="shared" si="5"/>
        <v>45767</v>
      </c>
      <c r="K20" s="159" t="s">
        <v>234</v>
      </c>
      <c r="L20" s="176" t="s">
        <v>53</v>
      </c>
      <c r="M20" s="158">
        <f t="shared" si="6"/>
        <v>45772</v>
      </c>
      <c r="N20" s="159" t="s">
        <v>234</v>
      </c>
      <c r="O20" s="160"/>
      <c r="P20" s="10"/>
      <c r="Q20" s="112"/>
      <c r="R20" s="10"/>
      <c r="S20" s="10"/>
      <c r="T20" s="10"/>
      <c r="U20" s="10"/>
      <c r="V20" s="10"/>
      <c r="W20" s="10"/>
      <c r="X20" s="10"/>
      <c r="Y20" s="10"/>
      <c r="Z20" s="10"/>
    </row>
    <row r="21" ht="16.5" customHeight="1">
      <c r="A21" s="156" t="s">
        <v>346</v>
      </c>
      <c r="B21" s="173" t="s">
        <v>347</v>
      </c>
      <c r="C21" s="174" t="s">
        <v>348</v>
      </c>
      <c r="D21" s="173" t="s">
        <v>349</v>
      </c>
      <c r="E21" s="159" t="s">
        <v>313</v>
      </c>
      <c r="F21" s="176" t="s">
        <v>53</v>
      </c>
      <c r="G21" s="158">
        <f t="shared" si="4"/>
        <v>45764</v>
      </c>
      <c r="H21" s="159" t="s">
        <v>234</v>
      </c>
      <c r="I21" s="176" t="s">
        <v>53</v>
      </c>
      <c r="J21" s="158">
        <f t="shared" si="5"/>
        <v>45767</v>
      </c>
      <c r="K21" s="159" t="s">
        <v>234</v>
      </c>
      <c r="L21" s="176" t="s">
        <v>53</v>
      </c>
      <c r="M21" s="158">
        <f t="shared" si="6"/>
        <v>45772</v>
      </c>
      <c r="N21" s="159" t="s">
        <v>234</v>
      </c>
      <c r="O21" s="160"/>
      <c r="P21" s="10"/>
      <c r="Q21" s="112"/>
      <c r="R21" s="10"/>
      <c r="S21" s="10"/>
      <c r="T21" s="10"/>
      <c r="U21" s="10"/>
      <c r="V21" s="10"/>
      <c r="W21" s="10"/>
      <c r="X21" s="10"/>
      <c r="Y21" s="10"/>
      <c r="Z21" s="10"/>
    </row>
    <row r="22" ht="15.0" customHeight="1">
      <c r="A22" s="156" t="s">
        <v>350</v>
      </c>
      <c r="B22" s="173" t="s">
        <v>351</v>
      </c>
      <c r="C22" s="174" t="s">
        <v>352</v>
      </c>
      <c r="D22" s="173" t="s">
        <v>353</v>
      </c>
      <c r="E22" s="159" t="s">
        <v>313</v>
      </c>
      <c r="F22" s="176" t="s">
        <v>53</v>
      </c>
      <c r="G22" s="158">
        <f t="shared" si="4"/>
        <v>45764</v>
      </c>
      <c r="H22" s="159" t="s">
        <v>234</v>
      </c>
      <c r="I22" s="176" t="s">
        <v>53</v>
      </c>
      <c r="J22" s="158">
        <f t="shared" si="5"/>
        <v>45767</v>
      </c>
      <c r="K22" s="159" t="s">
        <v>234</v>
      </c>
      <c r="L22" s="176" t="s">
        <v>53</v>
      </c>
      <c r="M22" s="158">
        <f t="shared" si="6"/>
        <v>45772</v>
      </c>
      <c r="N22" s="159" t="s">
        <v>234</v>
      </c>
      <c r="O22" s="177"/>
      <c r="P22" s="10"/>
      <c r="Q22" s="112"/>
      <c r="R22" s="10"/>
      <c r="S22" s="10"/>
      <c r="T22" s="10"/>
      <c r="U22" s="10"/>
      <c r="V22" s="10"/>
      <c r="W22" s="10"/>
      <c r="X22" s="10"/>
      <c r="Y22" s="10"/>
      <c r="Z22" s="10"/>
    </row>
    <row r="23" ht="16.5" customHeight="1">
      <c r="A23" s="156" t="s">
        <v>354</v>
      </c>
      <c r="B23" s="173" t="s">
        <v>355</v>
      </c>
      <c r="C23" s="174" t="s">
        <v>356</v>
      </c>
      <c r="D23" s="173" t="s">
        <v>329</v>
      </c>
      <c r="E23" s="159" t="s">
        <v>313</v>
      </c>
      <c r="F23" s="176" t="s">
        <v>53</v>
      </c>
      <c r="G23" s="158">
        <f t="shared" si="4"/>
        <v>45764</v>
      </c>
      <c r="H23" s="159" t="s">
        <v>234</v>
      </c>
      <c r="I23" s="176" t="s">
        <v>53</v>
      </c>
      <c r="J23" s="158">
        <f t="shared" si="5"/>
        <v>45767</v>
      </c>
      <c r="K23" s="159" t="s">
        <v>234</v>
      </c>
      <c r="L23" s="176" t="s">
        <v>53</v>
      </c>
      <c r="M23" s="158">
        <f t="shared" si="6"/>
        <v>45772</v>
      </c>
      <c r="N23" s="159" t="s">
        <v>234</v>
      </c>
      <c r="O23" s="160"/>
      <c r="P23" s="10"/>
      <c r="Q23" s="112"/>
      <c r="R23" s="10"/>
      <c r="S23" s="10"/>
      <c r="T23" s="10"/>
      <c r="U23" s="10"/>
      <c r="V23" s="10"/>
      <c r="W23" s="10"/>
      <c r="X23" s="10"/>
      <c r="Y23" s="10"/>
      <c r="Z23" s="10"/>
    </row>
    <row r="24" ht="15.0" customHeight="1">
      <c r="A24" s="156" t="s">
        <v>357</v>
      </c>
      <c r="B24" s="173" t="s">
        <v>358</v>
      </c>
      <c r="C24" s="174" t="s">
        <v>359</v>
      </c>
      <c r="D24" s="173" t="s">
        <v>360</v>
      </c>
      <c r="E24" s="159" t="s">
        <v>313</v>
      </c>
      <c r="F24" s="176" t="s">
        <v>53</v>
      </c>
      <c r="G24" s="158">
        <f t="shared" si="4"/>
        <v>45764</v>
      </c>
      <c r="H24" s="159" t="s">
        <v>234</v>
      </c>
      <c r="I24" s="176" t="s">
        <v>53</v>
      </c>
      <c r="J24" s="158">
        <f t="shared" si="5"/>
        <v>45767</v>
      </c>
      <c r="K24" s="159" t="s">
        <v>234</v>
      </c>
      <c r="L24" s="176" t="s">
        <v>53</v>
      </c>
      <c r="M24" s="158">
        <f t="shared" si="6"/>
        <v>45772</v>
      </c>
      <c r="N24" s="159" t="s">
        <v>234</v>
      </c>
      <c r="O24" s="178"/>
      <c r="P24" s="10"/>
      <c r="Q24" s="112"/>
      <c r="R24" s="10"/>
      <c r="S24" s="10"/>
      <c r="T24" s="10"/>
      <c r="U24" s="10"/>
      <c r="V24" s="10"/>
      <c r="W24" s="10"/>
      <c r="X24" s="10"/>
      <c r="Y24" s="10"/>
      <c r="Z24" s="10"/>
    </row>
    <row r="25" ht="14.25" customHeight="1">
      <c r="A25" s="156" t="s">
        <v>361</v>
      </c>
      <c r="B25" s="173" t="s">
        <v>362</v>
      </c>
      <c r="C25" s="174" t="s">
        <v>363</v>
      </c>
      <c r="D25" s="173" t="s">
        <v>364</v>
      </c>
      <c r="E25" s="159" t="s">
        <v>313</v>
      </c>
      <c r="F25" s="176" t="s">
        <v>53</v>
      </c>
      <c r="G25" s="158">
        <f t="shared" si="4"/>
        <v>45764</v>
      </c>
      <c r="H25" s="159" t="s">
        <v>234</v>
      </c>
      <c r="I25" s="176" t="s">
        <v>53</v>
      </c>
      <c r="J25" s="158">
        <f t="shared" si="5"/>
        <v>45767</v>
      </c>
      <c r="K25" s="159" t="s">
        <v>234</v>
      </c>
      <c r="L25" s="176" t="s">
        <v>53</v>
      </c>
      <c r="M25" s="158">
        <f t="shared" si="6"/>
        <v>45772</v>
      </c>
      <c r="N25" s="159" t="s">
        <v>234</v>
      </c>
      <c r="O25" s="177"/>
      <c r="P25" s="10"/>
      <c r="Q25" s="112"/>
      <c r="R25" s="10"/>
      <c r="S25" s="10"/>
      <c r="T25" s="10"/>
      <c r="U25" s="10"/>
      <c r="V25" s="10"/>
      <c r="W25" s="10"/>
      <c r="X25" s="10"/>
      <c r="Y25" s="10"/>
      <c r="Z25" s="10"/>
    </row>
    <row r="26" ht="15.0" customHeight="1">
      <c r="A26" s="156" t="s">
        <v>365</v>
      </c>
      <c r="B26" s="173" t="s">
        <v>366</v>
      </c>
      <c r="C26" s="174" t="s">
        <v>367</v>
      </c>
      <c r="D26" s="173" t="s">
        <v>368</v>
      </c>
      <c r="E26" s="159" t="s">
        <v>313</v>
      </c>
      <c r="F26" s="176" t="s">
        <v>53</v>
      </c>
      <c r="G26" s="158">
        <f t="shared" si="4"/>
        <v>45764</v>
      </c>
      <c r="H26" s="159" t="s">
        <v>234</v>
      </c>
      <c r="I26" s="176" t="s">
        <v>53</v>
      </c>
      <c r="J26" s="158">
        <f t="shared" si="5"/>
        <v>45767</v>
      </c>
      <c r="K26" s="159" t="s">
        <v>234</v>
      </c>
      <c r="L26" s="176" t="s">
        <v>53</v>
      </c>
      <c r="M26" s="158">
        <f t="shared" si="6"/>
        <v>45772</v>
      </c>
      <c r="N26" s="159" t="s">
        <v>234</v>
      </c>
      <c r="O26" s="160"/>
      <c r="P26" s="10"/>
      <c r="Q26" s="112"/>
      <c r="R26" s="10"/>
      <c r="S26" s="10"/>
      <c r="T26" s="10"/>
      <c r="U26" s="10"/>
      <c r="V26" s="10"/>
      <c r="W26" s="10"/>
      <c r="X26" s="10"/>
      <c r="Y26" s="10"/>
      <c r="Z26" s="10"/>
    </row>
    <row r="27" ht="14.25" customHeight="1">
      <c r="A27" s="156" t="s">
        <v>369</v>
      </c>
      <c r="B27" s="173" t="s">
        <v>370</v>
      </c>
      <c r="C27" s="174" t="s">
        <v>371</v>
      </c>
      <c r="D27" s="173" t="s">
        <v>372</v>
      </c>
      <c r="E27" s="159" t="s">
        <v>313</v>
      </c>
      <c r="F27" s="176" t="s">
        <v>53</v>
      </c>
      <c r="G27" s="158">
        <f t="shared" si="4"/>
        <v>45764</v>
      </c>
      <c r="H27" s="159" t="s">
        <v>234</v>
      </c>
      <c r="I27" s="176" t="s">
        <v>53</v>
      </c>
      <c r="J27" s="158">
        <f t="shared" si="5"/>
        <v>45767</v>
      </c>
      <c r="K27" s="159" t="s">
        <v>234</v>
      </c>
      <c r="L27" s="176" t="s">
        <v>53</v>
      </c>
      <c r="M27" s="158">
        <f t="shared" si="6"/>
        <v>45772</v>
      </c>
      <c r="N27" s="159" t="s">
        <v>234</v>
      </c>
      <c r="O27" s="160"/>
      <c r="P27" s="10"/>
      <c r="Q27" s="112"/>
      <c r="R27" s="10"/>
      <c r="S27" s="10"/>
      <c r="T27" s="10"/>
      <c r="U27" s="10"/>
      <c r="V27" s="10"/>
      <c r="W27" s="10"/>
      <c r="X27" s="10"/>
      <c r="Y27" s="10"/>
      <c r="Z27" s="10"/>
    </row>
    <row r="28" ht="15.0" customHeight="1">
      <c r="A28" s="156" t="s">
        <v>373</v>
      </c>
      <c r="B28" s="173" t="s">
        <v>374</v>
      </c>
      <c r="C28" s="174" t="s">
        <v>375</v>
      </c>
      <c r="D28" s="173" t="s">
        <v>376</v>
      </c>
      <c r="E28" s="159" t="s">
        <v>313</v>
      </c>
      <c r="F28" s="176" t="s">
        <v>53</v>
      </c>
      <c r="G28" s="158">
        <f t="shared" si="4"/>
        <v>45764</v>
      </c>
      <c r="H28" s="159" t="s">
        <v>234</v>
      </c>
      <c r="I28" s="176" t="s">
        <v>53</v>
      </c>
      <c r="J28" s="158">
        <f t="shared" si="5"/>
        <v>45767</v>
      </c>
      <c r="K28" s="159" t="s">
        <v>234</v>
      </c>
      <c r="L28" s="176" t="s">
        <v>53</v>
      </c>
      <c r="M28" s="158">
        <f t="shared" si="6"/>
        <v>45772</v>
      </c>
      <c r="N28" s="159" t="s">
        <v>234</v>
      </c>
      <c r="O28" s="177"/>
      <c r="P28" s="10"/>
      <c r="Q28" s="112"/>
      <c r="R28" s="10"/>
      <c r="S28" s="10"/>
      <c r="T28" s="10"/>
      <c r="U28" s="10"/>
      <c r="V28" s="10"/>
      <c r="W28" s="10"/>
      <c r="X28" s="10"/>
      <c r="Y28" s="10"/>
      <c r="Z28" s="10"/>
    </row>
    <row r="29" ht="18.0" customHeight="1">
      <c r="A29" s="156" t="s">
        <v>377</v>
      </c>
      <c r="B29" s="173" t="s">
        <v>378</v>
      </c>
      <c r="C29" s="174" t="s">
        <v>379</v>
      </c>
      <c r="D29" s="173" t="s">
        <v>380</v>
      </c>
      <c r="E29" s="159" t="s">
        <v>313</v>
      </c>
      <c r="F29" s="176" t="s">
        <v>53</v>
      </c>
      <c r="G29" s="158">
        <f t="shared" si="4"/>
        <v>45764</v>
      </c>
      <c r="H29" s="159" t="s">
        <v>234</v>
      </c>
      <c r="I29" s="176" t="s">
        <v>53</v>
      </c>
      <c r="J29" s="158">
        <f t="shared" si="5"/>
        <v>45767</v>
      </c>
      <c r="K29" s="159" t="s">
        <v>234</v>
      </c>
      <c r="L29" s="176" t="s">
        <v>53</v>
      </c>
      <c r="M29" s="158">
        <f t="shared" si="6"/>
        <v>45772</v>
      </c>
      <c r="N29" s="159" t="s">
        <v>234</v>
      </c>
      <c r="O29" s="177"/>
      <c r="P29" s="10"/>
      <c r="Q29" s="112"/>
      <c r="R29" s="10"/>
      <c r="S29" s="10"/>
      <c r="T29" s="10"/>
      <c r="U29" s="10"/>
      <c r="V29" s="10"/>
      <c r="W29" s="10"/>
      <c r="X29" s="10"/>
      <c r="Y29" s="10"/>
      <c r="Z29" s="10"/>
    </row>
    <row r="30" ht="16.5" customHeight="1">
      <c r="A30" s="156" t="s">
        <v>381</v>
      </c>
      <c r="B30" s="173" t="s">
        <v>382</v>
      </c>
      <c r="C30" s="174" t="s">
        <v>383</v>
      </c>
      <c r="D30" s="173" t="s">
        <v>384</v>
      </c>
      <c r="E30" s="159" t="s">
        <v>313</v>
      </c>
      <c r="F30" s="176" t="s">
        <v>53</v>
      </c>
      <c r="G30" s="158">
        <f t="shared" si="4"/>
        <v>45764</v>
      </c>
      <c r="H30" s="159" t="s">
        <v>234</v>
      </c>
      <c r="I30" s="176" t="s">
        <v>53</v>
      </c>
      <c r="J30" s="158">
        <f t="shared" si="5"/>
        <v>45767</v>
      </c>
      <c r="K30" s="159" t="s">
        <v>234</v>
      </c>
      <c r="L30" s="176" t="s">
        <v>53</v>
      </c>
      <c r="M30" s="158">
        <f t="shared" si="6"/>
        <v>45772</v>
      </c>
      <c r="N30" s="159" t="s">
        <v>234</v>
      </c>
      <c r="O30" s="177"/>
      <c r="P30" s="10"/>
      <c r="Q30" s="112"/>
      <c r="R30" s="10"/>
      <c r="S30" s="10"/>
      <c r="T30" s="10"/>
      <c r="U30" s="10"/>
      <c r="V30" s="10"/>
      <c r="W30" s="10"/>
      <c r="X30" s="10"/>
      <c r="Y30" s="10"/>
      <c r="Z30" s="10"/>
    </row>
    <row r="31" ht="14.25" customHeight="1">
      <c r="A31" s="156" t="s">
        <v>385</v>
      </c>
      <c r="B31" s="173" t="s">
        <v>386</v>
      </c>
      <c r="C31" s="174" t="s">
        <v>387</v>
      </c>
      <c r="D31" s="173" t="s">
        <v>372</v>
      </c>
      <c r="E31" s="159" t="s">
        <v>313</v>
      </c>
      <c r="F31" s="176" t="s">
        <v>53</v>
      </c>
      <c r="G31" s="158">
        <f t="shared" si="4"/>
        <v>45764</v>
      </c>
      <c r="H31" s="159" t="s">
        <v>234</v>
      </c>
      <c r="I31" s="176" t="s">
        <v>53</v>
      </c>
      <c r="J31" s="158">
        <f t="shared" si="5"/>
        <v>45767</v>
      </c>
      <c r="K31" s="159" t="s">
        <v>234</v>
      </c>
      <c r="L31" s="176" t="s">
        <v>53</v>
      </c>
      <c r="M31" s="158">
        <f t="shared" si="6"/>
        <v>45772</v>
      </c>
      <c r="N31" s="159" t="s">
        <v>234</v>
      </c>
      <c r="O31" s="177"/>
      <c r="P31" s="10"/>
      <c r="Q31" s="112"/>
      <c r="R31" s="10"/>
      <c r="S31" s="10"/>
      <c r="T31" s="10"/>
      <c r="U31" s="10"/>
      <c r="V31" s="10"/>
      <c r="W31" s="10"/>
      <c r="X31" s="10"/>
      <c r="Y31" s="10"/>
      <c r="Z31" s="10"/>
    </row>
    <row r="32" ht="15.75" customHeight="1">
      <c r="A32" s="156" t="s">
        <v>388</v>
      </c>
      <c r="B32" s="173" t="s">
        <v>389</v>
      </c>
      <c r="C32" s="174" t="s">
        <v>390</v>
      </c>
      <c r="D32" s="173" t="s">
        <v>391</v>
      </c>
      <c r="E32" s="159" t="s">
        <v>313</v>
      </c>
      <c r="F32" s="176" t="s">
        <v>53</v>
      </c>
      <c r="G32" s="158">
        <f t="shared" si="4"/>
        <v>45764</v>
      </c>
      <c r="H32" s="159" t="s">
        <v>234</v>
      </c>
      <c r="I32" s="176" t="s">
        <v>53</v>
      </c>
      <c r="J32" s="158">
        <f t="shared" si="5"/>
        <v>45767</v>
      </c>
      <c r="K32" s="159" t="s">
        <v>234</v>
      </c>
      <c r="L32" s="176" t="s">
        <v>53</v>
      </c>
      <c r="M32" s="158">
        <f t="shared" si="6"/>
        <v>45772</v>
      </c>
      <c r="N32" s="159" t="s">
        <v>234</v>
      </c>
      <c r="O32" s="177"/>
      <c r="P32" s="10"/>
      <c r="Q32" s="112"/>
      <c r="R32" s="10"/>
      <c r="S32" s="10"/>
      <c r="T32" s="10"/>
      <c r="U32" s="10"/>
      <c r="V32" s="10"/>
      <c r="W32" s="10"/>
      <c r="X32" s="10"/>
      <c r="Y32" s="10"/>
      <c r="Z32" s="10"/>
    </row>
    <row r="33" ht="14.25" customHeight="1">
      <c r="A33" s="156" t="s">
        <v>392</v>
      </c>
      <c r="B33" s="173" t="s">
        <v>393</v>
      </c>
      <c r="C33" s="174" t="s">
        <v>394</v>
      </c>
      <c r="D33" s="173" t="s">
        <v>395</v>
      </c>
      <c r="E33" s="159" t="s">
        <v>313</v>
      </c>
      <c r="F33" s="176" t="s">
        <v>53</v>
      </c>
      <c r="G33" s="158">
        <f t="shared" si="4"/>
        <v>45764</v>
      </c>
      <c r="H33" s="159" t="s">
        <v>234</v>
      </c>
      <c r="I33" s="176" t="s">
        <v>53</v>
      </c>
      <c r="J33" s="158">
        <f t="shared" si="5"/>
        <v>45767</v>
      </c>
      <c r="K33" s="159" t="s">
        <v>234</v>
      </c>
      <c r="L33" s="176" t="s">
        <v>53</v>
      </c>
      <c r="M33" s="158">
        <f t="shared" si="6"/>
        <v>45772</v>
      </c>
      <c r="N33" s="159" t="s">
        <v>234</v>
      </c>
      <c r="O33" s="177"/>
      <c r="P33" s="10"/>
      <c r="Q33" s="112"/>
      <c r="R33" s="10"/>
      <c r="S33" s="10"/>
      <c r="T33" s="10"/>
      <c r="U33" s="10"/>
      <c r="V33" s="10"/>
      <c r="W33" s="10"/>
      <c r="X33" s="10"/>
      <c r="Y33" s="10"/>
      <c r="Z33" s="10"/>
    </row>
    <row r="34" ht="14.25" customHeight="1">
      <c r="A34" s="156" t="s">
        <v>396</v>
      </c>
      <c r="B34" s="173" t="s">
        <v>397</v>
      </c>
      <c r="C34" s="174" t="s">
        <v>398</v>
      </c>
      <c r="D34" s="173" t="s">
        <v>399</v>
      </c>
      <c r="E34" s="159" t="s">
        <v>313</v>
      </c>
      <c r="F34" s="176" t="s">
        <v>53</v>
      </c>
      <c r="G34" s="158">
        <f t="shared" si="4"/>
        <v>45764</v>
      </c>
      <c r="H34" s="159" t="s">
        <v>234</v>
      </c>
      <c r="I34" s="176" t="s">
        <v>53</v>
      </c>
      <c r="J34" s="158">
        <f t="shared" si="5"/>
        <v>45767</v>
      </c>
      <c r="K34" s="159" t="s">
        <v>234</v>
      </c>
      <c r="L34" s="176" t="s">
        <v>53</v>
      </c>
      <c r="M34" s="158">
        <f t="shared" si="6"/>
        <v>45772</v>
      </c>
      <c r="N34" s="159" t="s">
        <v>234</v>
      </c>
      <c r="O34" s="177"/>
      <c r="P34" s="10"/>
      <c r="Q34" s="112"/>
      <c r="R34" s="10"/>
      <c r="S34" s="10"/>
      <c r="T34" s="10"/>
      <c r="U34" s="10"/>
      <c r="V34" s="10"/>
      <c r="W34" s="10"/>
      <c r="X34" s="10"/>
      <c r="Y34" s="10"/>
      <c r="Z34" s="10"/>
    </row>
    <row r="35" ht="16.5" customHeight="1">
      <c r="A35" s="156" t="s">
        <v>400</v>
      </c>
      <c r="B35" s="173" t="s">
        <v>401</v>
      </c>
      <c r="C35" s="174" t="s">
        <v>402</v>
      </c>
      <c r="D35" s="173" t="s">
        <v>403</v>
      </c>
      <c r="E35" s="159" t="s">
        <v>313</v>
      </c>
      <c r="F35" s="176" t="s">
        <v>53</v>
      </c>
      <c r="G35" s="158">
        <f t="shared" si="4"/>
        <v>45764</v>
      </c>
      <c r="H35" s="159" t="s">
        <v>234</v>
      </c>
      <c r="I35" s="176" t="s">
        <v>53</v>
      </c>
      <c r="J35" s="158">
        <f t="shared" si="5"/>
        <v>45767</v>
      </c>
      <c r="K35" s="159" t="s">
        <v>234</v>
      </c>
      <c r="L35" s="176" t="s">
        <v>53</v>
      </c>
      <c r="M35" s="158">
        <f t="shared" si="6"/>
        <v>45772</v>
      </c>
      <c r="N35" s="159" t="s">
        <v>234</v>
      </c>
      <c r="O35" s="177"/>
      <c r="P35" s="10"/>
      <c r="Q35" s="112"/>
      <c r="R35" s="10"/>
      <c r="S35" s="10"/>
      <c r="T35" s="10"/>
      <c r="U35" s="10"/>
      <c r="V35" s="10"/>
      <c r="W35" s="10"/>
      <c r="X35" s="10"/>
      <c r="Y35" s="10"/>
      <c r="Z35" s="10"/>
    </row>
    <row r="36" ht="12.75" customHeight="1">
      <c r="A36" s="156"/>
      <c r="B36" s="173"/>
      <c r="C36" s="174"/>
      <c r="D36" s="173"/>
      <c r="E36" s="159"/>
      <c r="F36" s="10"/>
      <c r="G36" s="10"/>
      <c r="H36" s="10"/>
      <c r="I36" s="10"/>
      <c r="J36" s="10"/>
      <c r="K36" s="10"/>
      <c r="L36" s="10"/>
      <c r="M36" s="10"/>
      <c r="N36" s="10"/>
      <c r="O36" s="177"/>
      <c r="P36" s="10"/>
      <c r="Q36" s="112"/>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2"/>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2"/>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2"/>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2"/>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2"/>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2"/>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2"/>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2"/>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2"/>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2"/>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2"/>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2"/>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2"/>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2"/>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2"/>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2"/>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O998" s="10"/>
      <c r="P998" s="10"/>
      <c r="Q998" s="112"/>
      <c r="R998" s="10"/>
      <c r="S998" s="10"/>
      <c r="T998" s="10"/>
      <c r="U998" s="10"/>
      <c r="V998" s="10"/>
      <c r="W998" s="10"/>
      <c r="X998" s="10"/>
      <c r="Y998" s="10"/>
      <c r="Z998" s="10"/>
    </row>
    <row r="999" ht="12.75" customHeight="1">
      <c r="A999" s="10"/>
      <c r="B999" s="10"/>
      <c r="C999" s="10"/>
      <c r="D999" s="10"/>
      <c r="E999" s="10"/>
      <c r="O999" s="10"/>
      <c r="P999" s="10"/>
      <c r="Q999" s="112"/>
      <c r="R999" s="10"/>
      <c r="S999" s="10"/>
      <c r="T999" s="10"/>
      <c r="U999" s="10"/>
      <c r="V999" s="10"/>
      <c r="W999" s="10"/>
      <c r="X999" s="10"/>
      <c r="Y999" s="10"/>
      <c r="Z999" s="10"/>
    </row>
    <row r="1000" ht="12.75" customHeight="1">
      <c r="A1000" s="10"/>
      <c r="B1000" s="10"/>
      <c r="C1000" s="10"/>
      <c r="D1000" s="10"/>
      <c r="E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H12:H35 K12:K35 N12:N35">
      <formula1>"VietTQ"</formula1>
    </dataValidation>
    <dataValidation type="list" allowBlank="1" showErrorMessage="1" sqref="G2:G3 J2:J3 M2:M3 G9 J9 M9 F12:F35 I12:I35 L12:L35 G36:G144 J36:J144 M36:M144">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2"/>
      <c r="R1" s="10"/>
      <c r="S1" s="10"/>
      <c r="T1" s="10"/>
      <c r="U1" s="10"/>
      <c r="V1" s="10"/>
      <c r="W1" s="10"/>
      <c r="X1" s="10"/>
      <c r="Y1" s="10"/>
      <c r="Z1" s="10"/>
    </row>
    <row r="2" ht="15.0" customHeight="1">
      <c r="A2" s="113" t="s">
        <v>62</v>
      </c>
      <c r="B2" s="114" t="s">
        <v>404</v>
      </c>
      <c r="C2" s="115"/>
      <c r="D2" s="115"/>
      <c r="E2" s="116"/>
      <c r="F2" s="117"/>
      <c r="G2" s="118"/>
      <c r="H2" s="45"/>
      <c r="I2" s="117"/>
      <c r="J2" s="118"/>
      <c r="K2" s="45"/>
      <c r="L2" s="117"/>
      <c r="M2" s="118"/>
      <c r="N2" s="45"/>
      <c r="O2" s="45"/>
      <c r="P2" s="45"/>
      <c r="Q2" s="119"/>
      <c r="R2" s="120" t="s">
        <v>53</v>
      </c>
      <c r="S2" s="120"/>
      <c r="T2" s="120"/>
      <c r="U2" s="120"/>
      <c r="V2" s="120"/>
      <c r="W2" s="120"/>
      <c r="X2" s="120"/>
      <c r="Y2" s="120"/>
      <c r="Z2" s="120"/>
    </row>
    <row r="3" ht="12.75" customHeight="1">
      <c r="A3" s="121" t="s">
        <v>63</v>
      </c>
      <c r="B3" s="124" t="s">
        <v>227</v>
      </c>
      <c r="C3" s="5"/>
      <c r="D3" s="5"/>
      <c r="E3" s="123"/>
      <c r="F3" s="117"/>
      <c r="G3" s="118"/>
      <c r="H3" s="45"/>
      <c r="I3" s="117"/>
      <c r="J3" s="118"/>
      <c r="K3" s="45"/>
      <c r="L3" s="117"/>
      <c r="M3" s="118"/>
      <c r="N3" s="45"/>
      <c r="O3" s="45"/>
      <c r="P3" s="45"/>
      <c r="Q3" s="119"/>
      <c r="R3" s="120" t="s">
        <v>54</v>
      </c>
      <c r="S3" s="120"/>
      <c r="T3" s="120"/>
      <c r="U3" s="120"/>
      <c r="V3" s="120"/>
      <c r="W3" s="120"/>
      <c r="X3" s="120"/>
      <c r="Y3" s="120"/>
      <c r="Z3" s="120"/>
    </row>
    <row r="4" ht="18.0" customHeight="1">
      <c r="A4" s="121" t="s">
        <v>65</v>
      </c>
      <c r="B4" s="124">
        <f>COUNTA(A12:A1000)</f>
        <v>29</v>
      </c>
      <c r="C4" s="5"/>
      <c r="D4" s="5"/>
      <c r="E4" s="123"/>
      <c r="F4" s="117"/>
      <c r="G4" s="118"/>
      <c r="H4" s="45"/>
      <c r="I4" s="117"/>
      <c r="J4" s="118"/>
      <c r="K4" s="45"/>
      <c r="L4" s="117"/>
      <c r="M4" s="118"/>
      <c r="N4" s="45"/>
      <c r="O4" s="45"/>
      <c r="P4" s="45"/>
      <c r="Q4" s="119"/>
      <c r="R4" s="120" t="s">
        <v>55</v>
      </c>
      <c r="S4" s="120"/>
      <c r="T4" s="120"/>
      <c r="U4" s="120"/>
      <c r="V4" s="120"/>
      <c r="W4" s="120"/>
      <c r="X4" s="120"/>
      <c r="Y4" s="120"/>
      <c r="Z4" s="120"/>
    </row>
    <row r="5" ht="19.5" customHeight="1">
      <c r="A5" s="125" t="s">
        <v>66</v>
      </c>
      <c r="B5" s="126" t="s">
        <v>53</v>
      </c>
      <c r="C5" s="126" t="s">
        <v>54</v>
      </c>
      <c r="D5" s="126" t="s">
        <v>55</v>
      </c>
      <c r="E5" s="127" t="s">
        <v>56</v>
      </c>
      <c r="F5" s="128"/>
      <c r="G5" s="128"/>
      <c r="H5" s="129"/>
      <c r="I5" s="128"/>
      <c r="J5" s="128"/>
      <c r="K5" s="129"/>
      <c r="L5" s="128"/>
      <c r="M5" s="128"/>
      <c r="N5" s="129"/>
      <c r="O5" s="129"/>
      <c r="P5" s="129"/>
      <c r="Q5" s="130"/>
      <c r="R5" s="120" t="s">
        <v>56</v>
      </c>
      <c r="S5" s="120"/>
      <c r="T5" s="120"/>
      <c r="U5" s="120"/>
      <c r="V5" s="120"/>
      <c r="W5" s="120"/>
      <c r="X5" s="120"/>
      <c r="Y5" s="120"/>
      <c r="Z5" s="120"/>
    </row>
    <row r="6" ht="15.0" customHeight="1">
      <c r="A6" s="125" t="s">
        <v>67</v>
      </c>
      <c r="B6" s="131">
        <f t="shared" ref="B6:E6" si="1">COUNTIF($F10:$F998,B5)</f>
        <v>29</v>
      </c>
      <c r="C6" s="131">
        <f t="shared" si="1"/>
        <v>0</v>
      </c>
      <c r="D6" s="131">
        <f t="shared" si="1"/>
        <v>0</v>
      </c>
      <c r="E6" s="132">
        <f t="shared" si="1"/>
        <v>0</v>
      </c>
      <c r="F6" s="133"/>
      <c r="G6" s="133"/>
      <c r="H6" s="129"/>
      <c r="I6" s="133"/>
      <c r="J6" s="133"/>
      <c r="K6" s="129"/>
      <c r="L6" s="133"/>
      <c r="M6" s="133"/>
      <c r="N6" s="129"/>
      <c r="O6" s="129"/>
      <c r="P6" s="129"/>
      <c r="Q6" s="130"/>
      <c r="R6" s="120"/>
      <c r="S6" s="120"/>
      <c r="T6" s="120"/>
      <c r="U6" s="120"/>
      <c r="V6" s="120"/>
      <c r="W6" s="120"/>
      <c r="X6" s="120"/>
      <c r="Y6" s="120"/>
      <c r="Z6" s="120"/>
    </row>
    <row r="7" ht="15.0" customHeight="1">
      <c r="A7" s="125" t="s">
        <v>68</v>
      </c>
      <c r="B7" s="131">
        <f t="shared" ref="B7:E7" si="2">COUNTIF($F10:$F998,B5)</f>
        <v>29</v>
      </c>
      <c r="C7" s="131">
        <f t="shared" si="2"/>
        <v>0</v>
      </c>
      <c r="D7" s="131">
        <f t="shared" si="2"/>
        <v>0</v>
      </c>
      <c r="E7" s="132">
        <f t="shared" si="2"/>
        <v>0</v>
      </c>
      <c r="F7" s="133"/>
      <c r="G7" s="133"/>
      <c r="H7" s="129"/>
      <c r="I7" s="133"/>
      <c r="J7" s="133"/>
      <c r="K7" s="129"/>
      <c r="L7" s="133"/>
      <c r="M7" s="133"/>
      <c r="N7" s="129"/>
      <c r="O7" s="129"/>
      <c r="P7" s="129"/>
      <c r="Q7" s="130"/>
      <c r="R7" s="120"/>
      <c r="S7" s="120"/>
      <c r="T7" s="120"/>
      <c r="U7" s="120"/>
      <c r="V7" s="120"/>
      <c r="W7" s="120"/>
      <c r="X7" s="120"/>
      <c r="Y7" s="120"/>
      <c r="Z7" s="120"/>
    </row>
    <row r="8" ht="15.0" customHeight="1">
      <c r="A8" s="134" t="s">
        <v>69</v>
      </c>
      <c r="B8" s="135">
        <f t="shared" ref="B8:E8" si="3">COUNTIF($F10:$F998,B5)</f>
        <v>29</v>
      </c>
      <c r="C8" s="135">
        <f t="shared" si="3"/>
        <v>0</v>
      </c>
      <c r="D8" s="135">
        <f t="shared" si="3"/>
        <v>0</v>
      </c>
      <c r="E8" s="136">
        <f t="shared" si="3"/>
        <v>0</v>
      </c>
      <c r="F8" s="133"/>
      <c r="G8" s="133"/>
      <c r="H8" s="129"/>
      <c r="I8" s="133"/>
      <c r="J8" s="133"/>
      <c r="K8" s="129"/>
      <c r="L8" s="133"/>
      <c r="M8" s="133"/>
      <c r="N8" s="129"/>
      <c r="O8" s="129"/>
      <c r="P8" s="129"/>
      <c r="Q8" s="130"/>
      <c r="R8" s="120"/>
      <c r="S8" s="120"/>
      <c r="T8" s="120"/>
      <c r="U8" s="120"/>
      <c r="V8" s="120"/>
      <c r="W8" s="120"/>
      <c r="X8" s="120"/>
      <c r="Y8" s="120"/>
      <c r="Z8" s="120"/>
    </row>
    <row r="9" ht="15.0" customHeight="1">
      <c r="A9" s="129"/>
      <c r="B9" s="129"/>
      <c r="C9" s="129"/>
      <c r="D9" s="129"/>
      <c r="E9" s="129"/>
      <c r="F9" s="111"/>
      <c r="G9" s="129"/>
      <c r="H9" s="129"/>
      <c r="I9" s="111"/>
      <c r="J9" s="129"/>
      <c r="K9" s="129"/>
      <c r="L9" s="111"/>
      <c r="M9" s="129"/>
      <c r="N9" s="129"/>
      <c r="O9" s="129"/>
      <c r="P9" s="129"/>
      <c r="Q9" s="130"/>
      <c r="R9" s="120"/>
      <c r="S9" s="120"/>
      <c r="T9" s="120"/>
      <c r="U9" s="120"/>
      <c r="V9" s="120"/>
      <c r="W9" s="120"/>
      <c r="X9" s="120"/>
      <c r="Y9" s="120"/>
      <c r="Z9" s="120"/>
    </row>
    <row r="10" ht="25.5" customHeight="1">
      <c r="A10" s="137" t="s">
        <v>70</v>
      </c>
      <c r="B10" s="137" t="s">
        <v>71</v>
      </c>
      <c r="C10" s="137" t="s">
        <v>72</v>
      </c>
      <c r="D10" s="137" t="s">
        <v>73</v>
      </c>
      <c r="E10" s="137" t="s">
        <v>74</v>
      </c>
      <c r="F10" s="137" t="s">
        <v>67</v>
      </c>
      <c r="G10" s="137" t="s">
        <v>75</v>
      </c>
      <c r="H10" s="137" t="s">
        <v>76</v>
      </c>
      <c r="I10" s="137" t="s">
        <v>68</v>
      </c>
      <c r="J10" s="137" t="s">
        <v>75</v>
      </c>
      <c r="K10" s="137" t="s">
        <v>76</v>
      </c>
      <c r="L10" s="137" t="s">
        <v>69</v>
      </c>
      <c r="M10" s="137" t="s">
        <v>75</v>
      </c>
      <c r="N10" s="137" t="s">
        <v>76</v>
      </c>
      <c r="O10" s="137" t="s">
        <v>77</v>
      </c>
      <c r="P10" s="120"/>
      <c r="Q10" s="138"/>
      <c r="R10" s="120"/>
      <c r="S10" s="120"/>
      <c r="T10" s="120"/>
      <c r="U10" s="120"/>
      <c r="V10" s="120"/>
      <c r="W10" s="120"/>
      <c r="X10" s="120"/>
      <c r="Y10" s="120"/>
      <c r="Z10" s="120"/>
    </row>
    <row r="11" ht="15.75" customHeight="1">
      <c r="A11" s="153" t="s">
        <v>308</v>
      </c>
      <c r="B11" s="153"/>
      <c r="C11" s="154"/>
      <c r="D11" s="154"/>
      <c r="E11" s="154"/>
      <c r="F11" s="154"/>
      <c r="G11" s="154"/>
      <c r="H11" s="154"/>
      <c r="I11" s="154"/>
      <c r="J11" s="154"/>
      <c r="K11" s="154"/>
      <c r="L11" s="154"/>
      <c r="M11" s="154"/>
      <c r="N11" s="154"/>
      <c r="O11" s="155"/>
      <c r="P11" s="120"/>
      <c r="Q11" s="146"/>
      <c r="R11" s="120"/>
      <c r="S11" s="120"/>
      <c r="T11" s="120"/>
      <c r="U11" s="120"/>
      <c r="V11" s="120"/>
      <c r="W11" s="120"/>
      <c r="X11" s="120"/>
      <c r="Y11" s="120"/>
      <c r="Z11" s="120"/>
    </row>
    <row r="12" ht="17.25" customHeight="1" outlineLevel="1">
      <c r="A12" s="159" t="s">
        <v>405</v>
      </c>
      <c r="B12" s="159" t="s">
        <v>406</v>
      </c>
      <c r="C12" s="159" t="s">
        <v>407</v>
      </c>
      <c r="D12" s="159" t="s">
        <v>408</v>
      </c>
      <c r="E12" s="159" t="s">
        <v>313</v>
      </c>
      <c r="F12" s="157" t="s">
        <v>53</v>
      </c>
      <c r="G12" s="158">
        <f t="shared" ref="G12:G40" si="4">DATE(2025,4,17)</f>
        <v>45764</v>
      </c>
      <c r="H12" s="159" t="s">
        <v>234</v>
      </c>
      <c r="I12" s="157" t="s">
        <v>53</v>
      </c>
      <c r="J12" s="158">
        <f t="shared" ref="J12:J40" si="5">DATE(2025,4,20)</f>
        <v>45767</v>
      </c>
      <c r="K12" s="159" t="s">
        <v>234</v>
      </c>
      <c r="L12" s="157" t="s">
        <v>53</v>
      </c>
      <c r="M12" s="158">
        <f t="shared" ref="M12:M40" si="6">DATE(2025,4,25)</f>
        <v>45772</v>
      </c>
      <c r="N12" s="159" t="s">
        <v>234</v>
      </c>
      <c r="O12" s="160"/>
      <c r="P12" s="161"/>
      <c r="Q12" s="144"/>
      <c r="R12" s="161"/>
      <c r="S12" s="161"/>
      <c r="T12" s="161"/>
      <c r="U12" s="161"/>
      <c r="V12" s="161"/>
      <c r="W12" s="161"/>
      <c r="X12" s="161"/>
      <c r="Y12" s="161"/>
      <c r="Z12" s="161"/>
    </row>
    <row r="13" ht="18.0" customHeight="1" outlineLevel="1">
      <c r="A13" s="159" t="s">
        <v>409</v>
      </c>
      <c r="B13" s="157" t="s">
        <v>410</v>
      </c>
      <c r="C13" s="179" t="s">
        <v>411</v>
      </c>
      <c r="D13" s="159" t="s">
        <v>412</v>
      </c>
      <c r="E13" s="159" t="s">
        <v>313</v>
      </c>
      <c r="F13" s="157" t="s">
        <v>53</v>
      </c>
      <c r="G13" s="158">
        <f t="shared" si="4"/>
        <v>45764</v>
      </c>
      <c r="H13" s="159" t="s">
        <v>234</v>
      </c>
      <c r="I13" s="157" t="s">
        <v>53</v>
      </c>
      <c r="J13" s="158">
        <f t="shared" si="5"/>
        <v>45767</v>
      </c>
      <c r="K13" s="159" t="s">
        <v>234</v>
      </c>
      <c r="L13" s="157" t="s">
        <v>53</v>
      </c>
      <c r="M13" s="158">
        <f t="shared" si="6"/>
        <v>45772</v>
      </c>
      <c r="N13" s="159" t="s">
        <v>234</v>
      </c>
      <c r="O13" s="160"/>
      <c r="P13" s="10"/>
      <c r="Q13" s="144"/>
      <c r="R13" s="10"/>
      <c r="S13" s="10"/>
      <c r="T13" s="10"/>
      <c r="U13" s="10"/>
      <c r="V13" s="10"/>
      <c r="W13" s="10"/>
      <c r="X13" s="10"/>
      <c r="Y13" s="10"/>
      <c r="Z13" s="10"/>
    </row>
    <row r="14" ht="16.5" customHeight="1" outlineLevel="1">
      <c r="A14" s="159" t="s">
        <v>413</v>
      </c>
      <c r="B14" s="157" t="s">
        <v>414</v>
      </c>
      <c r="C14" s="179" t="s">
        <v>415</v>
      </c>
      <c r="D14" s="159" t="s">
        <v>416</v>
      </c>
      <c r="E14" s="159" t="s">
        <v>313</v>
      </c>
      <c r="F14" s="157" t="s">
        <v>53</v>
      </c>
      <c r="G14" s="158">
        <f t="shared" si="4"/>
        <v>45764</v>
      </c>
      <c r="H14" s="159" t="s">
        <v>234</v>
      </c>
      <c r="I14" s="157" t="s">
        <v>53</v>
      </c>
      <c r="J14" s="158">
        <f t="shared" si="5"/>
        <v>45767</v>
      </c>
      <c r="K14" s="159" t="s">
        <v>234</v>
      </c>
      <c r="L14" s="157" t="s">
        <v>53</v>
      </c>
      <c r="M14" s="158">
        <f t="shared" si="6"/>
        <v>45772</v>
      </c>
      <c r="N14" s="159" t="s">
        <v>234</v>
      </c>
      <c r="O14" s="160"/>
      <c r="P14" s="10"/>
      <c r="Q14" s="144"/>
      <c r="R14" s="10"/>
      <c r="S14" s="10"/>
      <c r="T14" s="10"/>
      <c r="U14" s="10"/>
      <c r="V14" s="10"/>
      <c r="W14" s="10"/>
      <c r="X14" s="10"/>
      <c r="Y14" s="10"/>
      <c r="Z14" s="10"/>
    </row>
    <row r="15" ht="15.75" customHeight="1">
      <c r="A15" s="159" t="s">
        <v>417</v>
      </c>
      <c r="B15" s="157" t="s">
        <v>418</v>
      </c>
      <c r="C15" s="179" t="s">
        <v>419</v>
      </c>
      <c r="D15" s="159" t="s">
        <v>420</v>
      </c>
      <c r="E15" s="159" t="s">
        <v>313</v>
      </c>
      <c r="F15" s="157" t="s">
        <v>53</v>
      </c>
      <c r="G15" s="158">
        <f t="shared" si="4"/>
        <v>45764</v>
      </c>
      <c r="H15" s="159" t="s">
        <v>234</v>
      </c>
      <c r="I15" s="157" t="s">
        <v>53</v>
      </c>
      <c r="J15" s="158">
        <f t="shared" si="5"/>
        <v>45767</v>
      </c>
      <c r="K15" s="159" t="s">
        <v>234</v>
      </c>
      <c r="L15" s="157" t="s">
        <v>53</v>
      </c>
      <c r="M15" s="158">
        <f t="shared" si="6"/>
        <v>45772</v>
      </c>
      <c r="N15" s="159" t="s">
        <v>234</v>
      </c>
      <c r="O15" s="167"/>
      <c r="P15" s="120"/>
      <c r="Q15" s="146"/>
      <c r="R15" s="120"/>
      <c r="S15" s="120"/>
      <c r="T15" s="120"/>
      <c r="U15" s="120"/>
      <c r="V15" s="120"/>
      <c r="W15" s="120"/>
      <c r="X15" s="120"/>
      <c r="Y15" s="120"/>
      <c r="Z15" s="120"/>
    </row>
    <row r="16" ht="16.5" customHeight="1" outlineLevel="1">
      <c r="A16" s="159" t="s">
        <v>421</v>
      </c>
      <c r="B16" s="157" t="s">
        <v>422</v>
      </c>
      <c r="C16" s="179" t="s">
        <v>423</v>
      </c>
      <c r="D16" s="159" t="s">
        <v>424</v>
      </c>
      <c r="E16" s="159" t="s">
        <v>313</v>
      </c>
      <c r="F16" s="157" t="s">
        <v>53</v>
      </c>
      <c r="G16" s="158">
        <f t="shared" si="4"/>
        <v>45764</v>
      </c>
      <c r="H16" s="159" t="s">
        <v>234</v>
      </c>
      <c r="I16" s="157" t="s">
        <v>53</v>
      </c>
      <c r="J16" s="158">
        <f t="shared" si="5"/>
        <v>45767</v>
      </c>
      <c r="K16" s="159" t="s">
        <v>234</v>
      </c>
      <c r="L16" s="157" t="s">
        <v>53</v>
      </c>
      <c r="M16" s="158">
        <f t="shared" si="6"/>
        <v>45772</v>
      </c>
      <c r="N16" s="159" t="s">
        <v>234</v>
      </c>
      <c r="O16" s="160"/>
      <c r="P16" s="10"/>
      <c r="Q16" s="144"/>
      <c r="R16" s="10"/>
      <c r="S16" s="10"/>
      <c r="T16" s="10"/>
      <c r="U16" s="10"/>
      <c r="V16" s="10"/>
      <c r="W16" s="10"/>
      <c r="X16" s="10"/>
      <c r="Y16" s="10"/>
      <c r="Z16" s="10"/>
    </row>
    <row r="17" ht="18.75" customHeight="1" outlineLevel="1">
      <c r="A17" s="159" t="s">
        <v>425</v>
      </c>
      <c r="B17" s="157" t="s">
        <v>426</v>
      </c>
      <c r="C17" s="179" t="s">
        <v>427</v>
      </c>
      <c r="D17" s="159" t="s">
        <v>424</v>
      </c>
      <c r="E17" s="159" t="s">
        <v>313</v>
      </c>
      <c r="F17" s="157" t="s">
        <v>53</v>
      </c>
      <c r="G17" s="158">
        <f t="shared" si="4"/>
        <v>45764</v>
      </c>
      <c r="H17" s="159" t="s">
        <v>234</v>
      </c>
      <c r="I17" s="157" t="s">
        <v>53</v>
      </c>
      <c r="J17" s="158">
        <f t="shared" si="5"/>
        <v>45767</v>
      </c>
      <c r="K17" s="159" t="s">
        <v>234</v>
      </c>
      <c r="L17" s="157" t="s">
        <v>53</v>
      </c>
      <c r="M17" s="158">
        <f t="shared" si="6"/>
        <v>45772</v>
      </c>
      <c r="N17" s="159" t="s">
        <v>234</v>
      </c>
      <c r="O17" s="178"/>
      <c r="P17" s="10"/>
      <c r="Q17" s="112"/>
      <c r="R17" s="10"/>
      <c r="S17" s="10"/>
      <c r="T17" s="10"/>
      <c r="U17" s="10"/>
      <c r="V17" s="10"/>
      <c r="W17" s="10"/>
      <c r="X17" s="10"/>
      <c r="Y17" s="10"/>
      <c r="Z17" s="10"/>
    </row>
    <row r="18" ht="15.75" customHeight="1">
      <c r="A18" s="159" t="s">
        <v>428</v>
      </c>
      <c r="B18" s="157" t="s">
        <v>429</v>
      </c>
      <c r="C18" s="179" t="s">
        <v>430</v>
      </c>
      <c r="D18" s="159" t="s">
        <v>431</v>
      </c>
      <c r="E18" s="159" t="s">
        <v>313</v>
      </c>
      <c r="F18" s="157" t="s">
        <v>53</v>
      </c>
      <c r="G18" s="158">
        <f t="shared" si="4"/>
        <v>45764</v>
      </c>
      <c r="H18" s="159" t="s">
        <v>234</v>
      </c>
      <c r="I18" s="157" t="s">
        <v>53</v>
      </c>
      <c r="J18" s="158">
        <f t="shared" si="5"/>
        <v>45767</v>
      </c>
      <c r="K18" s="159" t="s">
        <v>234</v>
      </c>
      <c r="L18" s="157" t="s">
        <v>53</v>
      </c>
      <c r="M18" s="158">
        <f t="shared" si="6"/>
        <v>45772</v>
      </c>
      <c r="N18" s="159" t="s">
        <v>234</v>
      </c>
      <c r="O18" s="167"/>
      <c r="P18" s="120"/>
      <c r="Q18" s="146"/>
      <c r="R18" s="120"/>
      <c r="S18" s="120"/>
      <c r="T18" s="120"/>
      <c r="U18" s="120"/>
      <c r="V18" s="120"/>
      <c r="W18" s="120"/>
      <c r="X18" s="120"/>
      <c r="Y18" s="120"/>
      <c r="Z18" s="120"/>
    </row>
    <row r="19" ht="17.25" customHeight="1" outlineLevel="1">
      <c r="A19" s="159" t="s">
        <v>432</v>
      </c>
      <c r="B19" s="157" t="s">
        <v>433</v>
      </c>
      <c r="C19" s="179" t="s">
        <v>434</v>
      </c>
      <c r="D19" s="159" t="s">
        <v>435</v>
      </c>
      <c r="E19" s="159" t="s">
        <v>313</v>
      </c>
      <c r="F19" s="157" t="s">
        <v>53</v>
      </c>
      <c r="G19" s="158">
        <f t="shared" si="4"/>
        <v>45764</v>
      </c>
      <c r="H19" s="159" t="s">
        <v>234</v>
      </c>
      <c r="I19" s="157" t="s">
        <v>53</v>
      </c>
      <c r="J19" s="158">
        <f t="shared" si="5"/>
        <v>45767</v>
      </c>
      <c r="K19" s="159" t="s">
        <v>234</v>
      </c>
      <c r="L19" s="157" t="s">
        <v>53</v>
      </c>
      <c r="M19" s="158">
        <f t="shared" si="6"/>
        <v>45772</v>
      </c>
      <c r="N19" s="159" t="s">
        <v>234</v>
      </c>
      <c r="O19" s="160"/>
      <c r="P19" s="10"/>
      <c r="Q19" s="144"/>
      <c r="R19" s="10"/>
      <c r="S19" s="10"/>
      <c r="T19" s="10"/>
      <c r="U19" s="10"/>
      <c r="V19" s="10"/>
      <c r="W19" s="10"/>
      <c r="X19" s="10"/>
      <c r="Y19" s="10"/>
      <c r="Z19" s="10"/>
    </row>
    <row r="20" ht="18.75" customHeight="1">
      <c r="A20" s="174" t="s">
        <v>436</v>
      </c>
      <c r="B20" s="157" t="s">
        <v>437</v>
      </c>
      <c r="C20" s="179" t="s">
        <v>438</v>
      </c>
      <c r="D20" s="159" t="s">
        <v>439</v>
      </c>
      <c r="E20" s="159" t="s">
        <v>313</v>
      </c>
      <c r="F20" s="157" t="s">
        <v>53</v>
      </c>
      <c r="G20" s="158">
        <f t="shared" si="4"/>
        <v>45764</v>
      </c>
      <c r="H20" s="159" t="s">
        <v>234</v>
      </c>
      <c r="I20" s="157" t="s">
        <v>53</v>
      </c>
      <c r="J20" s="158">
        <f t="shared" si="5"/>
        <v>45767</v>
      </c>
      <c r="K20" s="159" t="s">
        <v>234</v>
      </c>
      <c r="L20" s="157" t="s">
        <v>53</v>
      </c>
      <c r="M20" s="158">
        <f t="shared" si="6"/>
        <v>45772</v>
      </c>
      <c r="N20" s="159" t="s">
        <v>234</v>
      </c>
      <c r="O20" s="10"/>
      <c r="P20" s="10"/>
      <c r="Q20" s="112"/>
      <c r="R20" s="10"/>
      <c r="S20" s="10"/>
      <c r="T20" s="10"/>
      <c r="U20" s="10"/>
      <c r="V20" s="10"/>
      <c r="W20" s="10"/>
      <c r="X20" s="10"/>
      <c r="Y20" s="10"/>
      <c r="Z20" s="10"/>
    </row>
    <row r="21" ht="15.75" customHeight="1">
      <c r="A21" s="159" t="s">
        <v>440</v>
      </c>
      <c r="B21" s="157" t="s">
        <v>441</v>
      </c>
      <c r="C21" s="179" t="s">
        <v>442</v>
      </c>
      <c r="D21" s="159" t="s">
        <v>443</v>
      </c>
      <c r="E21" s="159" t="s">
        <v>313</v>
      </c>
      <c r="F21" s="157" t="s">
        <v>53</v>
      </c>
      <c r="G21" s="158">
        <f t="shared" si="4"/>
        <v>45764</v>
      </c>
      <c r="H21" s="159" t="s">
        <v>234</v>
      </c>
      <c r="I21" s="157" t="s">
        <v>53</v>
      </c>
      <c r="J21" s="158">
        <f t="shared" si="5"/>
        <v>45767</v>
      </c>
      <c r="K21" s="159" t="s">
        <v>234</v>
      </c>
      <c r="L21" s="157" t="s">
        <v>53</v>
      </c>
      <c r="M21" s="158">
        <f t="shared" si="6"/>
        <v>45772</v>
      </c>
      <c r="N21" s="159" t="s">
        <v>234</v>
      </c>
      <c r="O21" s="10"/>
      <c r="P21" s="10"/>
      <c r="Q21" s="112"/>
      <c r="R21" s="10"/>
      <c r="S21" s="10"/>
      <c r="T21" s="10"/>
      <c r="U21" s="10"/>
      <c r="V21" s="10"/>
      <c r="W21" s="10"/>
      <c r="X21" s="10"/>
      <c r="Y21" s="10"/>
      <c r="Z21" s="10"/>
    </row>
    <row r="22" ht="16.5" customHeight="1">
      <c r="A22" s="159" t="s">
        <v>444</v>
      </c>
      <c r="B22" s="157" t="s">
        <v>445</v>
      </c>
      <c r="C22" s="179" t="s">
        <v>446</v>
      </c>
      <c r="D22" s="159" t="s">
        <v>447</v>
      </c>
      <c r="E22" s="159" t="s">
        <v>313</v>
      </c>
      <c r="F22" s="157" t="s">
        <v>53</v>
      </c>
      <c r="G22" s="158">
        <f t="shared" si="4"/>
        <v>45764</v>
      </c>
      <c r="H22" s="159" t="s">
        <v>234</v>
      </c>
      <c r="I22" s="157" t="s">
        <v>53</v>
      </c>
      <c r="J22" s="158">
        <f t="shared" si="5"/>
        <v>45767</v>
      </c>
      <c r="K22" s="159" t="s">
        <v>234</v>
      </c>
      <c r="L22" s="157" t="s">
        <v>53</v>
      </c>
      <c r="M22" s="158">
        <f t="shared" si="6"/>
        <v>45772</v>
      </c>
      <c r="N22" s="159" t="s">
        <v>234</v>
      </c>
      <c r="O22" s="10"/>
      <c r="P22" s="10"/>
      <c r="Q22" s="112"/>
      <c r="R22" s="10"/>
      <c r="S22" s="10"/>
      <c r="T22" s="10"/>
      <c r="U22" s="10"/>
      <c r="V22" s="10"/>
      <c r="W22" s="10"/>
      <c r="X22" s="10"/>
      <c r="Y22" s="10"/>
      <c r="Z22" s="10"/>
    </row>
    <row r="23" ht="17.25" customHeight="1">
      <c r="A23" s="159" t="s">
        <v>448</v>
      </c>
      <c r="B23" s="157" t="s">
        <v>449</v>
      </c>
      <c r="C23" s="179" t="s">
        <v>450</v>
      </c>
      <c r="D23" s="159" t="s">
        <v>451</v>
      </c>
      <c r="E23" s="159" t="s">
        <v>313</v>
      </c>
      <c r="F23" s="157" t="s">
        <v>53</v>
      </c>
      <c r="G23" s="158">
        <f t="shared" si="4"/>
        <v>45764</v>
      </c>
      <c r="H23" s="159" t="s">
        <v>234</v>
      </c>
      <c r="I23" s="157" t="s">
        <v>53</v>
      </c>
      <c r="J23" s="158">
        <f t="shared" si="5"/>
        <v>45767</v>
      </c>
      <c r="K23" s="159" t="s">
        <v>234</v>
      </c>
      <c r="L23" s="157" t="s">
        <v>53</v>
      </c>
      <c r="M23" s="158">
        <f t="shared" si="6"/>
        <v>45772</v>
      </c>
      <c r="N23" s="159" t="s">
        <v>234</v>
      </c>
      <c r="O23" s="10"/>
      <c r="P23" s="10"/>
      <c r="Q23" s="112"/>
      <c r="R23" s="10"/>
      <c r="S23" s="10"/>
      <c r="T23" s="10"/>
      <c r="U23" s="10"/>
      <c r="V23" s="10"/>
      <c r="W23" s="10"/>
      <c r="X23" s="10"/>
      <c r="Y23" s="10"/>
      <c r="Z23" s="10"/>
    </row>
    <row r="24" ht="17.25" customHeight="1">
      <c r="A24" s="159" t="s">
        <v>452</v>
      </c>
      <c r="B24" s="157" t="s">
        <v>453</v>
      </c>
      <c r="C24" s="179" t="s">
        <v>454</v>
      </c>
      <c r="D24" s="159" t="s">
        <v>455</v>
      </c>
      <c r="E24" s="159" t="s">
        <v>313</v>
      </c>
      <c r="F24" s="157" t="s">
        <v>53</v>
      </c>
      <c r="G24" s="158">
        <f t="shared" si="4"/>
        <v>45764</v>
      </c>
      <c r="H24" s="159" t="s">
        <v>234</v>
      </c>
      <c r="I24" s="157" t="s">
        <v>53</v>
      </c>
      <c r="J24" s="158">
        <f t="shared" si="5"/>
        <v>45767</v>
      </c>
      <c r="K24" s="159" t="s">
        <v>234</v>
      </c>
      <c r="L24" s="157" t="s">
        <v>53</v>
      </c>
      <c r="M24" s="158">
        <f t="shared" si="6"/>
        <v>45772</v>
      </c>
      <c r="N24" s="159" t="s">
        <v>234</v>
      </c>
      <c r="O24" s="10"/>
      <c r="P24" s="10"/>
      <c r="Q24" s="112"/>
      <c r="R24" s="10"/>
      <c r="S24" s="10"/>
      <c r="T24" s="10"/>
      <c r="U24" s="10"/>
      <c r="V24" s="10"/>
      <c r="W24" s="10"/>
      <c r="X24" s="10"/>
      <c r="Y24" s="10"/>
      <c r="Z24" s="10"/>
    </row>
    <row r="25" ht="18.0" customHeight="1">
      <c r="A25" s="159" t="s">
        <v>456</v>
      </c>
      <c r="B25" s="157" t="s">
        <v>457</v>
      </c>
      <c r="C25" s="179" t="s">
        <v>458</v>
      </c>
      <c r="D25" s="159" t="s">
        <v>459</v>
      </c>
      <c r="E25" s="159" t="s">
        <v>313</v>
      </c>
      <c r="F25" s="157" t="s">
        <v>53</v>
      </c>
      <c r="G25" s="158">
        <f t="shared" si="4"/>
        <v>45764</v>
      </c>
      <c r="H25" s="159" t="s">
        <v>234</v>
      </c>
      <c r="I25" s="157" t="s">
        <v>53</v>
      </c>
      <c r="J25" s="158">
        <f t="shared" si="5"/>
        <v>45767</v>
      </c>
      <c r="K25" s="159" t="s">
        <v>234</v>
      </c>
      <c r="L25" s="157" t="s">
        <v>53</v>
      </c>
      <c r="M25" s="158">
        <f t="shared" si="6"/>
        <v>45772</v>
      </c>
      <c r="N25" s="159" t="s">
        <v>234</v>
      </c>
      <c r="O25" s="10"/>
      <c r="P25" s="10"/>
      <c r="Q25" s="112"/>
      <c r="R25" s="10"/>
      <c r="S25" s="10"/>
      <c r="T25" s="10"/>
      <c r="U25" s="10"/>
      <c r="V25" s="10"/>
      <c r="W25" s="10"/>
      <c r="X25" s="10"/>
      <c r="Y25" s="10"/>
      <c r="Z25" s="10"/>
    </row>
    <row r="26" ht="15.0" customHeight="1">
      <c r="A26" s="159" t="s">
        <v>460</v>
      </c>
      <c r="B26" s="157" t="s">
        <v>461</v>
      </c>
      <c r="C26" s="179" t="s">
        <v>462</v>
      </c>
      <c r="D26" s="159" t="s">
        <v>424</v>
      </c>
      <c r="E26" s="159" t="s">
        <v>313</v>
      </c>
      <c r="F26" s="157" t="s">
        <v>53</v>
      </c>
      <c r="G26" s="158">
        <f t="shared" si="4"/>
        <v>45764</v>
      </c>
      <c r="H26" s="159" t="s">
        <v>234</v>
      </c>
      <c r="I26" s="157" t="s">
        <v>53</v>
      </c>
      <c r="J26" s="158">
        <f t="shared" si="5"/>
        <v>45767</v>
      </c>
      <c r="K26" s="159" t="s">
        <v>234</v>
      </c>
      <c r="L26" s="157" t="s">
        <v>53</v>
      </c>
      <c r="M26" s="158">
        <f t="shared" si="6"/>
        <v>45772</v>
      </c>
      <c r="N26" s="159" t="s">
        <v>234</v>
      </c>
      <c r="O26" s="10"/>
      <c r="P26" s="10"/>
      <c r="Q26" s="112"/>
      <c r="R26" s="10"/>
      <c r="S26" s="10"/>
      <c r="T26" s="10"/>
      <c r="U26" s="10"/>
      <c r="V26" s="10"/>
      <c r="W26" s="10"/>
      <c r="X26" s="10"/>
      <c r="Y26" s="10"/>
      <c r="Z26" s="10"/>
    </row>
    <row r="27" ht="16.5" customHeight="1">
      <c r="A27" s="159" t="s">
        <v>463</v>
      </c>
      <c r="B27" s="157" t="s">
        <v>464</v>
      </c>
      <c r="C27" s="179" t="s">
        <v>465</v>
      </c>
      <c r="D27" s="159" t="s">
        <v>424</v>
      </c>
      <c r="E27" s="159" t="s">
        <v>313</v>
      </c>
      <c r="F27" s="157" t="s">
        <v>53</v>
      </c>
      <c r="G27" s="158">
        <f t="shared" si="4"/>
        <v>45764</v>
      </c>
      <c r="H27" s="159" t="s">
        <v>234</v>
      </c>
      <c r="I27" s="157" t="s">
        <v>53</v>
      </c>
      <c r="J27" s="158">
        <f t="shared" si="5"/>
        <v>45767</v>
      </c>
      <c r="K27" s="159" t="s">
        <v>234</v>
      </c>
      <c r="L27" s="157" t="s">
        <v>53</v>
      </c>
      <c r="M27" s="158">
        <f t="shared" si="6"/>
        <v>45772</v>
      </c>
      <c r="N27" s="159" t="s">
        <v>234</v>
      </c>
      <c r="O27" s="10"/>
      <c r="P27" s="10"/>
      <c r="Q27" s="112"/>
      <c r="R27" s="10"/>
      <c r="S27" s="10"/>
      <c r="T27" s="10"/>
      <c r="U27" s="10"/>
      <c r="V27" s="10"/>
      <c r="W27" s="10"/>
      <c r="X27" s="10"/>
      <c r="Y27" s="10"/>
      <c r="Z27" s="10"/>
    </row>
    <row r="28" ht="16.5" customHeight="1">
      <c r="A28" s="159" t="s">
        <v>466</v>
      </c>
      <c r="B28" s="157" t="s">
        <v>467</v>
      </c>
      <c r="C28" s="179" t="s">
        <v>468</v>
      </c>
      <c r="D28" s="159" t="s">
        <v>424</v>
      </c>
      <c r="E28" s="159" t="s">
        <v>313</v>
      </c>
      <c r="F28" s="157" t="s">
        <v>53</v>
      </c>
      <c r="G28" s="158">
        <f t="shared" si="4"/>
        <v>45764</v>
      </c>
      <c r="H28" s="159" t="s">
        <v>234</v>
      </c>
      <c r="I28" s="157" t="s">
        <v>53</v>
      </c>
      <c r="J28" s="158">
        <f t="shared" si="5"/>
        <v>45767</v>
      </c>
      <c r="K28" s="159" t="s">
        <v>234</v>
      </c>
      <c r="L28" s="157" t="s">
        <v>53</v>
      </c>
      <c r="M28" s="158">
        <f t="shared" si="6"/>
        <v>45772</v>
      </c>
      <c r="N28" s="159" t="s">
        <v>234</v>
      </c>
      <c r="O28" s="10"/>
      <c r="P28" s="10"/>
      <c r="Q28" s="112"/>
      <c r="R28" s="10"/>
      <c r="S28" s="10"/>
      <c r="T28" s="10"/>
      <c r="U28" s="10"/>
      <c r="V28" s="10"/>
      <c r="W28" s="10"/>
      <c r="X28" s="10"/>
      <c r="Y28" s="10"/>
      <c r="Z28" s="10"/>
    </row>
    <row r="29" ht="18.0" customHeight="1">
      <c r="A29" s="159" t="s">
        <v>469</v>
      </c>
      <c r="B29" s="157" t="s">
        <v>470</v>
      </c>
      <c r="C29" s="179" t="s">
        <v>471</v>
      </c>
      <c r="D29" s="159" t="s">
        <v>472</v>
      </c>
      <c r="E29" s="159" t="s">
        <v>313</v>
      </c>
      <c r="F29" s="157" t="s">
        <v>53</v>
      </c>
      <c r="G29" s="158">
        <f t="shared" si="4"/>
        <v>45764</v>
      </c>
      <c r="H29" s="159" t="s">
        <v>234</v>
      </c>
      <c r="I29" s="157" t="s">
        <v>53</v>
      </c>
      <c r="J29" s="158">
        <f t="shared" si="5"/>
        <v>45767</v>
      </c>
      <c r="K29" s="159" t="s">
        <v>234</v>
      </c>
      <c r="L29" s="157" t="s">
        <v>53</v>
      </c>
      <c r="M29" s="158">
        <f t="shared" si="6"/>
        <v>45772</v>
      </c>
      <c r="N29" s="159" t="s">
        <v>234</v>
      </c>
      <c r="O29" s="10"/>
      <c r="P29" s="10"/>
      <c r="Q29" s="112"/>
      <c r="R29" s="10"/>
      <c r="S29" s="10"/>
      <c r="T29" s="10"/>
      <c r="U29" s="10"/>
      <c r="V29" s="10"/>
      <c r="W29" s="10"/>
      <c r="X29" s="10"/>
      <c r="Y29" s="10"/>
      <c r="Z29" s="10"/>
    </row>
    <row r="30" ht="15.0" customHeight="1">
      <c r="A30" s="159" t="s">
        <v>473</v>
      </c>
      <c r="B30" s="157" t="s">
        <v>474</v>
      </c>
      <c r="C30" s="179" t="s">
        <v>475</v>
      </c>
      <c r="D30" s="159" t="s">
        <v>443</v>
      </c>
      <c r="E30" s="159" t="s">
        <v>313</v>
      </c>
      <c r="F30" s="157" t="s">
        <v>53</v>
      </c>
      <c r="G30" s="158">
        <f t="shared" si="4"/>
        <v>45764</v>
      </c>
      <c r="H30" s="159" t="s">
        <v>234</v>
      </c>
      <c r="I30" s="157" t="s">
        <v>53</v>
      </c>
      <c r="J30" s="158">
        <f t="shared" si="5"/>
        <v>45767</v>
      </c>
      <c r="K30" s="159" t="s">
        <v>234</v>
      </c>
      <c r="L30" s="157" t="s">
        <v>53</v>
      </c>
      <c r="M30" s="158">
        <f t="shared" si="6"/>
        <v>45772</v>
      </c>
      <c r="N30" s="159" t="s">
        <v>234</v>
      </c>
      <c r="O30" s="10"/>
      <c r="P30" s="10"/>
      <c r="Q30" s="112"/>
      <c r="R30" s="10"/>
      <c r="S30" s="10"/>
      <c r="T30" s="10"/>
      <c r="U30" s="10"/>
      <c r="V30" s="10"/>
      <c r="W30" s="10"/>
      <c r="X30" s="10"/>
      <c r="Y30" s="10"/>
      <c r="Z30" s="10"/>
    </row>
    <row r="31" ht="15.75" customHeight="1">
      <c r="A31" s="159" t="s">
        <v>476</v>
      </c>
      <c r="B31" s="157" t="s">
        <v>477</v>
      </c>
      <c r="C31" s="179" t="s">
        <v>478</v>
      </c>
      <c r="D31" s="159" t="s">
        <v>447</v>
      </c>
      <c r="E31" s="159" t="s">
        <v>313</v>
      </c>
      <c r="F31" s="157" t="s">
        <v>53</v>
      </c>
      <c r="G31" s="158">
        <f t="shared" si="4"/>
        <v>45764</v>
      </c>
      <c r="H31" s="159" t="s">
        <v>234</v>
      </c>
      <c r="I31" s="157" t="s">
        <v>53</v>
      </c>
      <c r="J31" s="158">
        <f t="shared" si="5"/>
        <v>45767</v>
      </c>
      <c r="K31" s="159" t="s">
        <v>234</v>
      </c>
      <c r="L31" s="157" t="s">
        <v>53</v>
      </c>
      <c r="M31" s="158">
        <f t="shared" si="6"/>
        <v>45772</v>
      </c>
      <c r="N31" s="159" t="s">
        <v>234</v>
      </c>
      <c r="O31" s="10"/>
      <c r="P31" s="10"/>
      <c r="Q31" s="112"/>
      <c r="R31" s="10"/>
      <c r="S31" s="10"/>
      <c r="T31" s="10"/>
      <c r="U31" s="10"/>
      <c r="V31" s="10"/>
      <c r="W31" s="10"/>
      <c r="X31" s="10"/>
      <c r="Y31" s="10"/>
      <c r="Z31" s="10"/>
    </row>
    <row r="32" ht="16.5" customHeight="1">
      <c r="A32" s="159" t="s">
        <v>479</v>
      </c>
      <c r="B32" s="157" t="s">
        <v>480</v>
      </c>
      <c r="C32" s="179" t="s">
        <v>481</v>
      </c>
      <c r="D32" s="159" t="s">
        <v>482</v>
      </c>
      <c r="E32" s="159" t="s">
        <v>313</v>
      </c>
      <c r="F32" s="157" t="s">
        <v>53</v>
      </c>
      <c r="G32" s="158">
        <f t="shared" si="4"/>
        <v>45764</v>
      </c>
      <c r="H32" s="159" t="s">
        <v>234</v>
      </c>
      <c r="I32" s="157" t="s">
        <v>53</v>
      </c>
      <c r="J32" s="158">
        <f t="shared" si="5"/>
        <v>45767</v>
      </c>
      <c r="K32" s="159" t="s">
        <v>234</v>
      </c>
      <c r="L32" s="157" t="s">
        <v>53</v>
      </c>
      <c r="M32" s="158">
        <f t="shared" si="6"/>
        <v>45772</v>
      </c>
      <c r="N32" s="159" t="s">
        <v>234</v>
      </c>
      <c r="O32" s="10"/>
      <c r="P32" s="10"/>
      <c r="Q32" s="112"/>
      <c r="R32" s="10"/>
      <c r="S32" s="10"/>
      <c r="T32" s="10"/>
      <c r="U32" s="10"/>
      <c r="V32" s="10"/>
      <c r="W32" s="10"/>
      <c r="X32" s="10"/>
      <c r="Y32" s="10"/>
      <c r="Z32" s="10"/>
    </row>
    <row r="33" ht="17.25" customHeight="1">
      <c r="A33" s="159" t="s">
        <v>483</v>
      </c>
      <c r="B33" s="157" t="s">
        <v>484</v>
      </c>
      <c r="C33" s="179" t="s">
        <v>485</v>
      </c>
      <c r="D33" s="159" t="s">
        <v>486</v>
      </c>
      <c r="E33" s="159" t="s">
        <v>313</v>
      </c>
      <c r="F33" s="157" t="s">
        <v>53</v>
      </c>
      <c r="G33" s="158">
        <f t="shared" si="4"/>
        <v>45764</v>
      </c>
      <c r="H33" s="159" t="s">
        <v>234</v>
      </c>
      <c r="I33" s="157" t="s">
        <v>53</v>
      </c>
      <c r="J33" s="158">
        <f t="shared" si="5"/>
        <v>45767</v>
      </c>
      <c r="K33" s="159" t="s">
        <v>234</v>
      </c>
      <c r="L33" s="157" t="s">
        <v>53</v>
      </c>
      <c r="M33" s="158">
        <f t="shared" si="6"/>
        <v>45772</v>
      </c>
      <c r="N33" s="159" t="s">
        <v>234</v>
      </c>
      <c r="O33" s="10"/>
      <c r="P33" s="10"/>
      <c r="Q33" s="112"/>
      <c r="R33" s="10"/>
      <c r="S33" s="10"/>
      <c r="T33" s="10"/>
      <c r="U33" s="10"/>
      <c r="V33" s="10"/>
      <c r="W33" s="10"/>
      <c r="X33" s="10"/>
      <c r="Y33" s="10"/>
      <c r="Z33" s="10"/>
    </row>
    <row r="34" ht="17.25" customHeight="1">
      <c r="A34" s="159" t="s">
        <v>487</v>
      </c>
      <c r="B34" s="157" t="s">
        <v>488</v>
      </c>
      <c r="C34" s="179" t="s">
        <v>489</v>
      </c>
      <c r="D34" s="159" t="s">
        <v>451</v>
      </c>
      <c r="E34" s="159" t="s">
        <v>313</v>
      </c>
      <c r="F34" s="157" t="s">
        <v>53</v>
      </c>
      <c r="G34" s="158">
        <f t="shared" si="4"/>
        <v>45764</v>
      </c>
      <c r="H34" s="159" t="s">
        <v>234</v>
      </c>
      <c r="I34" s="157" t="s">
        <v>53</v>
      </c>
      <c r="J34" s="158">
        <f t="shared" si="5"/>
        <v>45767</v>
      </c>
      <c r="K34" s="159" t="s">
        <v>234</v>
      </c>
      <c r="L34" s="157" t="s">
        <v>53</v>
      </c>
      <c r="M34" s="158">
        <f t="shared" si="6"/>
        <v>45772</v>
      </c>
      <c r="N34" s="159" t="s">
        <v>234</v>
      </c>
      <c r="O34" s="10"/>
      <c r="P34" s="10"/>
      <c r="Q34" s="112"/>
      <c r="R34" s="10"/>
      <c r="S34" s="10"/>
      <c r="T34" s="10"/>
      <c r="U34" s="10"/>
      <c r="V34" s="10"/>
      <c r="W34" s="10"/>
      <c r="X34" s="10"/>
      <c r="Y34" s="10"/>
      <c r="Z34" s="10"/>
    </row>
    <row r="35" ht="18.75" customHeight="1">
      <c r="A35" s="159" t="s">
        <v>490</v>
      </c>
      <c r="B35" s="157" t="s">
        <v>491</v>
      </c>
      <c r="C35" s="179" t="s">
        <v>492</v>
      </c>
      <c r="D35" s="159" t="s">
        <v>455</v>
      </c>
      <c r="E35" s="159" t="s">
        <v>313</v>
      </c>
      <c r="F35" s="157" t="s">
        <v>53</v>
      </c>
      <c r="G35" s="158">
        <f t="shared" si="4"/>
        <v>45764</v>
      </c>
      <c r="H35" s="159" t="s">
        <v>234</v>
      </c>
      <c r="I35" s="157" t="s">
        <v>53</v>
      </c>
      <c r="J35" s="158">
        <f t="shared" si="5"/>
        <v>45767</v>
      </c>
      <c r="K35" s="159" t="s">
        <v>234</v>
      </c>
      <c r="L35" s="157" t="s">
        <v>53</v>
      </c>
      <c r="M35" s="158">
        <f t="shared" si="6"/>
        <v>45772</v>
      </c>
      <c r="N35" s="159" t="s">
        <v>234</v>
      </c>
      <c r="O35" s="10"/>
      <c r="P35" s="10"/>
      <c r="Q35" s="112"/>
      <c r="R35" s="10"/>
      <c r="S35" s="10"/>
      <c r="T35" s="10"/>
      <c r="U35" s="10"/>
      <c r="V35" s="10"/>
      <c r="W35" s="10"/>
      <c r="X35" s="10"/>
      <c r="Y35" s="10"/>
      <c r="Z35" s="10"/>
    </row>
    <row r="36" ht="18.75" customHeight="1">
      <c r="A36" s="159" t="s">
        <v>493</v>
      </c>
      <c r="B36" s="157" t="s">
        <v>494</v>
      </c>
      <c r="C36" s="179" t="s">
        <v>495</v>
      </c>
      <c r="D36" s="159" t="s">
        <v>455</v>
      </c>
      <c r="E36" s="159" t="s">
        <v>313</v>
      </c>
      <c r="F36" s="157" t="s">
        <v>53</v>
      </c>
      <c r="G36" s="158">
        <f t="shared" si="4"/>
        <v>45764</v>
      </c>
      <c r="H36" s="159" t="s">
        <v>234</v>
      </c>
      <c r="I36" s="157" t="s">
        <v>53</v>
      </c>
      <c r="J36" s="158">
        <f t="shared" si="5"/>
        <v>45767</v>
      </c>
      <c r="K36" s="159" t="s">
        <v>234</v>
      </c>
      <c r="L36" s="157" t="s">
        <v>53</v>
      </c>
      <c r="M36" s="158">
        <f t="shared" si="6"/>
        <v>45772</v>
      </c>
      <c r="N36" s="159" t="s">
        <v>234</v>
      </c>
      <c r="O36" s="10"/>
      <c r="P36" s="10"/>
      <c r="Q36" s="112"/>
      <c r="R36" s="10"/>
      <c r="S36" s="10"/>
      <c r="T36" s="10"/>
      <c r="U36" s="10"/>
      <c r="V36" s="10"/>
      <c r="W36" s="10"/>
      <c r="X36" s="10"/>
      <c r="Y36" s="10"/>
      <c r="Z36" s="10"/>
    </row>
    <row r="37" ht="16.5" customHeight="1">
      <c r="A37" s="159" t="s">
        <v>496</v>
      </c>
      <c r="B37" s="157" t="s">
        <v>497</v>
      </c>
      <c r="C37" s="179" t="s">
        <v>498</v>
      </c>
      <c r="D37" s="159" t="s">
        <v>499</v>
      </c>
      <c r="E37" s="159" t="s">
        <v>313</v>
      </c>
      <c r="F37" s="157" t="s">
        <v>53</v>
      </c>
      <c r="G37" s="158">
        <f t="shared" si="4"/>
        <v>45764</v>
      </c>
      <c r="H37" s="159" t="s">
        <v>234</v>
      </c>
      <c r="I37" s="157" t="s">
        <v>53</v>
      </c>
      <c r="J37" s="158">
        <f t="shared" si="5"/>
        <v>45767</v>
      </c>
      <c r="K37" s="159" t="s">
        <v>234</v>
      </c>
      <c r="L37" s="157" t="s">
        <v>53</v>
      </c>
      <c r="M37" s="158">
        <f t="shared" si="6"/>
        <v>45772</v>
      </c>
      <c r="N37" s="159" t="s">
        <v>234</v>
      </c>
      <c r="O37" s="10"/>
      <c r="P37" s="10"/>
      <c r="Q37" s="112"/>
      <c r="R37" s="10"/>
      <c r="S37" s="10"/>
      <c r="T37" s="10"/>
      <c r="U37" s="10"/>
      <c r="V37" s="10"/>
      <c r="W37" s="10"/>
      <c r="X37" s="10"/>
      <c r="Y37" s="10"/>
      <c r="Z37" s="10"/>
    </row>
    <row r="38" ht="18.75" customHeight="1">
      <c r="A38" s="159" t="s">
        <v>500</v>
      </c>
      <c r="B38" s="157" t="s">
        <v>501</v>
      </c>
      <c r="C38" s="179" t="s">
        <v>502</v>
      </c>
      <c r="D38" s="159" t="s">
        <v>499</v>
      </c>
      <c r="E38" s="159" t="s">
        <v>313</v>
      </c>
      <c r="F38" s="157" t="s">
        <v>53</v>
      </c>
      <c r="G38" s="158">
        <f t="shared" si="4"/>
        <v>45764</v>
      </c>
      <c r="H38" s="159" t="s">
        <v>234</v>
      </c>
      <c r="I38" s="157" t="s">
        <v>53</v>
      </c>
      <c r="J38" s="158">
        <f t="shared" si="5"/>
        <v>45767</v>
      </c>
      <c r="K38" s="159" t="s">
        <v>234</v>
      </c>
      <c r="L38" s="157" t="s">
        <v>53</v>
      </c>
      <c r="M38" s="158">
        <f t="shared" si="6"/>
        <v>45772</v>
      </c>
      <c r="N38" s="159" t="s">
        <v>234</v>
      </c>
      <c r="O38" s="10"/>
      <c r="P38" s="10"/>
      <c r="Q38" s="112"/>
      <c r="R38" s="10"/>
      <c r="S38" s="10"/>
      <c r="T38" s="10"/>
      <c r="U38" s="10"/>
      <c r="V38" s="10"/>
      <c r="W38" s="10"/>
      <c r="X38" s="10"/>
      <c r="Y38" s="10"/>
      <c r="Z38" s="10"/>
    </row>
    <row r="39" ht="17.25" customHeight="1">
      <c r="A39" s="159" t="s">
        <v>503</v>
      </c>
      <c r="B39" s="157" t="s">
        <v>504</v>
      </c>
      <c r="C39" s="179" t="s">
        <v>505</v>
      </c>
      <c r="D39" s="159" t="s">
        <v>506</v>
      </c>
      <c r="E39" s="159" t="s">
        <v>313</v>
      </c>
      <c r="F39" s="157" t="s">
        <v>53</v>
      </c>
      <c r="G39" s="158">
        <f t="shared" si="4"/>
        <v>45764</v>
      </c>
      <c r="H39" s="159" t="s">
        <v>234</v>
      </c>
      <c r="I39" s="157" t="s">
        <v>53</v>
      </c>
      <c r="J39" s="158">
        <f t="shared" si="5"/>
        <v>45767</v>
      </c>
      <c r="K39" s="159" t="s">
        <v>234</v>
      </c>
      <c r="L39" s="157" t="s">
        <v>53</v>
      </c>
      <c r="M39" s="158">
        <f t="shared" si="6"/>
        <v>45772</v>
      </c>
      <c r="N39" s="159" t="s">
        <v>234</v>
      </c>
      <c r="O39" s="10"/>
      <c r="P39" s="10"/>
      <c r="Q39" s="112"/>
      <c r="R39" s="10"/>
      <c r="S39" s="10"/>
      <c r="T39" s="10"/>
      <c r="U39" s="10"/>
      <c r="V39" s="10"/>
      <c r="W39" s="10"/>
      <c r="X39" s="10"/>
      <c r="Y39" s="10"/>
      <c r="Z39" s="10"/>
    </row>
    <row r="40" ht="17.25" customHeight="1">
      <c r="A40" s="159" t="s">
        <v>507</v>
      </c>
      <c r="B40" s="157" t="s">
        <v>508</v>
      </c>
      <c r="C40" s="179" t="s">
        <v>509</v>
      </c>
      <c r="D40" s="159" t="s">
        <v>510</v>
      </c>
      <c r="E40" s="159" t="s">
        <v>313</v>
      </c>
      <c r="F40" s="157" t="s">
        <v>53</v>
      </c>
      <c r="G40" s="158">
        <f t="shared" si="4"/>
        <v>45764</v>
      </c>
      <c r="H40" s="159" t="s">
        <v>234</v>
      </c>
      <c r="I40" s="157" t="s">
        <v>53</v>
      </c>
      <c r="J40" s="158">
        <f t="shared" si="5"/>
        <v>45767</v>
      </c>
      <c r="K40" s="159" t="s">
        <v>234</v>
      </c>
      <c r="L40" s="157" t="s">
        <v>53</v>
      </c>
      <c r="M40" s="158">
        <f t="shared" si="6"/>
        <v>45772</v>
      </c>
      <c r="N40" s="159" t="s">
        <v>234</v>
      </c>
      <c r="O40" s="10"/>
      <c r="P40" s="10"/>
      <c r="Q40" s="112"/>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2"/>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2"/>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2"/>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2"/>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2"/>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2"/>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2"/>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2"/>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2"/>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2"/>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2"/>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2"/>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H12:H40 K12:K40 N12:N40">
      <formula1>"VietTQ"</formula1>
    </dataValidation>
    <dataValidation type="list" allowBlank="1" showErrorMessage="1" sqref="G2:G3 J2:J3 M2:M3 G9 J9 M9 F12:F40 I12:I40 L12:L40 G41:G146 J41:J147 M41:M14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2"/>
      <c r="R1" s="10"/>
      <c r="S1" s="10"/>
      <c r="T1" s="10"/>
      <c r="U1" s="10"/>
      <c r="V1" s="10"/>
      <c r="W1" s="10"/>
      <c r="X1" s="10"/>
      <c r="Y1" s="10"/>
      <c r="Z1" s="10"/>
    </row>
    <row r="2" ht="15.0" customHeight="1">
      <c r="A2" s="113" t="s">
        <v>62</v>
      </c>
      <c r="B2" s="180" t="s">
        <v>511</v>
      </c>
      <c r="C2" s="115"/>
      <c r="D2" s="115"/>
      <c r="E2" s="116"/>
      <c r="F2" s="117"/>
      <c r="G2" s="118"/>
      <c r="H2" s="45"/>
      <c r="I2" s="117"/>
      <c r="J2" s="118"/>
      <c r="K2" s="45"/>
      <c r="L2" s="117"/>
      <c r="M2" s="118"/>
      <c r="N2" s="45"/>
      <c r="O2" s="45"/>
      <c r="P2" s="45"/>
      <c r="Q2" s="119"/>
      <c r="R2" s="120" t="s">
        <v>53</v>
      </c>
      <c r="S2" s="120"/>
      <c r="T2" s="120"/>
      <c r="U2" s="120"/>
      <c r="V2" s="120"/>
      <c r="W2" s="120"/>
      <c r="X2" s="120"/>
      <c r="Y2" s="120"/>
      <c r="Z2" s="120"/>
    </row>
    <row r="3" ht="12.75" customHeight="1">
      <c r="A3" s="121" t="s">
        <v>63</v>
      </c>
      <c r="B3" s="124" t="s">
        <v>227</v>
      </c>
      <c r="C3" s="5"/>
      <c r="D3" s="5"/>
      <c r="E3" s="123"/>
      <c r="F3" s="117"/>
      <c r="G3" s="118"/>
      <c r="H3" s="45"/>
      <c r="I3" s="117"/>
      <c r="J3" s="118"/>
      <c r="K3" s="45"/>
      <c r="L3" s="117"/>
      <c r="M3" s="118"/>
      <c r="N3" s="45"/>
      <c r="O3" s="45"/>
      <c r="P3" s="45"/>
      <c r="Q3" s="119"/>
      <c r="R3" s="120" t="s">
        <v>54</v>
      </c>
      <c r="S3" s="120"/>
      <c r="T3" s="120"/>
      <c r="U3" s="120"/>
      <c r="V3" s="120"/>
      <c r="W3" s="120"/>
      <c r="X3" s="120"/>
      <c r="Y3" s="120"/>
      <c r="Z3" s="120"/>
    </row>
    <row r="4" ht="18.0" customHeight="1">
      <c r="A4" s="121" t="s">
        <v>65</v>
      </c>
      <c r="B4" s="124">
        <f>COUNTA(A12:A1000)</f>
        <v>9</v>
      </c>
      <c r="C4" s="5"/>
      <c r="D4" s="5"/>
      <c r="E4" s="123"/>
      <c r="F4" s="117"/>
      <c r="G4" s="118"/>
      <c r="H4" s="45"/>
      <c r="I4" s="117"/>
      <c r="J4" s="118"/>
      <c r="K4" s="45"/>
      <c r="L4" s="117"/>
      <c r="M4" s="118"/>
      <c r="N4" s="45"/>
      <c r="O4" s="45"/>
      <c r="P4" s="45"/>
      <c r="Q4" s="119"/>
      <c r="R4" s="120" t="s">
        <v>55</v>
      </c>
      <c r="S4" s="120"/>
      <c r="T4" s="120"/>
      <c r="U4" s="120"/>
      <c r="V4" s="120"/>
      <c r="W4" s="120"/>
      <c r="X4" s="120"/>
      <c r="Y4" s="120"/>
      <c r="Z4" s="120"/>
    </row>
    <row r="5" ht="19.5" customHeight="1">
      <c r="A5" s="125" t="s">
        <v>66</v>
      </c>
      <c r="B5" s="126" t="s">
        <v>53</v>
      </c>
      <c r="C5" s="126" t="s">
        <v>54</v>
      </c>
      <c r="D5" s="126" t="s">
        <v>55</v>
      </c>
      <c r="E5" s="127" t="s">
        <v>56</v>
      </c>
      <c r="F5" s="128"/>
      <c r="G5" s="128"/>
      <c r="H5" s="129"/>
      <c r="I5" s="128"/>
      <c r="J5" s="128"/>
      <c r="K5" s="129"/>
      <c r="L5" s="128"/>
      <c r="M5" s="128"/>
      <c r="N5" s="129"/>
      <c r="O5" s="129"/>
      <c r="P5" s="129"/>
      <c r="Q5" s="130"/>
      <c r="R5" s="120" t="s">
        <v>56</v>
      </c>
      <c r="S5" s="120"/>
      <c r="T5" s="120"/>
      <c r="U5" s="120"/>
      <c r="V5" s="120"/>
      <c r="W5" s="120"/>
      <c r="X5" s="120"/>
      <c r="Y5" s="120"/>
      <c r="Z5" s="120"/>
    </row>
    <row r="6" ht="15.0" customHeight="1">
      <c r="A6" s="125" t="s">
        <v>67</v>
      </c>
      <c r="B6" s="131">
        <f t="shared" ref="B6:E6" si="1">COUNTIF($F10:$F998,B5)</f>
        <v>9</v>
      </c>
      <c r="C6" s="131">
        <f t="shared" si="1"/>
        <v>0</v>
      </c>
      <c r="D6" s="131">
        <f t="shared" si="1"/>
        <v>0</v>
      </c>
      <c r="E6" s="132">
        <f t="shared" si="1"/>
        <v>0</v>
      </c>
      <c r="F6" s="133"/>
      <c r="G6" s="133"/>
      <c r="H6" s="129"/>
      <c r="I6" s="133"/>
      <c r="J6" s="133"/>
      <c r="K6" s="129"/>
      <c r="L6" s="133"/>
      <c r="M6" s="133"/>
      <c r="N6" s="129"/>
      <c r="O6" s="129"/>
      <c r="P6" s="129"/>
      <c r="Q6" s="130"/>
      <c r="R6" s="120"/>
      <c r="S6" s="120"/>
      <c r="T6" s="120"/>
      <c r="U6" s="120"/>
      <c r="V6" s="120"/>
      <c r="W6" s="120"/>
      <c r="X6" s="120"/>
      <c r="Y6" s="120"/>
      <c r="Z6" s="120"/>
    </row>
    <row r="7" ht="15.0" customHeight="1">
      <c r="A7" s="125" t="s">
        <v>68</v>
      </c>
      <c r="B7" s="131">
        <f t="shared" ref="B7:E7" si="2">COUNTIF($F10:$F998,B5)</f>
        <v>9</v>
      </c>
      <c r="C7" s="131">
        <f t="shared" si="2"/>
        <v>0</v>
      </c>
      <c r="D7" s="131">
        <f t="shared" si="2"/>
        <v>0</v>
      </c>
      <c r="E7" s="132">
        <f t="shared" si="2"/>
        <v>0</v>
      </c>
      <c r="F7" s="133"/>
      <c r="G7" s="133"/>
      <c r="H7" s="129"/>
      <c r="I7" s="133"/>
      <c r="J7" s="133"/>
      <c r="K7" s="129"/>
      <c r="L7" s="133"/>
      <c r="M7" s="133"/>
      <c r="N7" s="129"/>
      <c r="O7" s="129"/>
      <c r="P7" s="129"/>
      <c r="Q7" s="130"/>
      <c r="R7" s="120"/>
      <c r="S7" s="120"/>
      <c r="T7" s="120"/>
      <c r="U7" s="120"/>
      <c r="V7" s="120"/>
      <c r="W7" s="120"/>
      <c r="X7" s="120"/>
      <c r="Y7" s="120"/>
      <c r="Z7" s="120"/>
    </row>
    <row r="8" ht="15.0" customHeight="1">
      <c r="A8" s="134" t="s">
        <v>69</v>
      </c>
      <c r="B8" s="135">
        <f t="shared" ref="B8:E8" si="3">COUNTIF($F10:$F998,B5)</f>
        <v>9</v>
      </c>
      <c r="C8" s="135">
        <f t="shared" si="3"/>
        <v>0</v>
      </c>
      <c r="D8" s="135">
        <f t="shared" si="3"/>
        <v>0</v>
      </c>
      <c r="E8" s="136">
        <f t="shared" si="3"/>
        <v>0</v>
      </c>
      <c r="F8" s="133"/>
      <c r="G8" s="133"/>
      <c r="H8" s="129"/>
      <c r="I8" s="133"/>
      <c r="J8" s="133"/>
      <c r="K8" s="129"/>
      <c r="L8" s="133"/>
      <c r="M8" s="133"/>
      <c r="N8" s="129"/>
      <c r="O8" s="129"/>
      <c r="P8" s="129"/>
      <c r="Q8" s="130"/>
      <c r="R8" s="120"/>
      <c r="S8" s="120"/>
      <c r="T8" s="120"/>
      <c r="U8" s="120"/>
      <c r="V8" s="120"/>
      <c r="W8" s="120"/>
      <c r="X8" s="120"/>
      <c r="Y8" s="120"/>
      <c r="Z8" s="120"/>
    </row>
    <row r="9" ht="15.0" customHeight="1">
      <c r="A9" s="129"/>
      <c r="B9" s="129"/>
      <c r="C9" s="129"/>
      <c r="D9" s="129"/>
      <c r="E9" s="129"/>
      <c r="F9" s="111"/>
      <c r="G9" s="129"/>
      <c r="H9" s="129"/>
      <c r="I9" s="111"/>
      <c r="J9" s="129"/>
      <c r="K9" s="129"/>
      <c r="L9" s="111"/>
      <c r="M9" s="129"/>
      <c r="N9" s="129"/>
      <c r="O9" s="129"/>
      <c r="P9" s="129"/>
      <c r="Q9" s="130"/>
      <c r="R9" s="120"/>
      <c r="S9" s="120"/>
      <c r="T9" s="120"/>
      <c r="U9" s="120"/>
      <c r="V9" s="120"/>
      <c r="W9" s="120"/>
      <c r="X9" s="120"/>
      <c r="Y9" s="120"/>
      <c r="Z9" s="120"/>
    </row>
    <row r="10" ht="25.5" customHeight="1">
      <c r="A10" s="137" t="s">
        <v>70</v>
      </c>
      <c r="B10" s="137" t="s">
        <v>71</v>
      </c>
      <c r="C10" s="137" t="s">
        <v>72</v>
      </c>
      <c r="D10" s="137" t="s">
        <v>73</v>
      </c>
      <c r="E10" s="137" t="s">
        <v>74</v>
      </c>
      <c r="F10" s="137" t="s">
        <v>67</v>
      </c>
      <c r="G10" s="137" t="s">
        <v>75</v>
      </c>
      <c r="H10" s="137" t="s">
        <v>76</v>
      </c>
      <c r="I10" s="137" t="s">
        <v>68</v>
      </c>
      <c r="J10" s="137" t="s">
        <v>75</v>
      </c>
      <c r="K10" s="137" t="s">
        <v>76</v>
      </c>
      <c r="L10" s="137" t="s">
        <v>69</v>
      </c>
      <c r="M10" s="137" t="s">
        <v>75</v>
      </c>
      <c r="N10" s="137" t="s">
        <v>76</v>
      </c>
      <c r="O10" s="137" t="s">
        <v>77</v>
      </c>
      <c r="P10" s="120"/>
      <c r="Q10" s="138"/>
      <c r="R10" s="120"/>
      <c r="S10" s="120"/>
      <c r="T10" s="120"/>
      <c r="U10" s="120"/>
      <c r="V10" s="120"/>
      <c r="W10" s="120"/>
      <c r="X10" s="120"/>
      <c r="Y10" s="120"/>
      <c r="Z10" s="120"/>
    </row>
    <row r="11" ht="15.75" customHeight="1">
      <c r="A11" s="153" t="s">
        <v>308</v>
      </c>
      <c r="B11" s="153"/>
      <c r="C11" s="154"/>
      <c r="D11" s="154"/>
      <c r="E11" s="154"/>
      <c r="F11" s="154"/>
      <c r="G11" s="154"/>
      <c r="H11" s="154"/>
      <c r="I11" s="154"/>
      <c r="J11" s="154"/>
      <c r="K11" s="154"/>
      <c r="L11" s="154"/>
      <c r="M11" s="154"/>
      <c r="N11" s="154"/>
      <c r="O11" s="155"/>
      <c r="P11" s="120"/>
      <c r="Q11" s="146"/>
      <c r="R11" s="120"/>
      <c r="S11" s="120"/>
      <c r="T11" s="120"/>
      <c r="U11" s="120"/>
      <c r="V11" s="120"/>
      <c r="W11" s="120"/>
      <c r="X11" s="120"/>
      <c r="Y11" s="120"/>
      <c r="Z11" s="120"/>
    </row>
    <row r="12" ht="19.5" customHeight="1" outlineLevel="1">
      <c r="A12" s="159" t="s">
        <v>405</v>
      </c>
      <c r="B12" s="159" t="s">
        <v>512</v>
      </c>
      <c r="C12" s="159" t="s">
        <v>513</v>
      </c>
      <c r="D12" s="159" t="s">
        <v>514</v>
      </c>
      <c r="E12" s="159" t="s">
        <v>515</v>
      </c>
      <c r="F12" s="157" t="s">
        <v>53</v>
      </c>
      <c r="G12" s="158">
        <f t="shared" ref="G12:G20" si="4">DATE(2025,4,17)</f>
        <v>45764</v>
      </c>
      <c r="H12" s="159" t="s">
        <v>234</v>
      </c>
      <c r="I12" s="157" t="s">
        <v>53</v>
      </c>
      <c r="J12" s="158">
        <f t="shared" ref="J12:J20" si="5">DATE(2025,4,20)</f>
        <v>45767</v>
      </c>
      <c r="K12" s="159" t="s">
        <v>234</v>
      </c>
      <c r="L12" s="157" t="s">
        <v>53</v>
      </c>
      <c r="M12" s="158">
        <f t="shared" ref="M12:M20" si="6">DATE(2025,4,25)</f>
        <v>45772</v>
      </c>
      <c r="N12" s="159" t="s">
        <v>234</v>
      </c>
      <c r="O12" s="160"/>
      <c r="P12" s="161"/>
      <c r="Q12" s="144"/>
      <c r="R12" s="161"/>
      <c r="S12" s="161"/>
      <c r="T12" s="161"/>
      <c r="U12" s="161"/>
      <c r="V12" s="161"/>
      <c r="W12" s="161"/>
      <c r="X12" s="161"/>
      <c r="Y12" s="161"/>
      <c r="Z12" s="161"/>
    </row>
    <row r="13" ht="16.5" customHeight="1" outlineLevel="1">
      <c r="A13" s="159" t="s">
        <v>409</v>
      </c>
      <c r="B13" s="181" t="s">
        <v>516</v>
      </c>
      <c r="C13" s="159" t="s">
        <v>517</v>
      </c>
      <c r="D13" s="157" t="s">
        <v>518</v>
      </c>
      <c r="E13" s="159" t="s">
        <v>515</v>
      </c>
      <c r="F13" s="157" t="s">
        <v>53</v>
      </c>
      <c r="G13" s="158">
        <f t="shared" si="4"/>
        <v>45764</v>
      </c>
      <c r="H13" s="159" t="s">
        <v>234</v>
      </c>
      <c r="I13" s="157" t="s">
        <v>53</v>
      </c>
      <c r="J13" s="158">
        <f t="shared" si="5"/>
        <v>45767</v>
      </c>
      <c r="K13" s="159" t="s">
        <v>234</v>
      </c>
      <c r="L13" s="157" t="s">
        <v>53</v>
      </c>
      <c r="M13" s="158">
        <f t="shared" si="6"/>
        <v>45772</v>
      </c>
      <c r="N13" s="159" t="s">
        <v>234</v>
      </c>
      <c r="O13" s="160"/>
      <c r="P13" s="10"/>
      <c r="Q13" s="144"/>
      <c r="R13" s="10"/>
      <c r="S13" s="10"/>
      <c r="T13" s="10"/>
      <c r="U13" s="10"/>
      <c r="V13" s="10"/>
      <c r="W13" s="10"/>
      <c r="X13" s="10"/>
      <c r="Y13" s="10"/>
      <c r="Z13" s="10"/>
    </row>
    <row r="14" ht="16.5" customHeight="1" outlineLevel="1">
      <c r="A14" s="159" t="s">
        <v>413</v>
      </c>
      <c r="B14" s="181" t="s">
        <v>519</v>
      </c>
      <c r="C14" s="159" t="s">
        <v>520</v>
      </c>
      <c r="D14" s="157" t="s">
        <v>521</v>
      </c>
      <c r="E14" s="159" t="s">
        <v>515</v>
      </c>
      <c r="F14" s="157" t="s">
        <v>53</v>
      </c>
      <c r="G14" s="158">
        <f t="shared" si="4"/>
        <v>45764</v>
      </c>
      <c r="H14" s="159" t="s">
        <v>234</v>
      </c>
      <c r="I14" s="157" t="s">
        <v>53</v>
      </c>
      <c r="J14" s="158">
        <f t="shared" si="5"/>
        <v>45767</v>
      </c>
      <c r="K14" s="159" t="s">
        <v>234</v>
      </c>
      <c r="L14" s="157" t="s">
        <v>53</v>
      </c>
      <c r="M14" s="158">
        <f t="shared" si="6"/>
        <v>45772</v>
      </c>
      <c r="N14" s="159" t="s">
        <v>234</v>
      </c>
      <c r="O14" s="160"/>
      <c r="P14" s="10"/>
      <c r="Q14" s="144"/>
      <c r="R14" s="10"/>
      <c r="S14" s="10"/>
      <c r="T14" s="10"/>
      <c r="U14" s="10"/>
      <c r="V14" s="10"/>
      <c r="W14" s="10"/>
      <c r="X14" s="10"/>
      <c r="Y14" s="10"/>
      <c r="Z14" s="10"/>
    </row>
    <row r="15" ht="15.75" customHeight="1">
      <c r="A15" s="159" t="s">
        <v>417</v>
      </c>
      <c r="B15" s="181" t="s">
        <v>522</v>
      </c>
      <c r="C15" s="159" t="s">
        <v>523</v>
      </c>
      <c r="D15" s="157" t="s">
        <v>521</v>
      </c>
      <c r="E15" s="159" t="s">
        <v>515</v>
      </c>
      <c r="F15" s="157" t="s">
        <v>53</v>
      </c>
      <c r="G15" s="158">
        <f t="shared" si="4"/>
        <v>45764</v>
      </c>
      <c r="H15" s="159" t="s">
        <v>234</v>
      </c>
      <c r="I15" s="157" t="s">
        <v>53</v>
      </c>
      <c r="J15" s="158">
        <f t="shared" si="5"/>
        <v>45767</v>
      </c>
      <c r="K15" s="159" t="s">
        <v>234</v>
      </c>
      <c r="L15" s="157" t="s">
        <v>53</v>
      </c>
      <c r="M15" s="158">
        <f t="shared" si="6"/>
        <v>45772</v>
      </c>
      <c r="N15" s="159" t="s">
        <v>234</v>
      </c>
      <c r="O15" s="177"/>
      <c r="P15" s="120"/>
      <c r="Q15" s="146"/>
      <c r="R15" s="120"/>
      <c r="S15" s="120"/>
      <c r="T15" s="120"/>
      <c r="U15" s="120"/>
      <c r="V15" s="120"/>
      <c r="W15" s="120"/>
      <c r="X15" s="120"/>
      <c r="Y15" s="120"/>
      <c r="Z15" s="120"/>
    </row>
    <row r="16" ht="16.5" customHeight="1" outlineLevel="1">
      <c r="A16" s="159" t="s">
        <v>421</v>
      </c>
      <c r="B16" s="181" t="s">
        <v>524</v>
      </c>
      <c r="C16" s="159" t="s">
        <v>525</v>
      </c>
      <c r="D16" s="157" t="s">
        <v>521</v>
      </c>
      <c r="E16" s="159" t="s">
        <v>515</v>
      </c>
      <c r="F16" s="157" t="s">
        <v>53</v>
      </c>
      <c r="G16" s="158">
        <f t="shared" si="4"/>
        <v>45764</v>
      </c>
      <c r="H16" s="159" t="s">
        <v>234</v>
      </c>
      <c r="I16" s="157" t="s">
        <v>53</v>
      </c>
      <c r="J16" s="158">
        <f t="shared" si="5"/>
        <v>45767</v>
      </c>
      <c r="K16" s="159" t="s">
        <v>234</v>
      </c>
      <c r="L16" s="157" t="s">
        <v>53</v>
      </c>
      <c r="M16" s="158">
        <f t="shared" si="6"/>
        <v>45772</v>
      </c>
      <c r="N16" s="159" t="s">
        <v>234</v>
      </c>
      <c r="O16" s="160"/>
      <c r="P16" s="10"/>
      <c r="Q16" s="144"/>
      <c r="R16" s="10"/>
      <c r="S16" s="10"/>
      <c r="T16" s="10"/>
      <c r="U16" s="10"/>
      <c r="V16" s="10"/>
      <c r="W16" s="10"/>
      <c r="X16" s="10"/>
      <c r="Y16" s="10"/>
      <c r="Z16" s="10"/>
    </row>
    <row r="17" ht="16.5" customHeight="1" outlineLevel="1">
      <c r="A17" s="159" t="s">
        <v>425</v>
      </c>
      <c r="B17" s="181" t="s">
        <v>526</v>
      </c>
      <c r="C17" s="159" t="s">
        <v>527</v>
      </c>
      <c r="D17" s="157" t="s">
        <v>528</v>
      </c>
      <c r="E17" s="159" t="s">
        <v>515</v>
      </c>
      <c r="F17" s="157" t="s">
        <v>53</v>
      </c>
      <c r="G17" s="158">
        <f t="shared" si="4"/>
        <v>45764</v>
      </c>
      <c r="H17" s="159" t="s">
        <v>234</v>
      </c>
      <c r="I17" s="157" t="s">
        <v>53</v>
      </c>
      <c r="J17" s="158">
        <f t="shared" si="5"/>
        <v>45767</v>
      </c>
      <c r="K17" s="159" t="s">
        <v>234</v>
      </c>
      <c r="L17" s="157" t="s">
        <v>53</v>
      </c>
      <c r="M17" s="158">
        <f t="shared" si="6"/>
        <v>45772</v>
      </c>
      <c r="N17" s="159" t="s">
        <v>234</v>
      </c>
      <c r="O17" s="178"/>
      <c r="P17" s="10"/>
      <c r="Q17" s="112"/>
      <c r="R17" s="10"/>
      <c r="S17" s="10"/>
      <c r="T17" s="10"/>
      <c r="U17" s="10"/>
      <c r="V17" s="10"/>
      <c r="W17" s="10"/>
      <c r="X17" s="10"/>
      <c r="Y17" s="10"/>
      <c r="Z17" s="10"/>
    </row>
    <row r="18" ht="15.75" customHeight="1">
      <c r="A18" s="159" t="s">
        <v>428</v>
      </c>
      <c r="B18" s="181" t="s">
        <v>529</v>
      </c>
      <c r="C18" s="159" t="s">
        <v>530</v>
      </c>
      <c r="D18" s="157" t="s">
        <v>518</v>
      </c>
      <c r="E18" s="159" t="s">
        <v>515</v>
      </c>
      <c r="F18" s="157" t="s">
        <v>53</v>
      </c>
      <c r="G18" s="158">
        <f t="shared" si="4"/>
        <v>45764</v>
      </c>
      <c r="H18" s="159" t="s">
        <v>234</v>
      </c>
      <c r="I18" s="157" t="s">
        <v>53</v>
      </c>
      <c r="J18" s="158">
        <f t="shared" si="5"/>
        <v>45767</v>
      </c>
      <c r="K18" s="159" t="s">
        <v>234</v>
      </c>
      <c r="L18" s="157" t="s">
        <v>53</v>
      </c>
      <c r="M18" s="158">
        <f t="shared" si="6"/>
        <v>45772</v>
      </c>
      <c r="N18" s="159" t="s">
        <v>234</v>
      </c>
      <c r="O18" s="177"/>
      <c r="P18" s="120"/>
      <c r="Q18" s="146"/>
      <c r="R18" s="120"/>
      <c r="S18" s="120"/>
      <c r="T18" s="120"/>
      <c r="U18" s="120"/>
      <c r="V18" s="120"/>
      <c r="W18" s="120"/>
      <c r="X18" s="120"/>
      <c r="Y18" s="120"/>
      <c r="Z18" s="120"/>
    </row>
    <row r="19" ht="16.5" customHeight="1" outlineLevel="1">
      <c r="A19" s="159" t="s">
        <v>432</v>
      </c>
      <c r="B19" s="181" t="s">
        <v>531</v>
      </c>
      <c r="C19" s="159" t="s">
        <v>532</v>
      </c>
      <c r="D19" s="157" t="s">
        <v>533</v>
      </c>
      <c r="E19" s="182" t="s">
        <v>313</v>
      </c>
      <c r="F19" s="157" t="s">
        <v>53</v>
      </c>
      <c r="G19" s="158">
        <f t="shared" si="4"/>
        <v>45764</v>
      </c>
      <c r="H19" s="159" t="s">
        <v>234</v>
      </c>
      <c r="I19" s="157" t="s">
        <v>53</v>
      </c>
      <c r="J19" s="158">
        <f t="shared" si="5"/>
        <v>45767</v>
      </c>
      <c r="K19" s="159" t="s">
        <v>234</v>
      </c>
      <c r="L19" s="157" t="s">
        <v>53</v>
      </c>
      <c r="M19" s="158">
        <f t="shared" si="6"/>
        <v>45772</v>
      </c>
      <c r="N19" s="159" t="s">
        <v>234</v>
      </c>
      <c r="O19" s="160"/>
      <c r="P19" s="10"/>
      <c r="Q19" s="144"/>
      <c r="R19" s="10"/>
      <c r="S19" s="10"/>
      <c r="T19" s="10"/>
      <c r="U19" s="10"/>
      <c r="V19" s="10"/>
      <c r="W19" s="10"/>
      <c r="X19" s="10"/>
      <c r="Y19" s="10"/>
      <c r="Z19" s="10"/>
    </row>
    <row r="20" ht="17.25" customHeight="1">
      <c r="A20" s="159" t="s">
        <v>436</v>
      </c>
      <c r="B20" s="181" t="s">
        <v>534</v>
      </c>
      <c r="C20" s="159" t="s">
        <v>535</v>
      </c>
      <c r="D20" s="157" t="s">
        <v>536</v>
      </c>
      <c r="E20" s="182" t="s">
        <v>313</v>
      </c>
      <c r="F20" s="157" t="s">
        <v>53</v>
      </c>
      <c r="G20" s="158">
        <f t="shared" si="4"/>
        <v>45764</v>
      </c>
      <c r="H20" s="159" t="s">
        <v>234</v>
      </c>
      <c r="I20" s="157" t="s">
        <v>53</v>
      </c>
      <c r="J20" s="158">
        <f t="shared" si="5"/>
        <v>45767</v>
      </c>
      <c r="K20" s="159" t="s">
        <v>234</v>
      </c>
      <c r="L20" s="157" t="s">
        <v>53</v>
      </c>
      <c r="M20" s="158">
        <f t="shared" si="6"/>
        <v>45772</v>
      </c>
      <c r="N20" s="159" t="s">
        <v>234</v>
      </c>
      <c r="O20" s="10"/>
      <c r="P20" s="10"/>
      <c r="Q20" s="112"/>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12"/>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12"/>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12"/>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12"/>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12"/>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12"/>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2"/>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2"/>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2"/>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2"/>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2"/>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2"/>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2"/>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2"/>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2"/>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2"/>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2"/>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2"/>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2"/>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2"/>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2"/>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2"/>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2"/>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2"/>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2"/>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2"/>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2"/>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2"/>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2"/>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2"/>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2"/>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2"/>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H12:H20 K12:K20 N12:N20">
      <formula1>"VietTQ"</formula1>
    </dataValidation>
    <dataValidation type="list" allowBlank="1" showErrorMessage="1" sqref="G2:G3 J2:J3 M2:M3 G9 J9 M9 F12:F20 I12:I20 L12:L20 G21:G147 J21:J147 M21:M14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2"/>
      <c r="R1" s="10"/>
      <c r="S1" s="10"/>
      <c r="T1" s="10"/>
      <c r="U1" s="10"/>
      <c r="V1" s="10"/>
      <c r="W1" s="10"/>
      <c r="X1" s="10"/>
      <c r="Y1" s="10"/>
      <c r="Z1" s="10"/>
    </row>
    <row r="2" ht="15.0" customHeight="1">
      <c r="A2" s="113" t="s">
        <v>62</v>
      </c>
      <c r="B2" s="180" t="s">
        <v>511</v>
      </c>
      <c r="C2" s="115"/>
      <c r="D2" s="115"/>
      <c r="E2" s="116"/>
      <c r="F2" s="117"/>
      <c r="G2" s="118"/>
      <c r="H2" s="45"/>
      <c r="I2" s="117"/>
      <c r="J2" s="118"/>
      <c r="K2" s="45"/>
      <c r="L2" s="117"/>
      <c r="M2" s="118"/>
      <c r="N2" s="45"/>
      <c r="O2" s="45"/>
      <c r="P2" s="45"/>
      <c r="Q2" s="119"/>
      <c r="R2" s="120" t="s">
        <v>53</v>
      </c>
      <c r="S2" s="120"/>
      <c r="T2" s="120"/>
      <c r="U2" s="120"/>
      <c r="V2" s="120"/>
      <c r="W2" s="120"/>
      <c r="X2" s="120"/>
      <c r="Y2" s="120"/>
      <c r="Z2" s="120"/>
    </row>
    <row r="3" ht="12.75" customHeight="1">
      <c r="A3" s="121" t="s">
        <v>63</v>
      </c>
      <c r="B3" s="124" t="s">
        <v>227</v>
      </c>
      <c r="C3" s="5"/>
      <c r="D3" s="5"/>
      <c r="E3" s="123"/>
      <c r="F3" s="117"/>
      <c r="G3" s="118"/>
      <c r="H3" s="45"/>
      <c r="I3" s="117"/>
      <c r="J3" s="118"/>
      <c r="K3" s="45"/>
      <c r="L3" s="117"/>
      <c r="M3" s="118"/>
      <c r="N3" s="45"/>
      <c r="O3" s="45"/>
      <c r="P3" s="45"/>
      <c r="Q3" s="119"/>
      <c r="R3" s="120" t="s">
        <v>54</v>
      </c>
      <c r="S3" s="120"/>
      <c r="T3" s="120"/>
      <c r="U3" s="120"/>
      <c r="V3" s="120"/>
      <c r="W3" s="120"/>
      <c r="X3" s="120"/>
      <c r="Y3" s="120"/>
      <c r="Z3" s="120"/>
    </row>
    <row r="4" ht="18.0" customHeight="1">
      <c r="A4" s="121" t="s">
        <v>65</v>
      </c>
      <c r="B4" s="124">
        <f>COUNTA(A12:A1000)</f>
        <v>38</v>
      </c>
      <c r="C4" s="5"/>
      <c r="D4" s="5"/>
      <c r="E4" s="123"/>
      <c r="F4" s="117"/>
      <c r="G4" s="118"/>
      <c r="H4" s="45"/>
      <c r="I4" s="117"/>
      <c r="J4" s="118"/>
      <c r="K4" s="45"/>
      <c r="L4" s="117"/>
      <c r="M4" s="118"/>
      <c r="N4" s="45"/>
      <c r="O4" s="45"/>
      <c r="P4" s="45"/>
      <c r="Q4" s="119"/>
      <c r="R4" s="120" t="s">
        <v>55</v>
      </c>
      <c r="S4" s="120"/>
      <c r="T4" s="120"/>
      <c r="U4" s="120"/>
      <c r="V4" s="120"/>
      <c r="W4" s="120"/>
      <c r="X4" s="120"/>
      <c r="Y4" s="120"/>
      <c r="Z4" s="120"/>
    </row>
    <row r="5" ht="19.5" customHeight="1">
      <c r="A5" s="125" t="s">
        <v>66</v>
      </c>
      <c r="B5" s="126" t="s">
        <v>53</v>
      </c>
      <c r="C5" s="126" t="s">
        <v>54</v>
      </c>
      <c r="D5" s="126" t="s">
        <v>55</v>
      </c>
      <c r="E5" s="127" t="s">
        <v>56</v>
      </c>
      <c r="F5" s="128"/>
      <c r="G5" s="128"/>
      <c r="H5" s="129"/>
      <c r="I5" s="128"/>
      <c r="J5" s="128"/>
      <c r="K5" s="129"/>
      <c r="L5" s="128"/>
      <c r="M5" s="128"/>
      <c r="N5" s="129"/>
      <c r="O5" s="129"/>
      <c r="P5" s="129"/>
      <c r="Q5" s="130"/>
      <c r="R5" s="120" t="s">
        <v>56</v>
      </c>
      <c r="S5" s="120"/>
      <c r="T5" s="120"/>
      <c r="U5" s="120"/>
      <c r="V5" s="120"/>
      <c r="W5" s="120"/>
      <c r="X5" s="120"/>
      <c r="Y5" s="120"/>
      <c r="Z5" s="120"/>
    </row>
    <row r="6" ht="15.0" customHeight="1">
      <c r="A6" s="125" t="s">
        <v>67</v>
      </c>
      <c r="B6" s="131">
        <f t="shared" ref="B6:E6" si="1">COUNTIF($F10:$F998,B5)</f>
        <v>38</v>
      </c>
      <c r="C6" s="131">
        <f t="shared" si="1"/>
        <v>0</v>
      </c>
      <c r="D6" s="131">
        <f t="shared" si="1"/>
        <v>0</v>
      </c>
      <c r="E6" s="132">
        <f t="shared" si="1"/>
        <v>0</v>
      </c>
      <c r="F6" s="133"/>
      <c r="G6" s="133"/>
      <c r="H6" s="129"/>
      <c r="I6" s="133"/>
      <c r="J6" s="133"/>
      <c r="K6" s="129"/>
      <c r="L6" s="133"/>
      <c r="M6" s="133"/>
      <c r="N6" s="129"/>
      <c r="O6" s="129"/>
      <c r="P6" s="129"/>
      <c r="Q6" s="130"/>
      <c r="R6" s="120"/>
      <c r="S6" s="120"/>
      <c r="T6" s="120"/>
      <c r="U6" s="120"/>
      <c r="V6" s="120"/>
      <c r="W6" s="120"/>
      <c r="X6" s="120"/>
      <c r="Y6" s="120"/>
      <c r="Z6" s="120"/>
    </row>
    <row r="7" ht="15.0" customHeight="1">
      <c r="A7" s="125" t="s">
        <v>68</v>
      </c>
      <c r="B7" s="131">
        <f t="shared" ref="B7:E7" si="2">COUNTIF($F10:$F998,B5)</f>
        <v>38</v>
      </c>
      <c r="C7" s="131">
        <f t="shared" si="2"/>
        <v>0</v>
      </c>
      <c r="D7" s="131">
        <f t="shared" si="2"/>
        <v>0</v>
      </c>
      <c r="E7" s="132">
        <f t="shared" si="2"/>
        <v>0</v>
      </c>
      <c r="F7" s="133"/>
      <c r="G7" s="133"/>
      <c r="H7" s="129"/>
      <c r="I7" s="133"/>
      <c r="J7" s="133"/>
      <c r="K7" s="129"/>
      <c r="L7" s="133"/>
      <c r="M7" s="133"/>
      <c r="N7" s="129"/>
      <c r="O7" s="129"/>
      <c r="P7" s="129"/>
      <c r="Q7" s="130"/>
      <c r="R7" s="120"/>
      <c r="S7" s="120"/>
      <c r="T7" s="120"/>
      <c r="U7" s="120"/>
      <c r="V7" s="120"/>
      <c r="W7" s="120"/>
      <c r="X7" s="120"/>
      <c r="Y7" s="120"/>
      <c r="Z7" s="120"/>
    </row>
    <row r="8" ht="15.0" customHeight="1">
      <c r="A8" s="134" t="s">
        <v>69</v>
      </c>
      <c r="B8" s="135">
        <f t="shared" ref="B8:E8" si="3">COUNTIF($F10:$F998,B5)</f>
        <v>38</v>
      </c>
      <c r="C8" s="135">
        <f t="shared" si="3"/>
        <v>0</v>
      </c>
      <c r="D8" s="135">
        <f t="shared" si="3"/>
        <v>0</v>
      </c>
      <c r="E8" s="136">
        <f t="shared" si="3"/>
        <v>0</v>
      </c>
      <c r="F8" s="133"/>
      <c r="G8" s="133"/>
      <c r="H8" s="129"/>
      <c r="I8" s="133"/>
      <c r="J8" s="133"/>
      <c r="K8" s="129"/>
      <c r="L8" s="133"/>
      <c r="M8" s="133"/>
      <c r="N8" s="129"/>
      <c r="O8" s="129"/>
      <c r="P8" s="129"/>
      <c r="Q8" s="130"/>
      <c r="R8" s="120"/>
      <c r="S8" s="120"/>
      <c r="T8" s="120"/>
      <c r="U8" s="120"/>
      <c r="V8" s="120"/>
      <c r="W8" s="120"/>
      <c r="X8" s="120"/>
      <c r="Y8" s="120"/>
      <c r="Z8" s="120"/>
    </row>
    <row r="9" ht="15.0" customHeight="1">
      <c r="A9" s="129"/>
      <c r="B9" s="129"/>
      <c r="C9" s="129"/>
      <c r="D9" s="129"/>
      <c r="E9" s="129"/>
      <c r="F9" s="111"/>
      <c r="G9" s="129"/>
      <c r="H9" s="129"/>
      <c r="I9" s="111"/>
      <c r="J9" s="129"/>
      <c r="K9" s="129"/>
      <c r="L9" s="111"/>
      <c r="M9" s="129"/>
      <c r="N9" s="129"/>
      <c r="O9" s="129"/>
      <c r="P9" s="129"/>
      <c r="Q9" s="130"/>
      <c r="R9" s="120"/>
      <c r="S9" s="120"/>
      <c r="T9" s="120"/>
      <c r="U9" s="120"/>
      <c r="V9" s="120"/>
      <c r="W9" s="120"/>
      <c r="X9" s="120"/>
      <c r="Y9" s="120"/>
      <c r="Z9" s="120"/>
    </row>
    <row r="10" ht="25.5" customHeight="1">
      <c r="A10" s="137" t="s">
        <v>70</v>
      </c>
      <c r="B10" s="137" t="s">
        <v>71</v>
      </c>
      <c r="C10" s="137" t="s">
        <v>72</v>
      </c>
      <c r="D10" s="137" t="s">
        <v>73</v>
      </c>
      <c r="E10" s="137" t="s">
        <v>74</v>
      </c>
      <c r="F10" s="137" t="s">
        <v>67</v>
      </c>
      <c r="G10" s="137" t="s">
        <v>75</v>
      </c>
      <c r="H10" s="137" t="s">
        <v>76</v>
      </c>
      <c r="I10" s="137" t="s">
        <v>68</v>
      </c>
      <c r="J10" s="137" t="s">
        <v>75</v>
      </c>
      <c r="K10" s="137" t="s">
        <v>76</v>
      </c>
      <c r="L10" s="137" t="s">
        <v>69</v>
      </c>
      <c r="M10" s="137" t="s">
        <v>75</v>
      </c>
      <c r="N10" s="137" t="s">
        <v>76</v>
      </c>
      <c r="O10" s="137" t="s">
        <v>77</v>
      </c>
      <c r="P10" s="120"/>
      <c r="Q10" s="138"/>
      <c r="R10" s="120"/>
      <c r="S10" s="120"/>
      <c r="T10" s="120"/>
      <c r="U10" s="120"/>
      <c r="V10" s="120"/>
      <c r="W10" s="120"/>
      <c r="X10" s="120"/>
      <c r="Y10" s="120"/>
      <c r="Z10" s="120"/>
    </row>
    <row r="11" ht="15.75" customHeight="1">
      <c r="A11" s="153" t="s">
        <v>308</v>
      </c>
      <c r="B11" s="153"/>
      <c r="C11" s="154"/>
      <c r="D11" s="154"/>
      <c r="E11" s="154"/>
      <c r="F11" s="154"/>
      <c r="G11" s="154"/>
      <c r="H11" s="154"/>
      <c r="I11" s="154"/>
      <c r="J11" s="154"/>
      <c r="K11" s="154"/>
      <c r="L11" s="154"/>
      <c r="M11" s="154"/>
      <c r="N11" s="154"/>
      <c r="O11" s="155"/>
      <c r="P11" s="120"/>
      <c r="Q11" s="146"/>
      <c r="R11" s="120"/>
      <c r="S11" s="120"/>
      <c r="T11" s="120"/>
      <c r="U11" s="120"/>
      <c r="V11" s="120"/>
      <c r="W11" s="120"/>
      <c r="X11" s="120"/>
      <c r="Y11" s="120"/>
      <c r="Z11" s="120"/>
    </row>
    <row r="12" ht="18.0" customHeight="1" outlineLevel="1">
      <c r="A12" s="159" t="s">
        <v>537</v>
      </c>
      <c r="B12" s="159" t="s">
        <v>538</v>
      </c>
      <c r="C12" s="159" t="s">
        <v>539</v>
      </c>
      <c r="D12" s="159" t="s">
        <v>540</v>
      </c>
      <c r="E12" s="159" t="s">
        <v>313</v>
      </c>
      <c r="F12" s="157" t="s">
        <v>53</v>
      </c>
      <c r="G12" s="158">
        <f t="shared" ref="G12:G49" si="4">DATE(2025,4,17)</f>
        <v>45764</v>
      </c>
      <c r="H12" s="159" t="s">
        <v>234</v>
      </c>
      <c r="I12" s="157" t="s">
        <v>53</v>
      </c>
      <c r="J12" s="158">
        <f t="shared" ref="J12:J49" si="5">DATE(2025,4,20)</f>
        <v>45767</v>
      </c>
      <c r="K12" s="159" t="s">
        <v>234</v>
      </c>
      <c r="L12" s="157" t="s">
        <v>53</v>
      </c>
      <c r="M12" s="158">
        <f t="shared" ref="M12:M49" si="6">DATE(2025,4,25)</f>
        <v>45772</v>
      </c>
      <c r="N12" s="159" t="s">
        <v>234</v>
      </c>
      <c r="O12" s="160"/>
      <c r="P12" s="161"/>
      <c r="Q12" s="144"/>
      <c r="R12" s="161"/>
      <c r="S12" s="161"/>
      <c r="T12" s="161"/>
      <c r="U12" s="161"/>
      <c r="V12" s="161"/>
      <c r="W12" s="161"/>
      <c r="X12" s="161"/>
      <c r="Y12" s="161"/>
      <c r="Z12" s="161"/>
    </row>
    <row r="13" ht="18.0" customHeight="1" outlineLevel="1">
      <c r="A13" s="159" t="s">
        <v>541</v>
      </c>
      <c r="B13" s="159" t="s">
        <v>542</v>
      </c>
      <c r="C13" s="159" t="s">
        <v>543</v>
      </c>
      <c r="D13" s="159" t="s">
        <v>544</v>
      </c>
      <c r="E13" s="159" t="s">
        <v>313</v>
      </c>
      <c r="F13" s="157" t="s">
        <v>53</v>
      </c>
      <c r="G13" s="158">
        <f t="shared" si="4"/>
        <v>45764</v>
      </c>
      <c r="H13" s="159" t="s">
        <v>234</v>
      </c>
      <c r="I13" s="157" t="s">
        <v>53</v>
      </c>
      <c r="J13" s="158">
        <f t="shared" si="5"/>
        <v>45767</v>
      </c>
      <c r="K13" s="159" t="s">
        <v>234</v>
      </c>
      <c r="L13" s="157" t="s">
        <v>53</v>
      </c>
      <c r="M13" s="158">
        <f t="shared" si="6"/>
        <v>45772</v>
      </c>
      <c r="N13" s="159" t="s">
        <v>234</v>
      </c>
      <c r="O13" s="160"/>
      <c r="P13" s="10"/>
      <c r="Q13" s="144"/>
      <c r="R13" s="10"/>
      <c r="S13" s="10"/>
      <c r="T13" s="10"/>
      <c r="U13" s="10"/>
      <c r="V13" s="10"/>
      <c r="W13" s="10"/>
      <c r="X13" s="10"/>
      <c r="Y13" s="10"/>
      <c r="Z13" s="10"/>
    </row>
    <row r="14" ht="14.25" customHeight="1" outlineLevel="1">
      <c r="A14" s="159" t="s">
        <v>545</v>
      </c>
      <c r="B14" s="157" t="s">
        <v>546</v>
      </c>
      <c r="C14" s="159" t="s">
        <v>547</v>
      </c>
      <c r="D14" s="159" t="s">
        <v>548</v>
      </c>
      <c r="E14" s="159" t="s">
        <v>313</v>
      </c>
      <c r="F14" s="157" t="s">
        <v>53</v>
      </c>
      <c r="G14" s="158">
        <f t="shared" si="4"/>
        <v>45764</v>
      </c>
      <c r="H14" s="159" t="s">
        <v>234</v>
      </c>
      <c r="I14" s="157" t="s">
        <v>53</v>
      </c>
      <c r="J14" s="158">
        <f t="shared" si="5"/>
        <v>45767</v>
      </c>
      <c r="K14" s="159" t="s">
        <v>234</v>
      </c>
      <c r="L14" s="157" t="s">
        <v>53</v>
      </c>
      <c r="M14" s="158">
        <f t="shared" si="6"/>
        <v>45772</v>
      </c>
      <c r="N14" s="159" t="s">
        <v>234</v>
      </c>
      <c r="O14" s="160"/>
      <c r="P14" s="10"/>
      <c r="Q14" s="144"/>
      <c r="R14" s="10"/>
      <c r="S14" s="10"/>
      <c r="T14" s="10"/>
      <c r="U14" s="10"/>
      <c r="V14" s="10"/>
      <c r="W14" s="10"/>
      <c r="X14" s="10"/>
      <c r="Y14" s="10"/>
      <c r="Z14" s="10"/>
    </row>
    <row r="15" ht="15.75" customHeight="1">
      <c r="A15" s="159" t="s">
        <v>549</v>
      </c>
      <c r="B15" s="157" t="s">
        <v>550</v>
      </c>
      <c r="C15" s="159" t="s">
        <v>551</v>
      </c>
      <c r="D15" s="159" t="s">
        <v>548</v>
      </c>
      <c r="E15" s="159" t="s">
        <v>313</v>
      </c>
      <c r="F15" s="157" t="s">
        <v>53</v>
      </c>
      <c r="G15" s="158">
        <f t="shared" si="4"/>
        <v>45764</v>
      </c>
      <c r="H15" s="159" t="s">
        <v>234</v>
      </c>
      <c r="I15" s="157" t="s">
        <v>53</v>
      </c>
      <c r="J15" s="158">
        <f t="shared" si="5"/>
        <v>45767</v>
      </c>
      <c r="K15" s="159" t="s">
        <v>234</v>
      </c>
      <c r="L15" s="157" t="s">
        <v>53</v>
      </c>
      <c r="M15" s="158">
        <f t="shared" si="6"/>
        <v>45772</v>
      </c>
      <c r="N15" s="159" t="s">
        <v>234</v>
      </c>
      <c r="O15" s="160"/>
      <c r="P15" s="120"/>
      <c r="Q15" s="146"/>
      <c r="R15" s="120"/>
      <c r="S15" s="120"/>
      <c r="T15" s="120"/>
      <c r="U15" s="120"/>
      <c r="V15" s="120"/>
      <c r="W15" s="120"/>
      <c r="X15" s="120"/>
      <c r="Y15" s="120"/>
      <c r="Z15" s="120"/>
    </row>
    <row r="16" ht="14.25" customHeight="1" outlineLevel="1">
      <c r="A16" s="159" t="s">
        <v>552</v>
      </c>
      <c r="B16" s="157" t="s">
        <v>553</v>
      </c>
      <c r="C16" s="159" t="s">
        <v>554</v>
      </c>
      <c r="D16" s="159" t="s">
        <v>548</v>
      </c>
      <c r="E16" s="159" t="s">
        <v>313</v>
      </c>
      <c r="F16" s="157" t="s">
        <v>53</v>
      </c>
      <c r="G16" s="158">
        <f t="shared" si="4"/>
        <v>45764</v>
      </c>
      <c r="H16" s="159" t="s">
        <v>234</v>
      </c>
      <c r="I16" s="157" t="s">
        <v>53</v>
      </c>
      <c r="J16" s="158">
        <f t="shared" si="5"/>
        <v>45767</v>
      </c>
      <c r="K16" s="159" t="s">
        <v>234</v>
      </c>
      <c r="L16" s="157" t="s">
        <v>53</v>
      </c>
      <c r="M16" s="158">
        <f t="shared" si="6"/>
        <v>45772</v>
      </c>
      <c r="N16" s="159" t="s">
        <v>234</v>
      </c>
      <c r="O16" s="160"/>
      <c r="P16" s="10"/>
      <c r="Q16" s="144"/>
      <c r="R16" s="10"/>
      <c r="S16" s="10"/>
      <c r="T16" s="10"/>
      <c r="U16" s="10"/>
      <c r="V16" s="10"/>
      <c r="W16" s="10"/>
      <c r="X16" s="10"/>
      <c r="Y16" s="10"/>
      <c r="Z16" s="10"/>
    </row>
    <row r="17" ht="17.25" customHeight="1" outlineLevel="1">
      <c r="A17" s="159" t="s">
        <v>555</v>
      </c>
      <c r="B17" s="157" t="s">
        <v>556</v>
      </c>
      <c r="C17" s="159" t="s">
        <v>557</v>
      </c>
      <c r="D17" s="159" t="s">
        <v>558</v>
      </c>
      <c r="E17" s="159" t="s">
        <v>313</v>
      </c>
      <c r="F17" s="157" t="s">
        <v>53</v>
      </c>
      <c r="G17" s="158">
        <f t="shared" si="4"/>
        <v>45764</v>
      </c>
      <c r="H17" s="159" t="s">
        <v>234</v>
      </c>
      <c r="I17" s="157" t="s">
        <v>53</v>
      </c>
      <c r="J17" s="158">
        <f t="shared" si="5"/>
        <v>45767</v>
      </c>
      <c r="K17" s="159" t="s">
        <v>234</v>
      </c>
      <c r="L17" s="157" t="s">
        <v>53</v>
      </c>
      <c r="M17" s="158">
        <f t="shared" si="6"/>
        <v>45772</v>
      </c>
      <c r="N17" s="159" t="s">
        <v>234</v>
      </c>
      <c r="O17" s="160"/>
      <c r="P17" s="10"/>
      <c r="Q17" s="112"/>
      <c r="R17" s="10"/>
      <c r="S17" s="10"/>
      <c r="T17" s="10"/>
      <c r="U17" s="10"/>
      <c r="V17" s="10"/>
      <c r="W17" s="10"/>
      <c r="X17" s="10"/>
      <c r="Y17" s="10"/>
      <c r="Z17" s="10"/>
    </row>
    <row r="18" ht="15.75" customHeight="1">
      <c r="A18" s="159" t="s">
        <v>559</v>
      </c>
      <c r="B18" s="157" t="s">
        <v>560</v>
      </c>
      <c r="C18" s="159" t="s">
        <v>561</v>
      </c>
      <c r="D18" s="159" t="s">
        <v>562</v>
      </c>
      <c r="E18" s="159" t="s">
        <v>313</v>
      </c>
      <c r="F18" s="157" t="s">
        <v>53</v>
      </c>
      <c r="G18" s="158">
        <f t="shared" si="4"/>
        <v>45764</v>
      </c>
      <c r="H18" s="159" t="s">
        <v>234</v>
      </c>
      <c r="I18" s="157" t="s">
        <v>53</v>
      </c>
      <c r="J18" s="158">
        <f t="shared" si="5"/>
        <v>45767</v>
      </c>
      <c r="K18" s="159" t="s">
        <v>234</v>
      </c>
      <c r="L18" s="157" t="s">
        <v>53</v>
      </c>
      <c r="M18" s="158">
        <f t="shared" si="6"/>
        <v>45772</v>
      </c>
      <c r="N18" s="159" t="s">
        <v>234</v>
      </c>
      <c r="O18" s="160"/>
      <c r="P18" s="120"/>
      <c r="Q18" s="146"/>
      <c r="R18" s="120"/>
      <c r="S18" s="120"/>
      <c r="T18" s="120"/>
      <c r="U18" s="120"/>
      <c r="V18" s="120"/>
      <c r="W18" s="120"/>
      <c r="X18" s="120"/>
      <c r="Y18" s="120"/>
      <c r="Z18" s="120"/>
    </row>
    <row r="19" ht="15.75" customHeight="1" outlineLevel="1">
      <c r="A19" s="159" t="s">
        <v>563</v>
      </c>
      <c r="B19" s="157" t="s">
        <v>564</v>
      </c>
      <c r="C19" s="159" t="s">
        <v>565</v>
      </c>
      <c r="D19" s="159" t="s">
        <v>566</v>
      </c>
      <c r="E19" s="159" t="s">
        <v>313</v>
      </c>
      <c r="F19" s="157" t="s">
        <v>53</v>
      </c>
      <c r="G19" s="158">
        <f t="shared" si="4"/>
        <v>45764</v>
      </c>
      <c r="H19" s="159" t="s">
        <v>234</v>
      </c>
      <c r="I19" s="157" t="s">
        <v>53</v>
      </c>
      <c r="J19" s="158">
        <f t="shared" si="5"/>
        <v>45767</v>
      </c>
      <c r="K19" s="159" t="s">
        <v>234</v>
      </c>
      <c r="L19" s="157" t="s">
        <v>53</v>
      </c>
      <c r="M19" s="158">
        <f t="shared" si="6"/>
        <v>45772</v>
      </c>
      <c r="N19" s="159" t="s">
        <v>234</v>
      </c>
      <c r="O19" s="160"/>
      <c r="P19" s="10"/>
      <c r="Q19" s="144"/>
      <c r="R19" s="10"/>
      <c r="S19" s="10"/>
      <c r="T19" s="10"/>
      <c r="U19" s="10"/>
      <c r="V19" s="10"/>
      <c r="W19" s="10"/>
      <c r="X19" s="10"/>
      <c r="Y19" s="10"/>
      <c r="Z19" s="10"/>
    </row>
    <row r="20" ht="15.75" customHeight="1">
      <c r="A20" s="159" t="s">
        <v>567</v>
      </c>
      <c r="B20" s="157" t="s">
        <v>568</v>
      </c>
      <c r="C20" s="159" t="s">
        <v>569</v>
      </c>
      <c r="D20" s="159" t="s">
        <v>544</v>
      </c>
      <c r="E20" s="159" t="s">
        <v>313</v>
      </c>
      <c r="F20" s="157" t="s">
        <v>53</v>
      </c>
      <c r="G20" s="158">
        <f t="shared" si="4"/>
        <v>45764</v>
      </c>
      <c r="H20" s="159" t="s">
        <v>234</v>
      </c>
      <c r="I20" s="157" t="s">
        <v>53</v>
      </c>
      <c r="J20" s="158">
        <f t="shared" si="5"/>
        <v>45767</v>
      </c>
      <c r="K20" s="159" t="s">
        <v>234</v>
      </c>
      <c r="L20" s="157" t="s">
        <v>53</v>
      </c>
      <c r="M20" s="158">
        <f t="shared" si="6"/>
        <v>45772</v>
      </c>
      <c r="N20" s="159" t="s">
        <v>234</v>
      </c>
      <c r="O20" s="160"/>
      <c r="P20" s="10"/>
      <c r="Q20" s="112"/>
      <c r="R20" s="10"/>
      <c r="S20" s="10"/>
      <c r="T20" s="10"/>
      <c r="U20" s="10"/>
      <c r="V20" s="10"/>
      <c r="W20" s="10"/>
      <c r="X20" s="10"/>
      <c r="Y20" s="10"/>
      <c r="Z20" s="10"/>
    </row>
    <row r="21" ht="15.75" customHeight="1">
      <c r="A21" s="159" t="s">
        <v>570</v>
      </c>
      <c r="B21" s="159" t="s">
        <v>571</v>
      </c>
      <c r="C21" s="159" t="s">
        <v>572</v>
      </c>
      <c r="D21" s="159" t="s">
        <v>548</v>
      </c>
      <c r="E21" s="159" t="s">
        <v>313</v>
      </c>
      <c r="F21" s="157" t="s">
        <v>53</v>
      </c>
      <c r="G21" s="158">
        <f t="shared" si="4"/>
        <v>45764</v>
      </c>
      <c r="H21" s="159" t="s">
        <v>234</v>
      </c>
      <c r="I21" s="157" t="s">
        <v>53</v>
      </c>
      <c r="J21" s="158">
        <f t="shared" si="5"/>
        <v>45767</v>
      </c>
      <c r="K21" s="159" t="s">
        <v>234</v>
      </c>
      <c r="L21" s="157" t="s">
        <v>53</v>
      </c>
      <c r="M21" s="158">
        <f t="shared" si="6"/>
        <v>45772</v>
      </c>
      <c r="N21" s="159" t="s">
        <v>234</v>
      </c>
      <c r="O21" s="160"/>
      <c r="P21" s="10"/>
      <c r="Q21" s="112"/>
      <c r="R21" s="10"/>
      <c r="S21" s="10"/>
      <c r="T21" s="10"/>
      <c r="U21" s="10"/>
      <c r="V21" s="10"/>
      <c r="W21" s="10"/>
      <c r="X21" s="10"/>
      <c r="Y21" s="10"/>
      <c r="Z21" s="10"/>
    </row>
    <row r="22" ht="17.25" customHeight="1">
      <c r="A22" s="159" t="s">
        <v>573</v>
      </c>
      <c r="B22" s="159" t="s">
        <v>574</v>
      </c>
      <c r="C22" s="159" t="s">
        <v>575</v>
      </c>
      <c r="D22" s="159" t="s">
        <v>548</v>
      </c>
      <c r="E22" s="159" t="s">
        <v>313</v>
      </c>
      <c r="F22" s="157" t="s">
        <v>53</v>
      </c>
      <c r="G22" s="158">
        <f t="shared" si="4"/>
        <v>45764</v>
      </c>
      <c r="H22" s="159" t="s">
        <v>234</v>
      </c>
      <c r="I22" s="157" t="s">
        <v>53</v>
      </c>
      <c r="J22" s="158">
        <f t="shared" si="5"/>
        <v>45767</v>
      </c>
      <c r="K22" s="159" t="s">
        <v>234</v>
      </c>
      <c r="L22" s="157" t="s">
        <v>53</v>
      </c>
      <c r="M22" s="158">
        <f t="shared" si="6"/>
        <v>45772</v>
      </c>
      <c r="N22" s="159" t="s">
        <v>234</v>
      </c>
      <c r="O22" s="160"/>
      <c r="P22" s="10"/>
      <c r="Q22" s="112"/>
      <c r="R22" s="10"/>
      <c r="S22" s="10"/>
      <c r="T22" s="10"/>
      <c r="U22" s="10"/>
      <c r="V22" s="10"/>
      <c r="W22" s="10"/>
      <c r="X22" s="10"/>
      <c r="Y22" s="10"/>
      <c r="Z22" s="10"/>
    </row>
    <row r="23" ht="16.5" customHeight="1">
      <c r="A23" s="159" t="s">
        <v>576</v>
      </c>
      <c r="B23" s="159" t="s">
        <v>577</v>
      </c>
      <c r="C23" s="159" t="s">
        <v>575</v>
      </c>
      <c r="D23" s="159" t="s">
        <v>548</v>
      </c>
      <c r="E23" s="159" t="s">
        <v>313</v>
      </c>
      <c r="F23" s="157" t="s">
        <v>53</v>
      </c>
      <c r="G23" s="158">
        <f t="shared" si="4"/>
        <v>45764</v>
      </c>
      <c r="H23" s="159" t="s">
        <v>234</v>
      </c>
      <c r="I23" s="157" t="s">
        <v>53</v>
      </c>
      <c r="J23" s="158">
        <f t="shared" si="5"/>
        <v>45767</v>
      </c>
      <c r="K23" s="159" t="s">
        <v>234</v>
      </c>
      <c r="L23" s="157" t="s">
        <v>53</v>
      </c>
      <c r="M23" s="158">
        <f t="shared" si="6"/>
        <v>45772</v>
      </c>
      <c r="N23" s="159" t="s">
        <v>234</v>
      </c>
      <c r="O23" s="160"/>
      <c r="P23" s="10"/>
      <c r="Q23" s="112"/>
      <c r="R23" s="10"/>
      <c r="S23" s="10"/>
      <c r="T23" s="10"/>
      <c r="U23" s="10"/>
      <c r="V23" s="10"/>
      <c r="W23" s="10"/>
      <c r="X23" s="10"/>
      <c r="Y23" s="10"/>
      <c r="Z23" s="10"/>
    </row>
    <row r="24" ht="17.25" customHeight="1">
      <c r="A24" s="159" t="s">
        <v>578</v>
      </c>
      <c r="B24" s="159" t="s">
        <v>579</v>
      </c>
      <c r="C24" s="159" t="s">
        <v>580</v>
      </c>
      <c r="D24" s="159" t="s">
        <v>558</v>
      </c>
      <c r="E24" s="159" t="s">
        <v>313</v>
      </c>
      <c r="F24" s="157" t="s">
        <v>53</v>
      </c>
      <c r="G24" s="158">
        <f t="shared" si="4"/>
        <v>45764</v>
      </c>
      <c r="H24" s="159" t="s">
        <v>234</v>
      </c>
      <c r="I24" s="157" t="s">
        <v>53</v>
      </c>
      <c r="J24" s="158">
        <f t="shared" si="5"/>
        <v>45767</v>
      </c>
      <c r="K24" s="159" t="s">
        <v>234</v>
      </c>
      <c r="L24" s="157" t="s">
        <v>53</v>
      </c>
      <c r="M24" s="158">
        <f t="shared" si="6"/>
        <v>45772</v>
      </c>
      <c r="N24" s="159" t="s">
        <v>234</v>
      </c>
      <c r="O24" s="160"/>
      <c r="P24" s="10"/>
      <c r="Q24" s="112"/>
      <c r="R24" s="10"/>
      <c r="S24" s="10"/>
      <c r="T24" s="10"/>
      <c r="U24" s="10"/>
      <c r="V24" s="10"/>
      <c r="W24" s="10"/>
      <c r="X24" s="10"/>
      <c r="Y24" s="10"/>
      <c r="Z24" s="10"/>
    </row>
    <row r="25" ht="16.5" customHeight="1">
      <c r="A25" s="159" t="s">
        <v>581</v>
      </c>
      <c r="B25" s="159" t="s">
        <v>582</v>
      </c>
      <c r="C25" s="159" t="s">
        <v>583</v>
      </c>
      <c r="D25" s="159" t="s">
        <v>562</v>
      </c>
      <c r="E25" s="159" t="s">
        <v>313</v>
      </c>
      <c r="F25" s="157" t="s">
        <v>53</v>
      </c>
      <c r="G25" s="158">
        <f t="shared" si="4"/>
        <v>45764</v>
      </c>
      <c r="H25" s="159" t="s">
        <v>234</v>
      </c>
      <c r="I25" s="157" t="s">
        <v>53</v>
      </c>
      <c r="J25" s="158">
        <f t="shared" si="5"/>
        <v>45767</v>
      </c>
      <c r="K25" s="159" t="s">
        <v>234</v>
      </c>
      <c r="L25" s="157" t="s">
        <v>53</v>
      </c>
      <c r="M25" s="158">
        <f t="shared" si="6"/>
        <v>45772</v>
      </c>
      <c r="N25" s="159" t="s">
        <v>234</v>
      </c>
      <c r="O25" s="160"/>
      <c r="P25" s="10"/>
      <c r="Q25" s="112"/>
      <c r="R25" s="10"/>
      <c r="S25" s="10"/>
      <c r="T25" s="10"/>
      <c r="U25" s="10"/>
      <c r="V25" s="10"/>
      <c r="W25" s="10"/>
      <c r="X25" s="10"/>
      <c r="Y25" s="10"/>
      <c r="Z25" s="10"/>
    </row>
    <row r="26" ht="16.5" customHeight="1">
      <c r="A26" s="159" t="s">
        <v>584</v>
      </c>
      <c r="B26" s="159" t="s">
        <v>585</v>
      </c>
      <c r="C26" s="159" t="s">
        <v>586</v>
      </c>
      <c r="D26" s="159" t="s">
        <v>587</v>
      </c>
      <c r="E26" s="159" t="s">
        <v>313</v>
      </c>
      <c r="F26" s="157" t="s">
        <v>53</v>
      </c>
      <c r="G26" s="158">
        <f t="shared" si="4"/>
        <v>45764</v>
      </c>
      <c r="H26" s="159" t="s">
        <v>234</v>
      </c>
      <c r="I26" s="157" t="s">
        <v>53</v>
      </c>
      <c r="J26" s="158">
        <f t="shared" si="5"/>
        <v>45767</v>
      </c>
      <c r="K26" s="159" t="s">
        <v>234</v>
      </c>
      <c r="L26" s="157" t="s">
        <v>53</v>
      </c>
      <c r="M26" s="158">
        <f t="shared" si="6"/>
        <v>45772</v>
      </c>
      <c r="N26" s="159" t="s">
        <v>234</v>
      </c>
      <c r="O26" s="160"/>
      <c r="P26" s="10"/>
      <c r="Q26" s="112"/>
      <c r="R26" s="10"/>
      <c r="S26" s="10"/>
      <c r="T26" s="10"/>
      <c r="U26" s="10"/>
      <c r="V26" s="10"/>
      <c r="W26" s="10"/>
      <c r="X26" s="10"/>
      <c r="Y26" s="10"/>
      <c r="Z26" s="10"/>
    </row>
    <row r="27" ht="18.0" customHeight="1">
      <c r="A27" s="159" t="s">
        <v>588</v>
      </c>
      <c r="B27" s="159" t="s">
        <v>589</v>
      </c>
      <c r="C27" s="159" t="s">
        <v>590</v>
      </c>
      <c r="D27" s="159" t="s">
        <v>591</v>
      </c>
      <c r="E27" s="159" t="s">
        <v>313</v>
      </c>
      <c r="F27" s="157" t="s">
        <v>53</v>
      </c>
      <c r="G27" s="158">
        <f t="shared" si="4"/>
        <v>45764</v>
      </c>
      <c r="H27" s="159" t="s">
        <v>234</v>
      </c>
      <c r="I27" s="157" t="s">
        <v>53</v>
      </c>
      <c r="J27" s="158">
        <f t="shared" si="5"/>
        <v>45767</v>
      </c>
      <c r="K27" s="159" t="s">
        <v>234</v>
      </c>
      <c r="L27" s="157" t="s">
        <v>53</v>
      </c>
      <c r="M27" s="158">
        <f t="shared" si="6"/>
        <v>45772</v>
      </c>
      <c r="N27" s="159" t="s">
        <v>234</v>
      </c>
      <c r="O27" s="160"/>
      <c r="P27" s="10"/>
      <c r="Q27" s="112"/>
      <c r="R27" s="10"/>
      <c r="S27" s="10"/>
      <c r="T27" s="10"/>
      <c r="U27" s="10"/>
      <c r="V27" s="10"/>
      <c r="W27" s="10"/>
      <c r="X27" s="10"/>
      <c r="Y27" s="10"/>
      <c r="Z27" s="10"/>
    </row>
    <row r="28" ht="16.5" customHeight="1">
      <c r="A28" s="159" t="s">
        <v>592</v>
      </c>
      <c r="B28" s="159" t="s">
        <v>593</v>
      </c>
      <c r="C28" s="159" t="s">
        <v>594</v>
      </c>
      <c r="D28" s="159" t="s">
        <v>544</v>
      </c>
      <c r="E28" s="159" t="s">
        <v>313</v>
      </c>
      <c r="F28" s="157" t="s">
        <v>53</v>
      </c>
      <c r="G28" s="158">
        <f t="shared" si="4"/>
        <v>45764</v>
      </c>
      <c r="H28" s="159" t="s">
        <v>234</v>
      </c>
      <c r="I28" s="157" t="s">
        <v>53</v>
      </c>
      <c r="J28" s="158">
        <f t="shared" si="5"/>
        <v>45767</v>
      </c>
      <c r="K28" s="159" t="s">
        <v>234</v>
      </c>
      <c r="L28" s="157" t="s">
        <v>53</v>
      </c>
      <c r="M28" s="158">
        <f t="shared" si="6"/>
        <v>45772</v>
      </c>
      <c r="N28" s="159" t="s">
        <v>234</v>
      </c>
      <c r="O28" s="160"/>
      <c r="P28" s="10"/>
      <c r="Q28" s="112"/>
      <c r="R28" s="10"/>
      <c r="S28" s="10"/>
      <c r="T28" s="10"/>
      <c r="U28" s="10"/>
      <c r="V28" s="10"/>
      <c r="W28" s="10"/>
      <c r="X28" s="10"/>
      <c r="Y28" s="10"/>
      <c r="Z28" s="10"/>
    </row>
    <row r="29" ht="18.0" customHeight="1">
      <c r="A29" s="159" t="s">
        <v>595</v>
      </c>
      <c r="B29" s="157" t="s">
        <v>546</v>
      </c>
      <c r="C29" s="159" t="s">
        <v>596</v>
      </c>
      <c r="D29" s="159" t="s">
        <v>548</v>
      </c>
      <c r="E29" s="159" t="s">
        <v>313</v>
      </c>
      <c r="F29" s="157" t="s">
        <v>53</v>
      </c>
      <c r="G29" s="158">
        <f t="shared" si="4"/>
        <v>45764</v>
      </c>
      <c r="H29" s="159" t="s">
        <v>234</v>
      </c>
      <c r="I29" s="157" t="s">
        <v>53</v>
      </c>
      <c r="J29" s="158">
        <f t="shared" si="5"/>
        <v>45767</v>
      </c>
      <c r="K29" s="159" t="s">
        <v>234</v>
      </c>
      <c r="L29" s="157" t="s">
        <v>53</v>
      </c>
      <c r="M29" s="158">
        <f t="shared" si="6"/>
        <v>45772</v>
      </c>
      <c r="N29" s="159" t="s">
        <v>234</v>
      </c>
      <c r="O29" s="160"/>
      <c r="P29" s="10"/>
      <c r="Q29" s="112"/>
      <c r="R29" s="10"/>
      <c r="S29" s="10"/>
      <c r="T29" s="10"/>
      <c r="U29" s="10"/>
      <c r="V29" s="10"/>
      <c r="W29" s="10"/>
      <c r="X29" s="10"/>
      <c r="Y29" s="10"/>
      <c r="Z29" s="10"/>
    </row>
    <row r="30" ht="14.25" customHeight="1">
      <c r="A30" s="159" t="s">
        <v>597</v>
      </c>
      <c r="B30" s="157" t="s">
        <v>598</v>
      </c>
      <c r="C30" s="159" t="s">
        <v>599</v>
      </c>
      <c r="D30" s="159" t="s">
        <v>548</v>
      </c>
      <c r="E30" s="159" t="s">
        <v>313</v>
      </c>
      <c r="F30" s="157" t="s">
        <v>53</v>
      </c>
      <c r="G30" s="158">
        <f t="shared" si="4"/>
        <v>45764</v>
      </c>
      <c r="H30" s="159" t="s">
        <v>234</v>
      </c>
      <c r="I30" s="157" t="s">
        <v>53</v>
      </c>
      <c r="J30" s="158">
        <f t="shared" si="5"/>
        <v>45767</v>
      </c>
      <c r="K30" s="159" t="s">
        <v>234</v>
      </c>
      <c r="L30" s="157" t="s">
        <v>53</v>
      </c>
      <c r="M30" s="158">
        <f t="shared" si="6"/>
        <v>45772</v>
      </c>
      <c r="N30" s="159" t="s">
        <v>234</v>
      </c>
      <c r="O30" s="160"/>
      <c r="P30" s="10"/>
      <c r="Q30" s="112"/>
      <c r="R30" s="10"/>
      <c r="S30" s="10"/>
      <c r="T30" s="10"/>
      <c r="U30" s="10"/>
      <c r="V30" s="10"/>
      <c r="W30" s="10"/>
      <c r="X30" s="10"/>
      <c r="Y30" s="10"/>
      <c r="Z30" s="10"/>
    </row>
    <row r="31" ht="16.5" customHeight="1">
      <c r="A31" s="159" t="s">
        <v>600</v>
      </c>
      <c r="B31" s="157" t="s">
        <v>601</v>
      </c>
      <c r="C31" s="159" t="s">
        <v>602</v>
      </c>
      <c r="D31" s="159" t="s">
        <v>548</v>
      </c>
      <c r="E31" s="159" t="s">
        <v>313</v>
      </c>
      <c r="F31" s="157" t="s">
        <v>53</v>
      </c>
      <c r="G31" s="158">
        <f t="shared" si="4"/>
        <v>45764</v>
      </c>
      <c r="H31" s="159" t="s">
        <v>234</v>
      </c>
      <c r="I31" s="157" t="s">
        <v>53</v>
      </c>
      <c r="J31" s="158">
        <f t="shared" si="5"/>
        <v>45767</v>
      </c>
      <c r="K31" s="159" t="s">
        <v>234</v>
      </c>
      <c r="L31" s="157" t="s">
        <v>53</v>
      </c>
      <c r="M31" s="158">
        <f t="shared" si="6"/>
        <v>45772</v>
      </c>
      <c r="N31" s="159" t="s">
        <v>234</v>
      </c>
      <c r="O31" s="160"/>
      <c r="P31" s="10"/>
      <c r="Q31" s="112"/>
      <c r="R31" s="10"/>
      <c r="S31" s="10"/>
      <c r="T31" s="10"/>
      <c r="U31" s="10"/>
      <c r="V31" s="10"/>
      <c r="W31" s="10"/>
      <c r="X31" s="10"/>
      <c r="Y31" s="10"/>
      <c r="Z31" s="10"/>
    </row>
    <row r="32" ht="18.0" customHeight="1">
      <c r="A32" s="159" t="s">
        <v>603</v>
      </c>
      <c r="B32" s="157" t="s">
        <v>604</v>
      </c>
      <c r="C32" s="159" t="s">
        <v>605</v>
      </c>
      <c r="D32" s="159" t="s">
        <v>558</v>
      </c>
      <c r="E32" s="159" t="s">
        <v>313</v>
      </c>
      <c r="F32" s="157" t="s">
        <v>53</v>
      </c>
      <c r="G32" s="158">
        <f t="shared" si="4"/>
        <v>45764</v>
      </c>
      <c r="H32" s="159" t="s">
        <v>234</v>
      </c>
      <c r="I32" s="157" t="s">
        <v>53</v>
      </c>
      <c r="J32" s="158">
        <f t="shared" si="5"/>
        <v>45767</v>
      </c>
      <c r="K32" s="159" t="s">
        <v>234</v>
      </c>
      <c r="L32" s="157" t="s">
        <v>53</v>
      </c>
      <c r="M32" s="158">
        <f t="shared" si="6"/>
        <v>45772</v>
      </c>
      <c r="N32" s="159" t="s">
        <v>234</v>
      </c>
      <c r="O32" s="160"/>
      <c r="P32" s="10"/>
      <c r="Q32" s="112"/>
      <c r="R32" s="10"/>
      <c r="S32" s="10"/>
      <c r="T32" s="10"/>
      <c r="U32" s="10"/>
      <c r="V32" s="10"/>
      <c r="W32" s="10"/>
      <c r="X32" s="10"/>
      <c r="Y32" s="10"/>
      <c r="Z32" s="10"/>
    </row>
    <row r="33" ht="17.25" customHeight="1">
      <c r="A33" s="159" t="s">
        <v>606</v>
      </c>
      <c r="B33" s="157" t="s">
        <v>607</v>
      </c>
      <c r="C33" s="159" t="s">
        <v>608</v>
      </c>
      <c r="D33" s="159" t="s">
        <v>562</v>
      </c>
      <c r="E33" s="159" t="s">
        <v>313</v>
      </c>
      <c r="F33" s="157" t="s">
        <v>53</v>
      </c>
      <c r="G33" s="158">
        <f t="shared" si="4"/>
        <v>45764</v>
      </c>
      <c r="H33" s="159" t="s">
        <v>234</v>
      </c>
      <c r="I33" s="157" t="s">
        <v>53</v>
      </c>
      <c r="J33" s="158">
        <f t="shared" si="5"/>
        <v>45767</v>
      </c>
      <c r="K33" s="159" t="s">
        <v>234</v>
      </c>
      <c r="L33" s="157" t="s">
        <v>53</v>
      </c>
      <c r="M33" s="158">
        <f t="shared" si="6"/>
        <v>45772</v>
      </c>
      <c r="N33" s="159" t="s">
        <v>234</v>
      </c>
      <c r="O33" s="160"/>
      <c r="P33" s="10"/>
      <c r="Q33" s="112"/>
      <c r="R33" s="10"/>
      <c r="S33" s="10"/>
      <c r="T33" s="10"/>
      <c r="U33" s="10"/>
      <c r="V33" s="10"/>
      <c r="W33" s="10"/>
      <c r="X33" s="10"/>
      <c r="Y33" s="10"/>
      <c r="Z33" s="10"/>
    </row>
    <row r="34" ht="18.0" customHeight="1">
      <c r="A34" s="159" t="s">
        <v>609</v>
      </c>
      <c r="B34" s="157" t="s">
        <v>610</v>
      </c>
      <c r="C34" s="159" t="s">
        <v>611</v>
      </c>
      <c r="D34" s="159" t="s">
        <v>566</v>
      </c>
      <c r="E34" s="159" t="s">
        <v>313</v>
      </c>
      <c r="F34" s="157" t="s">
        <v>53</v>
      </c>
      <c r="G34" s="158">
        <f t="shared" si="4"/>
        <v>45764</v>
      </c>
      <c r="H34" s="159" t="s">
        <v>234</v>
      </c>
      <c r="I34" s="157" t="s">
        <v>53</v>
      </c>
      <c r="J34" s="158">
        <f t="shared" si="5"/>
        <v>45767</v>
      </c>
      <c r="K34" s="159" t="s">
        <v>234</v>
      </c>
      <c r="L34" s="157" t="s">
        <v>53</v>
      </c>
      <c r="M34" s="158">
        <f t="shared" si="6"/>
        <v>45772</v>
      </c>
      <c r="N34" s="159" t="s">
        <v>234</v>
      </c>
      <c r="O34" s="160"/>
      <c r="P34" s="10"/>
      <c r="Q34" s="112"/>
      <c r="R34" s="10"/>
      <c r="S34" s="10"/>
      <c r="T34" s="10"/>
      <c r="U34" s="10"/>
      <c r="V34" s="10"/>
      <c r="W34" s="10"/>
      <c r="X34" s="10"/>
      <c r="Y34" s="10"/>
      <c r="Z34" s="10"/>
    </row>
    <row r="35" ht="18.0" customHeight="1">
      <c r="A35" s="159" t="s">
        <v>612</v>
      </c>
      <c r="B35" s="159" t="s">
        <v>613</v>
      </c>
      <c r="C35" s="159" t="s">
        <v>614</v>
      </c>
      <c r="D35" s="159" t="s">
        <v>615</v>
      </c>
      <c r="E35" s="159" t="s">
        <v>313</v>
      </c>
      <c r="F35" s="157" t="s">
        <v>53</v>
      </c>
      <c r="G35" s="158">
        <f t="shared" si="4"/>
        <v>45764</v>
      </c>
      <c r="H35" s="159" t="s">
        <v>234</v>
      </c>
      <c r="I35" s="157" t="s">
        <v>53</v>
      </c>
      <c r="J35" s="158">
        <f t="shared" si="5"/>
        <v>45767</v>
      </c>
      <c r="K35" s="159" t="s">
        <v>234</v>
      </c>
      <c r="L35" s="157" t="s">
        <v>53</v>
      </c>
      <c r="M35" s="158">
        <f t="shared" si="6"/>
        <v>45772</v>
      </c>
      <c r="N35" s="159" t="s">
        <v>234</v>
      </c>
      <c r="O35" s="160"/>
      <c r="P35" s="10"/>
      <c r="Q35" s="112"/>
      <c r="R35" s="10"/>
      <c r="S35" s="10"/>
      <c r="T35" s="10"/>
      <c r="U35" s="10"/>
      <c r="V35" s="10"/>
      <c r="W35" s="10"/>
      <c r="X35" s="10"/>
      <c r="Y35" s="10"/>
      <c r="Z35" s="10"/>
    </row>
    <row r="36" ht="16.5" customHeight="1">
      <c r="A36" s="159" t="s">
        <v>616</v>
      </c>
      <c r="B36" s="157" t="s">
        <v>617</v>
      </c>
      <c r="C36" s="159" t="s">
        <v>618</v>
      </c>
      <c r="D36" s="159" t="s">
        <v>619</v>
      </c>
      <c r="E36" s="159" t="s">
        <v>313</v>
      </c>
      <c r="F36" s="157" t="s">
        <v>53</v>
      </c>
      <c r="G36" s="158">
        <f t="shared" si="4"/>
        <v>45764</v>
      </c>
      <c r="H36" s="159" t="s">
        <v>234</v>
      </c>
      <c r="I36" s="157" t="s">
        <v>53</v>
      </c>
      <c r="J36" s="158">
        <f t="shared" si="5"/>
        <v>45767</v>
      </c>
      <c r="K36" s="159" t="s">
        <v>234</v>
      </c>
      <c r="L36" s="157" t="s">
        <v>53</v>
      </c>
      <c r="M36" s="158">
        <f t="shared" si="6"/>
        <v>45772</v>
      </c>
      <c r="N36" s="159" t="s">
        <v>234</v>
      </c>
      <c r="O36" s="160"/>
      <c r="P36" s="10"/>
      <c r="Q36" s="112"/>
      <c r="R36" s="10"/>
      <c r="S36" s="10"/>
      <c r="T36" s="10"/>
      <c r="U36" s="10"/>
      <c r="V36" s="10"/>
      <c r="W36" s="10"/>
      <c r="X36" s="10"/>
      <c r="Y36" s="10"/>
      <c r="Z36" s="10"/>
    </row>
    <row r="37" ht="17.25" customHeight="1">
      <c r="A37" s="159" t="s">
        <v>620</v>
      </c>
      <c r="B37" s="157" t="s">
        <v>621</v>
      </c>
      <c r="C37" s="159" t="s">
        <v>622</v>
      </c>
      <c r="D37" s="159" t="s">
        <v>619</v>
      </c>
      <c r="E37" s="159" t="s">
        <v>313</v>
      </c>
      <c r="F37" s="157" t="s">
        <v>53</v>
      </c>
      <c r="G37" s="158">
        <f t="shared" si="4"/>
        <v>45764</v>
      </c>
      <c r="H37" s="159" t="s">
        <v>234</v>
      </c>
      <c r="I37" s="157" t="s">
        <v>53</v>
      </c>
      <c r="J37" s="158">
        <f t="shared" si="5"/>
        <v>45767</v>
      </c>
      <c r="K37" s="159" t="s">
        <v>234</v>
      </c>
      <c r="L37" s="157" t="s">
        <v>53</v>
      </c>
      <c r="M37" s="158">
        <f t="shared" si="6"/>
        <v>45772</v>
      </c>
      <c r="N37" s="159" t="s">
        <v>234</v>
      </c>
      <c r="O37" s="160"/>
      <c r="P37" s="10"/>
      <c r="Q37" s="112"/>
      <c r="R37" s="10"/>
      <c r="S37" s="10"/>
      <c r="T37" s="10"/>
      <c r="U37" s="10"/>
      <c r="V37" s="10"/>
      <c r="W37" s="10"/>
      <c r="X37" s="10"/>
      <c r="Y37" s="10"/>
      <c r="Z37" s="10"/>
    </row>
    <row r="38" ht="15.75" customHeight="1">
      <c r="A38" s="159" t="s">
        <v>623</v>
      </c>
      <c r="B38" s="157" t="s">
        <v>624</v>
      </c>
      <c r="C38" s="159" t="s">
        <v>625</v>
      </c>
      <c r="D38" s="159" t="s">
        <v>619</v>
      </c>
      <c r="E38" s="159" t="s">
        <v>313</v>
      </c>
      <c r="F38" s="157" t="s">
        <v>53</v>
      </c>
      <c r="G38" s="158">
        <f t="shared" si="4"/>
        <v>45764</v>
      </c>
      <c r="H38" s="159" t="s">
        <v>234</v>
      </c>
      <c r="I38" s="157" t="s">
        <v>53</v>
      </c>
      <c r="J38" s="158">
        <f t="shared" si="5"/>
        <v>45767</v>
      </c>
      <c r="K38" s="159" t="s">
        <v>234</v>
      </c>
      <c r="L38" s="157" t="s">
        <v>53</v>
      </c>
      <c r="M38" s="158">
        <f t="shared" si="6"/>
        <v>45772</v>
      </c>
      <c r="N38" s="159" t="s">
        <v>234</v>
      </c>
      <c r="O38" s="160"/>
      <c r="P38" s="10"/>
      <c r="Q38" s="112"/>
      <c r="R38" s="10"/>
      <c r="S38" s="10"/>
      <c r="T38" s="10"/>
      <c r="U38" s="10"/>
      <c r="V38" s="10"/>
      <c r="W38" s="10"/>
      <c r="X38" s="10"/>
      <c r="Y38" s="10"/>
      <c r="Z38" s="10"/>
    </row>
    <row r="39" ht="15.0" customHeight="1">
      <c r="A39" s="159" t="s">
        <v>626</v>
      </c>
      <c r="B39" s="157" t="s">
        <v>627</v>
      </c>
      <c r="C39" s="159" t="s">
        <v>628</v>
      </c>
      <c r="D39" s="159" t="s">
        <v>629</v>
      </c>
      <c r="E39" s="159" t="s">
        <v>313</v>
      </c>
      <c r="F39" s="157" t="s">
        <v>53</v>
      </c>
      <c r="G39" s="158">
        <f t="shared" si="4"/>
        <v>45764</v>
      </c>
      <c r="H39" s="159" t="s">
        <v>234</v>
      </c>
      <c r="I39" s="157" t="s">
        <v>53</v>
      </c>
      <c r="J39" s="158">
        <f t="shared" si="5"/>
        <v>45767</v>
      </c>
      <c r="K39" s="159" t="s">
        <v>234</v>
      </c>
      <c r="L39" s="157" t="s">
        <v>53</v>
      </c>
      <c r="M39" s="158">
        <f t="shared" si="6"/>
        <v>45772</v>
      </c>
      <c r="N39" s="159" t="s">
        <v>234</v>
      </c>
      <c r="O39" s="160"/>
      <c r="P39" s="10"/>
      <c r="Q39" s="112"/>
      <c r="R39" s="10"/>
      <c r="S39" s="10"/>
      <c r="T39" s="10"/>
      <c r="U39" s="10"/>
      <c r="V39" s="10"/>
      <c r="W39" s="10"/>
      <c r="X39" s="10"/>
      <c r="Y39" s="10"/>
      <c r="Z39" s="10"/>
    </row>
    <row r="40" ht="19.5" customHeight="1">
      <c r="A40" s="159" t="s">
        <v>630</v>
      </c>
      <c r="B40" s="157" t="s">
        <v>631</v>
      </c>
      <c r="C40" s="159" t="s">
        <v>632</v>
      </c>
      <c r="D40" s="159" t="s">
        <v>633</v>
      </c>
      <c r="E40" s="159" t="s">
        <v>313</v>
      </c>
      <c r="F40" s="157" t="s">
        <v>53</v>
      </c>
      <c r="G40" s="158">
        <f t="shared" si="4"/>
        <v>45764</v>
      </c>
      <c r="H40" s="159" t="s">
        <v>234</v>
      </c>
      <c r="I40" s="157" t="s">
        <v>53</v>
      </c>
      <c r="J40" s="158">
        <f t="shared" si="5"/>
        <v>45767</v>
      </c>
      <c r="K40" s="159" t="s">
        <v>234</v>
      </c>
      <c r="L40" s="157" t="s">
        <v>53</v>
      </c>
      <c r="M40" s="158">
        <f t="shared" si="6"/>
        <v>45772</v>
      </c>
      <c r="N40" s="159" t="s">
        <v>234</v>
      </c>
      <c r="O40" s="160"/>
      <c r="P40" s="10"/>
      <c r="Q40" s="112"/>
      <c r="R40" s="10"/>
      <c r="S40" s="10"/>
      <c r="T40" s="10"/>
      <c r="U40" s="10"/>
      <c r="V40" s="10"/>
      <c r="W40" s="10"/>
      <c r="X40" s="10"/>
      <c r="Y40" s="10"/>
      <c r="Z40" s="10"/>
    </row>
    <row r="41" ht="16.5" customHeight="1">
      <c r="A41" s="159" t="s">
        <v>634</v>
      </c>
      <c r="B41" s="157" t="s">
        <v>635</v>
      </c>
      <c r="C41" s="159" t="s">
        <v>636</v>
      </c>
      <c r="D41" s="159" t="s">
        <v>637</v>
      </c>
      <c r="E41" s="159" t="s">
        <v>313</v>
      </c>
      <c r="F41" s="157" t="s">
        <v>53</v>
      </c>
      <c r="G41" s="158">
        <f t="shared" si="4"/>
        <v>45764</v>
      </c>
      <c r="H41" s="159" t="s">
        <v>234</v>
      </c>
      <c r="I41" s="157" t="s">
        <v>53</v>
      </c>
      <c r="J41" s="158">
        <f t="shared" si="5"/>
        <v>45767</v>
      </c>
      <c r="K41" s="159" t="s">
        <v>234</v>
      </c>
      <c r="L41" s="157" t="s">
        <v>53</v>
      </c>
      <c r="M41" s="158">
        <f t="shared" si="6"/>
        <v>45772</v>
      </c>
      <c r="N41" s="159" t="s">
        <v>234</v>
      </c>
      <c r="O41" s="160"/>
      <c r="P41" s="10"/>
      <c r="Q41" s="112"/>
      <c r="R41" s="10"/>
      <c r="S41" s="10"/>
      <c r="T41" s="10"/>
      <c r="U41" s="10"/>
      <c r="V41" s="10"/>
      <c r="W41" s="10"/>
      <c r="X41" s="10"/>
      <c r="Y41" s="10"/>
      <c r="Z41" s="10"/>
    </row>
    <row r="42" ht="18.0" customHeight="1">
      <c r="A42" s="159" t="s">
        <v>638</v>
      </c>
      <c r="B42" s="159" t="s">
        <v>639</v>
      </c>
      <c r="C42" s="159" t="s">
        <v>640</v>
      </c>
      <c r="D42" s="159" t="s">
        <v>641</v>
      </c>
      <c r="E42" s="159" t="s">
        <v>313</v>
      </c>
      <c r="F42" s="157" t="s">
        <v>53</v>
      </c>
      <c r="G42" s="158">
        <f t="shared" si="4"/>
        <v>45764</v>
      </c>
      <c r="H42" s="159" t="s">
        <v>234</v>
      </c>
      <c r="I42" s="157" t="s">
        <v>53</v>
      </c>
      <c r="J42" s="158">
        <f t="shared" si="5"/>
        <v>45767</v>
      </c>
      <c r="K42" s="159" t="s">
        <v>234</v>
      </c>
      <c r="L42" s="157" t="s">
        <v>53</v>
      </c>
      <c r="M42" s="158">
        <f t="shared" si="6"/>
        <v>45772</v>
      </c>
      <c r="N42" s="159" t="s">
        <v>234</v>
      </c>
      <c r="O42" s="160"/>
      <c r="P42" s="10"/>
      <c r="Q42" s="112"/>
      <c r="R42" s="10"/>
      <c r="S42" s="10"/>
      <c r="T42" s="10"/>
      <c r="U42" s="10"/>
      <c r="V42" s="10"/>
      <c r="W42" s="10"/>
      <c r="X42" s="10"/>
      <c r="Y42" s="10"/>
      <c r="Z42" s="10"/>
    </row>
    <row r="43" ht="18.0" customHeight="1">
      <c r="A43" s="159" t="s">
        <v>642</v>
      </c>
      <c r="B43" s="159" t="s">
        <v>643</v>
      </c>
      <c r="C43" s="159" t="s">
        <v>644</v>
      </c>
      <c r="D43" s="159" t="s">
        <v>645</v>
      </c>
      <c r="E43" s="159" t="s">
        <v>313</v>
      </c>
      <c r="F43" s="157" t="s">
        <v>53</v>
      </c>
      <c r="G43" s="158">
        <f t="shared" si="4"/>
        <v>45764</v>
      </c>
      <c r="H43" s="159" t="s">
        <v>234</v>
      </c>
      <c r="I43" s="157" t="s">
        <v>53</v>
      </c>
      <c r="J43" s="158">
        <f t="shared" si="5"/>
        <v>45767</v>
      </c>
      <c r="K43" s="159" t="s">
        <v>234</v>
      </c>
      <c r="L43" s="157" t="s">
        <v>53</v>
      </c>
      <c r="M43" s="158">
        <f t="shared" si="6"/>
        <v>45772</v>
      </c>
      <c r="N43" s="159" t="s">
        <v>234</v>
      </c>
      <c r="O43" s="160"/>
      <c r="P43" s="10"/>
      <c r="Q43" s="112"/>
      <c r="R43" s="10"/>
      <c r="S43" s="10"/>
      <c r="T43" s="10"/>
      <c r="U43" s="10"/>
      <c r="V43" s="10"/>
      <c r="W43" s="10"/>
      <c r="X43" s="10"/>
      <c r="Y43" s="10"/>
      <c r="Z43" s="10"/>
    </row>
    <row r="44" ht="18.75" customHeight="1">
      <c r="A44" s="159" t="s">
        <v>646</v>
      </c>
      <c r="B44" s="159" t="s">
        <v>647</v>
      </c>
      <c r="C44" s="159" t="s">
        <v>648</v>
      </c>
      <c r="D44" s="159" t="s">
        <v>649</v>
      </c>
      <c r="E44" s="159" t="s">
        <v>313</v>
      </c>
      <c r="F44" s="157" t="s">
        <v>53</v>
      </c>
      <c r="G44" s="158">
        <f t="shared" si="4"/>
        <v>45764</v>
      </c>
      <c r="H44" s="159" t="s">
        <v>234</v>
      </c>
      <c r="I44" s="157" t="s">
        <v>53</v>
      </c>
      <c r="J44" s="158">
        <f t="shared" si="5"/>
        <v>45767</v>
      </c>
      <c r="K44" s="159" t="s">
        <v>234</v>
      </c>
      <c r="L44" s="157" t="s">
        <v>53</v>
      </c>
      <c r="M44" s="158">
        <f t="shared" si="6"/>
        <v>45772</v>
      </c>
      <c r="N44" s="159" t="s">
        <v>234</v>
      </c>
      <c r="O44" s="160"/>
      <c r="P44" s="10"/>
      <c r="Q44" s="112"/>
      <c r="R44" s="10"/>
      <c r="S44" s="10"/>
      <c r="T44" s="10"/>
      <c r="U44" s="10"/>
      <c r="V44" s="10"/>
      <c r="W44" s="10"/>
      <c r="X44" s="10"/>
      <c r="Y44" s="10"/>
      <c r="Z44" s="10"/>
    </row>
    <row r="45" ht="15.75" customHeight="1">
      <c r="A45" s="159" t="s">
        <v>650</v>
      </c>
      <c r="B45" s="159" t="s">
        <v>651</v>
      </c>
      <c r="C45" s="159" t="s">
        <v>652</v>
      </c>
      <c r="D45" s="159" t="s">
        <v>653</v>
      </c>
      <c r="E45" s="159" t="s">
        <v>313</v>
      </c>
      <c r="F45" s="157" t="s">
        <v>53</v>
      </c>
      <c r="G45" s="158">
        <f t="shared" si="4"/>
        <v>45764</v>
      </c>
      <c r="H45" s="159" t="s">
        <v>234</v>
      </c>
      <c r="I45" s="157" t="s">
        <v>53</v>
      </c>
      <c r="J45" s="158">
        <f t="shared" si="5"/>
        <v>45767</v>
      </c>
      <c r="K45" s="159" t="s">
        <v>234</v>
      </c>
      <c r="L45" s="157" t="s">
        <v>53</v>
      </c>
      <c r="M45" s="158">
        <f t="shared" si="6"/>
        <v>45772</v>
      </c>
      <c r="N45" s="159" t="s">
        <v>234</v>
      </c>
      <c r="O45" s="160"/>
      <c r="P45" s="10"/>
      <c r="Q45" s="112"/>
      <c r="R45" s="10"/>
      <c r="S45" s="10"/>
      <c r="T45" s="10"/>
      <c r="U45" s="10"/>
      <c r="V45" s="10"/>
      <c r="W45" s="10"/>
      <c r="X45" s="10"/>
      <c r="Y45" s="10"/>
      <c r="Z45" s="10"/>
    </row>
    <row r="46" ht="16.5" customHeight="1">
      <c r="A46" s="159" t="s">
        <v>654</v>
      </c>
      <c r="B46" s="157" t="s">
        <v>655</v>
      </c>
      <c r="C46" s="159" t="s">
        <v>656</v>
      </c>
      <c r="D46" s="159" t="s">
        <v>657</v>
      </c>
      <c r="E46" s="159" t="s">
        <v>313</v>
      </c>
      <c r="F46" s="157" t="s">
        <v>53</v>
      </c>
      <c r="G46" s="158">
        <f t="shared" si="4"/>
        <v>45764</v>
      </c>
      <c r="H46" s="159" t="s">
        <v>234</v>
      </c>
      <c r="I46" s="157" t="s">
        <v>53</v>
      </c>
      <c r="J46" s="158">
        <f t="shared" si="5"/>
        <v>45767</v>
      </c>
      <c r="K46" s="159" t="s">
        <v>234</v>
      </c>
      <c r="L46" s="157" t="s">
        <v>53</v>
      </c>
      <c r="M46" s="158">
        <f t="shared" si="6"/>
        <v>45772</v>
      </c>
      <c r="N46" s="159" t="s">
        <v>234</v>
      </c>
      <c r="O46" s="160"/>
      <c r="P46" s="10"/>
      <c r="Q46" s="112"/>
      <c r="R46" s="10"/>
      <c r="S46" s="10"/>
      <c r="T46" s="10"/>
      <c r="U46" s="10"/>
      <c r="V46" s="10"/>
      <c r="W46" s="10"/>
      <c r="X46" s="10"/>
      <c r="Y46" s="10"/>
      <c r="Z46" s="10"/>
    </row>
    <row r="47" ht="18.0" customHeight="1">
      <c r="A47" s="159" t="s">
        <v>658</v>
      </c>
      <c r="B47" s="157" t="s">
        <v>659</v>
      </c>
      <c r="C47" s="159" t="s">
        <v>660</v>
      </c>
      <c r="D47" s="159" t="s">
        <v>657</v>
      </c>
      <c r="E47" s="159" t="s">
        <v>313</v>
      </c>
      <c r="F47" s="157" t="s">
        <v>53</v>
      </c>
      <c r="G47" s="158">
        <f t="shared" si="4"/>
        <v>45764</v>
      </c>
      <c r="H47" s="159" t="s">
        <v>234</v>
      </c>
      <c r="I47" s="157" t="s">
        <v>53</v>
      </c>
      <c r="J47" s="158">
        <f t="shared" si="5"/>
        <v>45767</v>
      </c>
      <c r="K47" s="159" t="s">
        <v>234</v>
      </c>
      <c r="L47" s="157" t="s">
        <v>53</v>
      </c>
      <c r="M47" s="158">
        <f t="shared" si="6"/>
        <v>45772</v>
      </c>
      <c r="N47" s="159" t="s">
        <v>234</v>
      </c>
      <c r="O47" s="160"/>
      <c r="P47" s="10"/>
      <c r="Q47" s="112"/>
      <c r="R47" s="10"/>
      <c r="S47" s="10"/>
      <c r="T47" s="10"/>
      <c r="U47" s="10"/>
      <c r="V47" s="10"/>
      <c r="W47" s="10"/>
      <c r="X47" s="10"/>
      <c r="Y47" s="10"/>
      <c r="Z47" s="10"/>
    </row>
    <row r="48" ht="18.0" customHeight="1">
      <c r="A48" s="159" t="s">
        <v>661</v>
      </c>
      <c r="B48" s="157" t="s">
        <v>662</v>
      </c>
      <c r="C48" s="159" t="s">
        <v>656</v>
      </c>
      <c r="D48" s="159" t="s">
        <v>663</v>
      </c>
      <c r="E48" s="159" t="s">
        <v>313</v>
      </c>
      <c r="F48" s="157" t="s">
        <v>53</v>
      </c>
      <c r="G48" s="158">
        <f t="shared" si="4"/>
        <v>45764</v>
      </c>
      <c r="H48" s="159" t="s">
        <v>234</v>
      </c>
      <c r="I48" s="157" t="s">
        <v>53</v>
      </c>
      <c r="J48" s="158">
        <f t="shared" si="5"/>
        <v>45767</v>
      </c>
      <c r="K48" s="159" t="s">
        <v>234</v>
      </c>
      <c r="L48" s="157" t="s">
        <v>53</v>
      </c>
      <c r="M48" s="158">
        <f t="shared" si="6"/>
        <v>45772</v>
      </c>
      <c r="N48" s="159" t="s">
        <v>234</v>
      </c>
      <c r="O48" s="160"/>
      <c r="P48" s="10"/>
      <c r="Q48" s="112"/>
      <c r="R48" s="10"/>
      <c r="S48" s="10"/>
      <c r="T48" s="10"/>
      <c r="U48" s="10"/>
      <c r="V48" s="10"/>
      <c r="W48" s="10"/>
      <c r="X48" s="10"/>
      <c r="Y48" s="10"/>
      <c r="Z48" s="10"/>
    </row>
    <row r="49" ht="16.5" customHeight="1">
      <c r="A49" s="159" t="s">
        <v>664</v>
      </c>
      <c r="B49" s="157" t="s">
        <v>665</v>
      </c>
      <c r="C49" s="159" t="s">
        <v>660</v>
      </c>
      <c r="D49" s="159" t="s">
        <v>663</v>
      </c>
      <c r="E49" s="159" t="s">
        <v>313</v>
      </c>
      <c r="F49" s="157" t="s">
        <v>53</v>
      </c>
      <c r="G49" s="158">
        <f t="shared" si="4"/>
        <v>45764</v>
      </c>
      <c r="H49" s="159" t="s">
        <v>234</v>
      </c>
      <c r="I49" s="157" t="s">
        <v>53</v>
      </c>
      <c r="J49" s="158">
        <f t="shared" si="5"/>
        <v>45767</v>
      </c>
      <c r="K49" s="159" t="s">
        <v>234</v>
      </c>
      <c r="L49" s="157" t="s">
        <v>53</v>
      </c>
      <c r="M49" s="158">
        <f t="shared" si="6"/>
        <v>45772</v>
      </c>
      <c r="N49" s="159" t="s">
        <v>234</v>
      </c>
      <c r="O49" s="160"/>
      <c r="P49" s="10"/>
      <c r="Q49" s="112"/>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2"/>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2"/>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2"/>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H12:H49 K12:K49 N12:N49">
      <formula1>"VietTQ"</formula1>
    </dataValidation>
    <dataValidation type="list" allowBlank="1" showErrorMessage="1" sqref="G2:G3 J2:J3 M2:M3 G9 J9 M9 F12:F49 I12:I49 L12:L49 G50:G147 J50:J147 M50:M14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2"/>
      <c r="R1" s="10"/>
      <c r="S1" s="10"/>
      <c r="T1" s="10"/>
      <c r="U1" s="10"/>
      <c r="V1" s="10"/>
      <c r="W1" s="10"/>
      <c r="X1" s="10"/>
      <c r="Y1" s="10"/>
      <c r="Z1" s="10"/>
    </row>
    <row r="2" ht="15.0" customHeight="1">
      <c r="A2" s="113" t="s">
        <v>62</v>
      </c>
      <c r="B2" s="114" t="s">
        <v>666</v>
      </c>
      <c r="C2" s="115"/>
      <c r="D2" s="115"/>
      <c r="E2" s="116"/>
      <c r="F2" s="117"/>
      <c r="G2" s="118"/>
      <c r="H2" s="45"/>
      <c r="I2" s="117"/>
      <c r="J2" s="118"/>
      <c r="K2" s="45"/>
      <c r="L2" s="117"/>
      <c r="M2" s="118"/>
      <c r="N2" s="45"/>
      <c r="O2" s="45"/>
      <c r="P2" s="45"/>
      <c r="Q2" s="119"/>
      <c r="R2" s="120" t="s">
        <v>53</v>
      </c>
      <c r="S2" s="120"/>
      <c r="T2" s="120"/>
      <c r="U2" s="120"/>
      <c r="V2" s="120"/>
      <c r="W2" s="120"/>
      <c r="X2" s="120"/>
      <c r="Y2" s="120"/>
      <c r="Z2" s="120"/>
    </row>
    <row r="3" ht="12.75" customHeight="1">
      <c r="A3" s="121" t="s">
        <v>63</v>
      </c>
      <c r="B3" s="124" t="s">
        <v>227</v>
      </c>
      <c r="C3" s="5"/>
      <c r="D3" s="5"/>
      <c r="E3" s="123"/>
      <c r="F3" s="117"/>
      <c r="G3" s="118"/>
      <c r="H3" s="45"/>
      <c r="I3" s="117"/>
      <c r="J3" s="118"/>
      <c r="K3" s="45"/>
      <c r="L3" s="117"/>
      <c r="M3" s="118"/>
      <c r="N3" s="45"/>
      <c r="O3" s="45"/>
      <c r="P3" s="45"/>
      <c r="Q3" s="119"/>
      <c r="R3" s="120" t="s">
        <v>54</v>
      </c>
      <c r="S3" s="120"/>
      <c r="T3" s="120"/>
      <c r="U3" s="120"/>
      <c r="V3" s="120"/>
      <c r="W3" s="120"/>
      <c r="X3" s="120"/>
      <c r="Y3" s="120"/>
      <c r="Z3" s="120"/>
    </row>
    <row r="4" ht="18.0" customHeight="1">
      <c r="A4" s="121" t="s">
        <v>65</v>
      </c>
      <c r="B4" s="124">
        <f>COUNTA(A12:A1000)</f>
        <v>18</v>
      </c>
      <c r="C4" s="5"/>
      <c r="D4" s="5"/>
      <c r="E4" s="123"/>
      <c r="F4" s="117"/>
      <c r="G4" s="118"/>
      <c r="H4" s="45"/>
      <c r="I4" s="117"/>
      <c r="J4" s="118"/>
      <c r="K4" s="45"/>
      <c r="L4" s="117"/>
      <c r="M4" s="118"/>
      <c r="N4" s="45"/>
      <c r="O4" s="45"/>
      <c r="P4" s="45"/>
      <c r="Q4" s="119"/>
      <c r="R4" s="120" t="s">
        <v>55</v>
      </c>
      <c r="S4" s="120"/>
      <c r="T4" s="120"/>
      <c r="U4" s="120"/>
      <c r="V4" s="120"/>
      <c r="W4" s="120"/>
      <c r="X4" s="120"/>
      <c r="Y4" s="120"/>
      <c r="Z4" s="120"/>
    </row>
    <row r="5" ht="19.5" customHeight="1">
      <c r="A5" s="125" t="s">
        <v>66</v>
      </c>
      <c r="B5" s="126" t="s">
        <v>53</v>
      </c>
      <c r="C5" s="126" t="s">
        <v>54</v>
      </c>
      <c r="D5" s="126" t="s">
        <v>55</v>
      </c>
      <c r="E5" s="127" t="s">
        <v>56</v>
      </c>
      <c r="F5" s="128"/>
      <c r="G5" s="128"/>
      <c r="H5" s="129"/>
      <c r="I5" s="128"/>
      <c r="J5" s="128"/>
      <c r="K5" s="129"/>
      <c r="L5" s="128"/>
      <c r="M5" s="128"/>
      <c r="N5" s="129"/>
      <c r="O5" s="129"/>
      <c r="P5" s="129"/>
      <c r="Q5" s="130"/>
      <c r="R5" s="120" t="s">
        <v>56</v>
      </c>
      <c r="S5" s="120"/>
      <c r="T5" s="120"/>
      <c r="U5" s="120"/>
      <c r="V5" s="120"/>
      <c r="W5" s="120"/>
      <c r="X5" s="120"/>
      <c r="Y5" s="120"/>
      <c r="Z5" s="120"/>
    </row>
    <row r="6" ht="15.0" customHeight="1">
      <c r="A6" s="125" t="s">
        <v>67</v>
      </c>
      <c r="B6" s="131">
        <f t="shared" ref="B6:E6" si="1">COUNTIF($F10:$F998,B5)</f>
        <v>18</v>
      </c>
      <c r="C6" s="131">
        <f t="shared" si="1"/>
        <v>0</v>
      </c>
      <c r="D6" s="131">
        <f t="shared" si="1"/>
        <v>0</v>
      </c>
      <c r="E6" s="132">
        <f t="shared" si="1"/>
        <v>0</v>
      </c>
      <c r="F6" s="133"/>
      <c r="G6" s="133"/>
      <c r="H6" s="129"/>
      <c r="I6" s="133"/>
      <c r="J6" s="133"/>
      <c r="K6" s="129"/>
      <c r="L6" s="133"/>
      <c r="M6" s="133"/>
      <c r="N6" s="129"/>
      <c r="O6" s="129"/>
      <c r="P6" s="129"/>
      <c r="Q6" s="130"/>
      <c r="R6" s="120"/>
      <c r="S6" s="120"/>
      <c r="T6" s="120"/>
      <c r="U6" s="120"/>
      <c r="V6" s="120"/>
      <c r="W6" s="120"/>
      <c r="X6" s="120"/>
      <c r="Y6" s="120"/>
      <c r="Z6" s="120"/>
    </row>
    <row r="7" ht="15.0" customHeight="1">
      <c r="A7" s="125" t="s">
        <v>68</v>
      </c>
      <c r="B7" s="131">
        <f t="shared" ref="B7:E7" si="2">COUNTIF($F10:$F998,B5)</f>
        <v>18</v>
      </c>
      <c r="C7" s="131">
        <f t="shared" si="2"/>
        <v>0</v>
      </c>
      <c r="D7" s="131">
        <f t="shared" si="2"/>
        <v>0</v>
      </c>
      <c r="E7" s="132">
        <f t="shared" si="2"/>
        <v>0</v>
      </c>
      <c r="F7" s="133"/>
      <c r="G7" s="133"/>
      <c r="H7" s="129"/>
      <c r="I7" s="133"/>
      <c r="J7" s="133"/>
      <c r="K7" s="129"/>
      <c r="L7" s="133"/>
      <c r="M7" s="133"/>
      <c r="N7" s="129"/>
      <c r="O7" s="129"/>
      <c r="P7" s="129"/>
      <c r="Q7" s="130"/>
      <c r="R7" s="120"/>
      <c r="S7" s="120"/>
      <c r="T7" s="120"/>
      <c r="U7" s="120"/>
      <c r="V7" s="120"/>
      <c r="W7" s="120"/>
      <c r="X7" s="120"/>
      <c r="Y7" s="120"/>
      <c r="Z7" s="120"/>
    </row>
    <row r="8" ht="15.0" customHeight="1">
      <c r="A8" s="134" t="s">
        <v>69</v>
      </c>
      <c r="B8" s="135">
        <f t="shared" ref="B8:E8" si="3">COUNTIF($F10:$F998,B5)</f>
        <v>18</v>
      </c>
      <c r="C8" s="135">
        <f t="shared" si="3"/>
        <v>0</v>
      </c>
      <c r="D8" s="135">
        <f t="shared" si="3"/>
        <v>0</v>
      </c>
      <c r="E8" s="136">
        <f t="shared" si="3"/>
        <v>0</v>
      </c>
      <c r="F8" s="133"/>
      <c r="G8" s="133"/>
      <c r="H8" s="129"/>
      <c r="I8" s="133"/>
      <c r="J8" s="133"/>
      <c r="K8" s="129"/>
      <c r="L8" s="133"/>
      <c r="M8" s="133"/>
      <c r="N8" s="129"/>
      <c r="O8" s="129"/>
      <c r="P8" s="129"/>
      <c r="Q8" s="130"/>
      <c r="R8" s="120"/>
      <c r="S8" s="120"/>
      <c r="T8" s="120"/>
      <c r="U8" s="120"/>
      <c r="V8" s="120"/>
      <c r="W8" s="120"/>
      <c r="X8" s="120"/>
      <c r="Y8" s="120"/>
      <c r="Z8" s="120"/>
    </row>
    <row r="9" ht="15.0" customHeight="1">
      <c r="A9" s="129"/>
      <c r="B9" s="129"/>
      <c r="C9" s="129"/>
      <c r="D9" s="129"/>
      <c r="E9" s="129"/>
      <c r="F9" s="111"/>
      <c r="G9" s="129"/>
      <c r="H9" s="129"/>
      <c r="I9" s="111"/>
      <c r="J9" s="129"/>
      <c r="K9" s="129"/>
      <c r="L9" s="111"/>
      <c r="M9" s="129"/>
      <c r="N9" s="129"/>
      <c r="O9" s="129"/>
      <c r="P9" s="129"/>
      <c r="Q9" s="130"/>
      <c r="R9" s="120"/>
      <c r="S9" s="120"/>
      <c r="T9" s="120"/>
      <c r="U9" s="120"/>
      <c r="V9" s="120"/>
      <c r="W9" s="120"/>
      <c r="X9" s="120"/>
      <c r="Y9" s="120"/>
      <c r="Z9" s="120"/>
    </row>
    <row r="10" ht="25.5" customHeight="1">
      <c r="A10" s="137" t="s">
        <v>70</v>
      </c>
      <c r="B10" s="137" t="s">
        <v>71</v>
      </c>
      <c r="C10" s="137" t="s">
        <v>72</v>
      </c>
      <c r="D10" s="137" t="s">
        <v>73</v>
      </c>
      <c r="E10" s="137" t="s">
        <v>74</v>
      </c>
      <c r="F10" s="137" t="s">
        <v>67</v>
      </c>
      <c r="G10" s="137" t="s">
        <v>75</v>
      </c>
      <c r="H10" s="137" t="s">
        <v>76</v>
      </c>
      <c r="I10" s="137" t="s">
        <v>68</v>
      </c>
      <c r="J10" s="137" t="s">
        <v>75</v>
      </c>
      <c r="K10" s="137" t="s">
        <v>76</v>
      </c>
      <c r="L10" s="137" t="s">
        <v>69</v>
      </c>
      <c r="M10" s="137" t="s">
        <v>75</v>
      </c>
      <c r="N10" s="137" t="s">
        <v>76</v>
      </c>
      <c r="O10" s="137" t="s">
        <v>77</v>
      </c>
      <c r="P10" s="120"/>
      <c r="Q10" s="138"/>
      <c r="R10" s="120"/>
      <c r="S10" s="120"/>
      <c r="T10" s="120"/>
      <c r="U10" s="120"/>
      <c r="V10" s="120"/>
      <c r="W10" s="120"/>
      <c r="X10" s="120"/>
      <c r="Y10" s="120"/>
      <c r="Z10" s="120"/>
    </row>
    <row r="11" ht="15.75" customHeight="1">
      <c r="A11" s="153" t="s">
        <v>308</v>
      </c>
      <c r="B11" s="153"/>
      <c r="C11" s="154"/>
      <c r="D11" s="154"/>
      <c r="E11" s="154"/>
      <c r="F11" s="154"/>
      <c r="G11" s="154"/>
      <c r="H11" s="154"/>
      <c r="I11" s="154"/>
      <c r="J11" s="154"/>
      <c r="K11" s="154"/>
      <c r="L11" s="154"/>
      <c r="M11" s="154"/>
      <c r="N11" s="154"/>
      <c r="O11" s="155"/>
      <c r="P11" s="120"/>
      <c r="Q11" s="146"/>
      <c r="R11" s="120"/>
      <c r="S11" s="120"/>
      <c r="T11" s="120"/>
      <c r="U11" s="120"/>
      <c r="V11" s="120"/>
      <c r="W11" s="120"/>
      <c r="X11" s="120"/>
      <c r="Y11" s="120"/>
      <c r="Z11" s="120"/>
    </row>
    <row r="12" ht="15.0" customHeight="1" outlineLevel="1">
      <c r="A12" s="159" t="s">
        <v>667</v>
      </c>
      <c r="B12" s="159" t="s">
        <v>406</v>
      </c>
      <c r="C12" s="159" t="s">
        <v>539</v>
      </c>
      <c r="D12" s="159" t="s">
        <v>668</v>
      </c>
      <c r="E12" s="159" t="s">
        <v>515</v>
      </c>
      <c r="F12" s="157" t="s">
        <v>53</v>
      </c>
      <c r="G12" s="158">
        <f t="shared" ref="G12:G29" si="4">DATE(2025,4,17)</f>
        <v>45764</v>
      </c>
      <c r="H12" s="159" t="s">
        <v>234</v>
      </c>
      <c r="I12" s="157" t="s">
        <v>53</v>
      </c>
      <c r="J12" s="158">
        <f t="shared" ref="J12:J29" si="5">DATE(2025,4,20)</f>
        <v>45767</v>
      </c>
      <c r="K12" s="159" t="s">
        <v>234</v>
      </c>
      <c r="L12" s="157" t="s">
        <v>53</v>
      </c>
      <c r="M12" s="158">
        <f t="shared" ref="M12:M29" si="6">DATE(2025,4,25)</f>
        <v>45772</v>
      </c>
      <c r="N12" s="159" t="s">
        <v>234</v>
      </c>
      <c r="O12" s="160"/>
      <c r="P12" s="161"/>
      <c r="Q12" s="144"/>
      <c r="R12" s="161"/>
      <c r="S12" s="161"/>
      <c r="T12" s="161"/>
      <c r="U12" s="161"/>
      <c r="V12" s="161"/>
      <c r="W12" s="161"/>
      <c r="X12" s="161"/>
      <c r="Y12" s="161"/>
      <c r="Z12" s="161"/>
    </row>
    <row r="13" ht="16.5" customHeight="1" outlineLevel="1">
      <c r="A13" s="159" t="s">
        <v>669</v>
      </c>
      <c r="B13" s="181" t="s">
        <v>670</v>
      </c>
      <c r="C13" s="159" t="s">
        <v>671</v>
      </c>
      <c r="D13" s="181" t="s">
        <v>672</v>
      </c>
      <c r="E13" s="159" t="s">
        <v>515</v>
      </c>
      <c r="F13" s="157" t="s">
        <v>53</v>
      </c>
      <c r="G13" s="158">
        <f t="shared" si="4"/>
        <v>45764</v>
      </c>
      <c r="H13" s="159" t="s">
        <v>234</v>
      </c>
      <c r="I13" s="157" t="s">
        <v>53</v>
      </c>
      <c r="J13" s="158">
        <f t="shared" si="5"/>
        <v>45767</v>
      </c>
      <c r="K13" s="159" t="s">
        <v>234</v>
      </c>
      <c r="L13" s="157" t="s">
        <v>53</v>
      </c>
      <c r="M13" s="158">
        <f t="shared" si="6"/>
        <v>45772</v>
      </c>
      <c r="N13" s="159" t="s">
        <v>234</v>
      </c>
      <c r="O13" s="160"/>
      <c r="P13" s="10"/>
      <c r="Q13" s="144"/>
      <c r="R13" s="10"/>
      <c r="S13" s="10"/>
      <c r="T13" s="10"/>
      <c r="U13" s="10"/>
      <c r="V13" s="10"/>
      <c r="W13" s="10"/>
      <c r="X13" s="10"/>
      <c r="Y13" s="10"/>
      <c r="Z13" s="10"/>
    </row>
    <row r="14" ht="17.25" customHeight="1" outlineLevel="1">
      <c r="A14" s="159" t="s">
        <v>673</v>
      </c>
      <c r="B14" s="181" t="s">
        <v>674</v>
      </c>
      <c r="C14" s="159" t="s">
        <v>675</v>
      </c>
      <c r="D14" s="159" t="s">
        <v>676</v>
      </c>
      <c r="E14" s="159" t="s">
        <v>515</v>
      </c>
      <c r="F14" s="157" t="s">
        <v>53</v>
      </c>
      <c r="G14" s="158">
        <f t="shared" si="4"/>
        <v>45764</v>
      </c>
      <c r="H14" s="159" t="s">
        <v>234</v>
      </c>
      <c r="I14" s="157" t="s">
        <v>53</v>
      </c>
      <c r="J14" s="158">
        <f t="shared" si="5"/>
        <v>45767</v>
      </c>
      <c r="K14" s="159" t="s">
        <v>234</v>
      </c>
      <c r="L14" s="157" t="s">
        <v>53</v>
      </c>
      <c r="M14" s="158">
        <f t="shared" si="6"/>
        <v>45772</v>
      </c>
      <c r="N14" s="159" t="s">
        <v>234</v>
      </c>
      <c r="O14" s="160"/>
      <c r="P14" s="10"/>
      <c r="Q14" s="144"/>
      <c r="R14" s="10"/>
      <c r="S14" s="10"/>
      <c r="T14" s="10"/>
      <c r="U14" s="10"/>
      <c r="V14" s="10"/>
      <c r="W14" s="10"/>
      <c r="X14" s="10"/>
      <c r="Y14" s="10"/>
      <c r="Z14" s="10"/>
    </row>
    <row r="15" ht="15.75" customHeight="1">
      <c r="A15" s="159" t="s">
        <v>677</v>
      </c>
      <c r="B15" s="181" t="s">
        <v>678</v>
      </c>
      <c r="C15" s="159" t="s">
        <v>679</v>
      </c>
      <c r="D15" s="159" t="s">
        <v>680</v>
      </c>
      <c r="E15" s="159" t="s">
        <v>515</v>
      </c>
      <c r="F15" s="157" t="s">
        <v>53</v>
      </c>
      <c r="G15" s="158">
        <f t="shared" si="4"/>
        <v>45764</v>
      </c>
      <c r="H15" s="159" t="s">
        <v>234</v>
      </c>
      <c r="I15" s="157" t="s">
        <v>53</v>
      </c>
      <c r="J15" s="158">
        <f t="shared" si="5"/>
        <v>45767</v>
      </c>
      <c r="K15" s="159" t="s">
        <v>234</v>
      </c>
      <c r="L15" s="157" t="s">
        <v>53</v>
      </c>
      <c r="M15" s="158">
        <f t="shared" si="6"/>
        <v>45772</v>
      </c>
      <c r="N15" s="159" t="s">
        <v>234</v>
      </c>
      <c r="O15" s="177"/>
      <c r="P15" s="120"/>
      <c r="Q15" s="146"/>
      <c r="R15" s="120"/>
      <c r="S15" s="120"/>
      <c r="T15" s="120"/>
      <c r="U15" s="120"/>
      <c r="V15" s="120"/>
      <c r="W15" s="120"/>
      <c r="X15" s="120"/>
      <c r="Y15" s="120"/>
      <c r="Z15" s="120"/>
    </row>
    <row r="16" ht="15.75" customHeight="1" outlineLevel="1">
      <c r="A16" s="159" t="s">
        <v>681</v>
      </c>
      <c r="B16" s="181" t="s">
        <v>682</v>
      </c>
      <c r="C16" s="159" t="s">
        <v>683</v>
      </c>
      <c r="D16" s="159" t="s">
        <v>684</v>
      </c>
      <c r="E16" s="159" t="s">
        <v>515</v>
      </c>
      <c r="F16" s="157" t="s">
        <v>53</v>
      </c>
      <c r="G16" s="158">
        <f t="shared" si="4"/>
        <v>45764</v>
      </c>
      <c r="H16" s="159" t="s">
        <v>234</v>
      </c>
      <c r="I16" s="157" t="s">
        <v>53</v>
      </c>
      <c r="J16" s="158">
        <f t="shared" si="5"/>
        <v>45767</v>
      </c>
      <c r="K16" s="159" t="s">
        <v>234</v>
      </c>
      <c r="L16" s="157" t="s">
        <v>53</v>
      </c>
      <c r="M16" s="158">
        <f t="shared" si="6"/>
        <v>45772</v>
      </c>
      <c r="N16" s="159" t="s">
        <v>234</v>
      </c>
      <c r="O16" s="160"/>
      <c r="P16" s="10"/>
      <c r="Q16" s="144"/>
      <c r="R16" s="10"/>
      <c r="S16" s="10"/>
      <c r="T16" s="10"/>
      <c r="U16" s="10"/>
      <c r="V16" s="10"/>
      <c r="W16" s="10"/>
      <c r="X16" s="10"/>
      <c r="Y16" s="10"/>
      <c r="Z16" s="10"/>
    </row>
    <row r="17" ht="15.75" customHeight="1" outlineLevel="1">
      <c r="A17" s="159" t="s">
        <v>685</v>
      </c>
      <c r="B17" s="157" t="s">
        <v>686</v>
      </c>
      <c r="C17" s="159" t="s">
        <v>687</v>
      </c>
      <c r="D17" s="159" t="s">
        <v>684</v>
      </c>
      <c r="E17" s="159" t="s">
        <v>688</v>
      </c>
      <c r="F17" s="157" t="s">
        <v>53</v>
      </c>
      <c r="G17" s="158">
        <f t="shared" si="4"/>
        <v>45764</v>
      </c>
      <c r="H17" s="159" t="s">
        <v>234</v>
      </c>
      <c r="I17" s="157" t="s">
        <v>53</v>
      </c>
      <c r="J17" s="158">
        <f t="shared" si="5"/>
        <v>45767</v>
      </c>
      <c r="K17" s="159" t="s">
        <v>234</v>
      </c>
      <c r="L17" s="157" t="s">
        <v>53</v>
      </c>
      <c r="M17" s="158">
        <f t="shared" si="6"/>
        <v>45772</v>
      </c>
      <c r="N17" s="159" t="s">
        <v>234</v>
      </c>
      <c r="O17" s="178"/>
      <c r="P17" s="10"/>
      <c r="Q17" s="112"/>
      <c r="R17" s="10"/>
      <c r="S17" s="10"/>
      <c r="T17" s="10"/>
      <c r="U17" s="10"/>
      <c r="V17" s="10"/>
      <c r="W17" s="10"/>
      <c r="X17" s="10"/>
      <c r="Y17" s="10"/>
      <c r="Z17" s="10"/>
    </row>
    <row r="18" ht="15.75" customHeight="1">
      <c r="A18" s="159" t="s">
        <v>689</v>
      </c>
      <c r="B18" s="181" t="s">
        <v>690</v>
      </c>
      <c r="C18" s="159" t="s">
        <v>691</v>
      </c>
      <c r="D18" s="159" t="s">
        <v>692</v>
      </c>
      <c r="E18" s="159" t="s">
        <v>688</v>
      </c>
      <c r="F18" s="157" t="s">
        <v>53</v>
      </c>
      <c r="G18" s="158">
        <f t="shared" si="4"/>
        <v>45764</v>
      </c>
      <c r="H18" s="159" t="s">
        <v>234</v>
      </c>
      <c r="I18" s="157" t="s">
        <v>53</v>
      </c>
      <c r="J18" s="158">
        <f t="shared" si="5"/>
        <v>45767</v>
      </c>
      <c r="K18" s="159" t="s">
        <v>234</v>
      </c>
      <c r="L18" s="157" t="s">
        <v>53</v>
      </c>
      <c r="M18" s="158">
        <f t="shared" si="6"/>
        <v>45772</v>
      </c>
      <c r="N18" s="159" t="s">
        <v>234</v>
      </c>
      <c r="O18" s="177"/>
      <c r="P18" s="120"/>
      <c r="Q18" s="146"/>
      <c r="R18" s="120"/>
      <c r="S18" s="120"/>
      <c r="T18" s="120"/>
      <c r="U18" s="120"/>
      <c r="V18" s="120"/>
      <c r="W18" s="120"/>
      <c r="X18" s="120"/>
      <c r="Y18" s="120"/>
      <c r="Z18" s="120"/>
    </row>
    <row r="19" ht="16.5" customHeight="1" outlineLevel="1">
      <c r="A19" s="159" t="s">
        <v>693</v>
      </c>
      <c r="B19" s="157" t="s">
        <v>686</v>
      </c>
      <c r="C19" s="159" t="s">
        <v>694</v>
      </c>
      <c r="D19" s="159" t="s">
        <v>692</v>
      </c>
      <c r="E19" s="159" t="s">
        <v>688</v>
      </c>
      <c r="F19" s="157" t="s">
        <v>53</v>
      </c>
      <c r="G19" s="158">
        <f t="shared" si="4"/>
        <v>45764</v>
      </c>
      <c r="H19" s="159" t="s">
        <v>234</v>
      </c>
      <c r="I19" s="157" t="s">
        <v>53</v>
      </c>
      <c r="J19" s="158">
        <f t="shared" si="5"/>
        <v>45767</v>
      </c>
      <c r="K19" s="159" t="s">
        <v>234</v>
      </c>
      <c r="L19" s="157" t="s">
        <v>53</v>
      </c>
      <c r="M19" s="158">
        <f t="shared" si="6"/>
        <v>45772</v>
      </c>
      <c r="N19" s="159" t="s">
        <v>234</v>
      </c>
      <c r="O19" s="160"/>
      <c r="P19" s="10"/>
      <c r="Q19" s="144"/>
      <c r="R19" s="10"/>
      <c r="S19" s="10"/>
      <c r="T19" s="10"/>
      <c r="U19" s="10"/>
      <c r="V19" s="10"/>
      <c r="W19" s="10"/>
      <c r="X19" s="10"/>
      <c r="Y19" s="10"/>
      <c r="Z19" s="10"/>
    </row>
    <row r="20" ht="13.5" customHeight="1">
      <c r="A20" s="159" t="s">
        <v>695</v>
      </c>
      <c r="B20" s="181" t="s">
        <v>696</v>
      </c>
      <c r="C20" s="159" t="s">
        <v>697</v>
      </c>
      <c r="D20" s="159" t="s">
        <v>698</v>
      </c>
      <c r="E20" s="159" t="s">
        <v>688</v>
      </c>
      <c r="F20" s="157" t="s">
        <v>53</v>
      </c>
      <c r="G20" s="158">
        <f t="shared" si="4"/>
        <v>45764</v>
      </c>
      <c r="H20" s="159" t="s">
        <v>234</v>
      </c>
      <c r="I20" s="157" t="s">
        <v>53</v>
      </c>
      <c r="J20" s="158">
        <f t="shared" si="5"/>
        <v>45767</v>
      </c>
      <c r="K20" s="159" t="s">
        <v>234</v>
      </c>
      <c r="L20" s="157" t="s">
        <v>53</v>
      </c>
      <c r="M20" s="158">
        <f t="shared" si="6"/>
        <v>45772</v>
      </c>
      <c r="N20" s="159" t="s">
        <v>234</v>
      </c>
      <c r="O20" s="10"/>
      <c r="P20" s="10"/>
      <c r="Q20" s="112"/>
      <c r="R20" s="10"/>
      <c r="S20" s="10"/>
      <c r="T20" s="10"/>
      <c r="U20" s="10"/>
      <c r="V20" s="10"/>
      <c r="W20" s="10"/>
      <c r="X20" s="10"/>
      <c r="Y20" s="10"/>
      <c r="Z20" s="10"/>
    </row>
    <row r="21" ht="15.75" customHeight="1">
      <c r="A21" s="159" t="s">
        <v>699</v>
      </c>
      <c r="B21" s="181" t="s">
        <v>700</v>
      </c>
      <c r="C21" s="159" t="s">
        <v>701</v>
      </c>
      <c r="D21" s="181" t="s">
        <v>672</v>
      </c>
      <c r="E21" s="159" t="s">
        <v>688</v>
      </c>
      <c r="F21" s="157" t="s">
        <v>53</v>
      </c>
      <c r="G21" s="158">
        <f t="shared" si="4"/>
        <v>45764</v>
      </c>
      <c r="H21" s="159" t="s">
        <v>234</v>
      </c>
      <c r="I21" s="157" t="s">
        <v>53</v>
      </c>
      <c r="J21" s="158">
        <f t="shared" si="5"/>
        <v>45767</v>
      </c>
      <c r="K21" s="159" t="s">
        <v>234</v>
      </c>
      <c r="L21" s="157" t="s">
        <v>53</v>
      </c>
      <c r="M21" s="158">
        <f t="shared" si="6"/>
        <v>45772</v>
      </c>
      <c r="N21" s="159" t="s">
        <v>234</v>
      </c>
      <c r="O21" s="10"/>
      <c r="P21" s="10"/>
      <c r="Q21" s="112"/>
      <c r="R21" s="10"/>
      <c r="S21" s="10"/>
      <c r="T21" s="10"/>
      <c r="U21" s="10"/>
      <c r="V21" s="10"/>
      <c r="W21" s="10"/>
      <c r="X21" s="10"/>
      <c r="Y21" s="10"/>
      <c r="Z21" s="10"/>
    </row>
    <row r="22" ht="15.0" customHeight="1">
      <c r="A22" s="159" t="s">
        <v>702</v>
      </c>
      <c r="B22" s="157" t="s">
        <v>703</v>
      </c>
      <c r="C22" s="159" t="s">
        <v>704</v>
      </c>
      <c r="D22" s="181" t="s">
        <v>705</v>
      </c>
      <c r="E22" s="159" t="s">
        <v>688</v>
      </c>
      <c r="F22" s="183" t="s">
        <v>53</v>
      </c>
      <c r="G22" s="158">
        <f t="shared" si="4"/>
        <v>45764</v>
      </c>
      <c r="H22" s="159" t="s">
        <v>706</v>
      </c>
      <c r="I22" s="183" t="s">
        <v>53</v>
      </c>
      <c r="J22" s="158">
        <f t="shared" si="5"/>
        <v>45767</v>
      </c>
      <c r="K22" s="159" t="s">
        <v>706</v>
      </c>
      <c r="L22" s="183" t="s">
        <v>53</v>
      </c>
      <c r="M22" s="158">
        <f t="shared" si="6"/>
        <v>45772</v>
      </c>
      <c r="N22" s="159" t="s">
        <v>706</v>
      </c>
      <c r="O22" s="10"/>
      <c r="P22" s="10"/>
      <c r="Q22" s="112"/>
      <c r="R22" s="10"/>
      <c r="S22" s="10"/>
      <c r="T22" s="10"/>
      <c r="U22" s="10"/>
      <c r="V22" s="10"/>
      <c r="W22" s="10"/>
      <c r="X22" s="10"/>
      <c r="Y22" s="10"/>
      <c r="Z22" s="10"/>
    </row>
    <row r="23" ht="15.0" customHeight="1">
      <c r="A23" s="182" t="s">
        <v>707</v>
      </c>
      <c r="B23" s="157" t="s">
        <v>708</v>
      </c>
      <c r="C23" s="159" t="s">
        <v>709</v>
      </c>
      <c r="D23" s="159" t="s">
        <v>676</v>
      </c>
      <c r="E23" s="182" t="s">
        <v>313</v>
      </c>
      <c r="F23" s="157" t="s">
        <v>53</v>
      </c>
      <c r="G23" s="158">
        <f t="shared" si="4"/>
        <v>45764</v>
      </c>
      <c r="H23" s="159" t="s">
        <v>234</v>
      </c>
      <c r="I23" s="157" t="s">
        <v>53</v>
      </c>
      <c r="J23" s="158">
        <f t="shared" si="5"/>
        <v>45767</v>
      </c>
      <c r="K23" s="159" t="s">
        <v>234</v>
      </c>
      <c r="L23" s="157" t="s">
        <v>53</v>
      </c>
      <c r="M23" s="158">
        <f t="shared" si="6"/>
        <v>45772</v>
      </c>
      <c r="N23" s="159" t="s">
        <v>234</v>
      </c>
      <c r="O23" s="10"/>
      <c r="P23" s="10"/>
      <c r="Q23" s="112"/>
      <c r="R23" s="10"/>
      <c r="S23" s="10"/>
      <c r="T23" s="10"/>
      <c r="U23" s="10"/>
      <c r="V23" s="10"/>
      <c r="W23" s="10"/>
      <c r="X23" s="10"/>
      <c r="Y23" s="10"/>
      <c r="Z23" s="10"/>
    </row>
    <row r="24" ht="15.75" customHeight="1">
      <c r="A24" s="182" t="s">
        <v>710</v>
      </c>
      <c r="B24" s="157" t="s">
        <v>711</v>
      </c>
      <c r="C24" s="159" t="s">
        <v>712</v>
      </c>
      <c r="D24" s="159" t="s">
        <v>713</v>
      </c>
      <c r="E24" s="182" t="s">
        <v>313</v>
      </c>
      <c r="F24" s="157" t="s">
        <v>53</v>
      </c>
      <c r="G24" s="158">
        <f t="shared" si="4"/>
        <v>45764</v>
      </c>
      <c r="H24" s="159" t="s">
        <v>234</v>
      </c>
      <c r="I24" s="157" t="s">
        <v>53</v>
      </c>
      <c r="J24" s="158">
        <f t="shared" si="5"/>
        <v>45767</v>
      </c>
      <c r="K24" s="159" t="s">
        <v>234</v>
      </c>
      <c r="L24" s="157" t="s">
        <v>53</v>
      </c>
      <c r="M24" s="158">
        <f t="shared" si="6"/>
        <v>45772</v>
      </c>
      <c r="N24" s="159" t="s">
        <v>234</v>
      </c>
      <c r="O24" s="10"/>
      <c r="P24" s="10"/>
      <c r="Q24" s="112"/>
      <c r="R24" s="10"/>
      <c r="S24" s="10"/>
      <c r="T24" s="10"/>
      <c r="U24" s="10"/>
      <c r="V24" s="10"/>
      <c r="W24" s="10"/>
      <c r="X24" s="10"/>
      <c r="Y24" s="10"/>
      <c r="Z24" s="10"/>
    </row>
    <row r="25" ht="13.5" customHeight="1">
      <c r="A25" s="182" t="s">
        <v>714</v>
      </c>
      <c r="B25" s="157" t="s">
        <v>715</v>
      </c>
      <c r="C25" s="159" t="s">
        <v>716</v>
      </c>
      <c r="D25" s="159" t="s">
        <v>684</v>
      </c>
      <c r="E25" s="182" t="s">
        <v>313</v>
      </c>
      <c r="F25" s="157" t="s">
        <v>53</v>
      </c>
      <c r="G25" s="158">
        <f t="shared" si="4"/>
        <v>45764</v>
      </c>
      <c r="H25" s="159" t="s">
        <v>234</v>
      </c>
      <c r="I25" s="157" t="s">
        <v>53</v>
      </c>
      <c r="J25" s="158">
        <f t="shared" si="5"/>
        <v>45767</v>
      </c>
      <c r="K25" s="159" t="s">
        <v>234</v>
      </c>
      <c r="L25" s="157" t="s">
        <v>53</v>
      </c>
      <c r="M25" s="158">
        <f t="shared" si="6"/>
        <v>45772</v>
      </c>
      <c r="N25" s="159" t="s">
        <v>234</v>
      </c>
      <c r="O25" s="10"/>
      <c r="P25" s="10"/>
      <c r="Q25" s="112"/>
      <c r="R25" s="10"/>
      <c r="S25" s="10"/>
      <c r="T25" s="10"/>
      <c r="U25" s="10"/>
      <c r="V25" s="10"/>
      <c r="W25" s="10"/>
      <c r="X25" s="10"/>
      <c r="Y25" s="10"/>
      <c r="Z25" s="10"/>
    </row>
    <row r="26" ht="16.5" customHeight="1">
      <c r="A26" s="182" t="s">
        <v>717</v>
      </c>
      <c r="B26" s="157" t="s">
        <v>718</v>
      </c>
      <c r="C26" s="159" t="s">
        <v>719</v>
      </c>
      <c r="D26" s="159" t="s">
        <v>684</v>
      </c>
      <c r="E26" s="182" t="s">
        <v>313</v>
      </c>
      <c r="F26" s="157" t="s">
        <v>53</v>
      </c>
      <c r="G26" s="158">
        <f t="shared" si="4"/>
        <v>45764</v>
      </c>
      <c r="H26" s="159" t="s">
        <v>234</v>
      </c>
      <c r="I26" s="157" t="s">
        <v>53</v>
      </c>
      <c r="J26" s="158">
        <f t="shared" si="5"/>
        <v>45767</v>
      </c>
      <c r="K26" s="159" t="s">
        <v>234</v>
      </c>
      <c r="L26" s="157" t="s">
        <v>53</v>
      </c>
      <c r="M26" s="158">
        <f t="shared" si="6"/>
        <v>45772</v>
      </c>
      <c r="N26" s="159" t="s">
        <v>234</v>
      </c>
      <c r="O26" s="10"/>
      <c r="P26" s="10"/>
      <c r="Q26" s="112"/>
      <c r="R26" s="10"/>
      <c r="S26" s="10"/>
      <c r="T26" s="10"/>
      <c r="U26" s="10"/>
      <c r="V26" s="10"/>
      <c r="W26" s="10"/>
      <c r="X26" s="10"/>
      <c r="Y26" s="10"/>
      <c r="Z26" s="10"/>
    </row>
    <row r="27" ht="15.75" customHeight="1">
      <c r="A27" s="182" t="s">
        <v>720</v>
      </c>
      <c r="B27" s="157" t="s">
        <v>721</v>
      </c>
      <c r="C27" s="159" t="s">
        <v>722</v>
      </c>
      <c r="D27" s="159" t="s">
        <v>692</v>
      </c>
      <c r="E27" s="182" t="s">
        <v>313</v>
      </c>
      <c r="F27" s="157" t="s">
        <v>53</v>
      </c>
      <c r="G27" s="158">
        <f t="shared" si="4"/>
        <v>45764</v>
      </c>
      <c r="H27" s="159" t="s">
        <v>234</v>
      </c>
      <c r="I27" s="157" t="s">
        <v>53</v>
      </c>
      <c r="J27" s="158">
        <f t="shared" si="5"/>
        <v>45767</v>
      </c>
      <c r="K27" s="159" t="s">
        <v>234</v>
      </c>
      <c r="L27" s="157" t="s">
        <v>53</v>
      </c>
      <c r="M27" s="158">
        <f t="shared" si="6"/>
        <v>45772</v>
      </c>
      <c r="N27" s="159" t="s">
        <v>234</v>
      </c>
      <c r="O27" s="10"/>
      <c r="P27" s="10"/>
      <c r="Q27" s="112"/>
      <c r="R27" s="10"/>
      <c r="S27" s="10"/>
      <c r="T27" s="10"/>
      <c r="U27" s="10"/>
      <c r="V27" s="10"/>
      <c r="W27" s="10"/>
      <c r="X27" s="10"/>
      <c r="Y27" s="10"/>
      <c r="Z27" s="10"/>
    </row>
    <row r="28" ht="15.0" customHeight="1">
      <c r="A28" s="182" t="s">
        <v>723</v>
      </c>
      <c r="B28" s="157" t="s">
        <v>724</v>
      </c>
      <c r="C28" s="159" t="s">
        <v>725</v>
      </c>
      <c r="D28" s="159" t="s">
        <v>692</v>
      </c>
      <c r="E28" s="182" t="s">
        <v>313</v>
      </c>
      <c r="F28" s="157" t="s">
        <v>53</v>
      </c>
      <c r="G28" s="158">
        <f t="shared" si="4"/>
        <v>45764</v>
      </c>
      <c r="H28" s="159" t="s">
        <v>234</v>
      </c>
      <c r="I28" s="157" t="s">
        <v>53</v>
      </c>
      <c r="J28" s="158">
        <f t="shared" si="5"/>
        <v>45767</v>
      </c>
      <c r="K28" s="159" t="s">
        <v>234</v>
      </c>
      <c r="L28" s="157" t="s">
        <v>53</v>
      </c>
      <c r="M28" s="158">
        <f t="shared" si="6"/>
        <v>45772</v>
      </c>
      <c r="N28" s="159" t="s">
        <v>234</v>
      </c>
      <c r="O28" s="10"/>
      <c r="P28" s="10"/>
      <c r="Q28" s="112"/>
      <c r="R28" s="10"/>
      <c r="S28" s="10"/>
      <c r="T28" s="10"/>
      <c r="U28" s="10"/>
      <c r="V28" s="10"/>
      <c r="W28" s="10"/>
      <c r="X28" s="10"/>
      <c r="Y28" s="10"/>
      <c r="Z28" s="10"/>
    </row>
    <row r="29" ht="14.25" customHeight="1">
      <c r="A29" s="182" t="s">
        <v>726</v>
      </c>
      <c r="B29" s="157" t="s">
        <v>727</v>
      </c>
      <c r="C29" s="159" t="s">
        <v>728</v>
      </c>
      <c r="D29" s="159" t="s">
        <v>729</v>
      </c>
      <c r="E29" s="182" t="s">
        <v>313</v>
      </c>
      <c r="F29" s="184" t="s">
        <v>53</v>
      </c>
      <c r="G29" s="158">
        <f t="shared" si="4"/>
        <v>45764</v>
      </c>
      <c r="H29" s="182" t="s">
        <v>234</v>
      </c>
      <c r="I29" s="184" t="s">
        <v>53</v>
      </c>
      <c r="J29" s="158">
        <f t="shared" si="5"/>
        <v>45767</v>
      </c>
      <c r="K29" s="182" t="s">
        <v>234</v>
      </c>
      <c r="L29" s="184" t="s">
        <v>53</v>
      </c>
      <c r="M29" s="158">
        <f t="shared" si="6"/>
        <v>45772</v>
      </c>
      <c r="N29" s="182" t="s">
        <v>234</v>
      </c>
      <c r="O29" s="10"/>
      <c r="P29" s="10"/>
      <c r="Q29" s="112"/>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2"/>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2"/>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2"/>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2"/>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2"/>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2"/>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2"/>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2"/>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2"/>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2"/>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2"/>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2"/>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2"/>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2"/>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2"/>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2"/>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2"/>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2"/>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2"/>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2"/>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2"/>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2"/>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2"/>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H22 K22 N22">
      <formula1>"QuyenKTH"</formula1>
    </dataValidation>
    <dataValidation type="list" allowBlank="1" showErrorMessage="1" sqref="H12:H21 K12:K21 N12:N21 H23:H29 K23:K29 N23:N29">
      <formula1>"VietTQ"</formula1>
    </dataValidation>
    <dataValidation type="list" allowBlank="1" showErrorMessage="1" sqref="G2:G3 J2:J3 M2:M3 G9 J9 M9 F12:F29 I12:I29 L12:L29 G30:G147 J30:J147 M30:M14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2"/>
      <c r="R1" s="10"/>
      <c r="S1" s="10"/>
      <c r="T1" s="10"/>
      <c r="U1" s="10"/>
      <c r="V1" s="10"/>
      <c r="W1" s="10"/>
      <c r="X1" s="10"/>
      <c r="Y1" s="10"/>
      <c r="Z1" s="10"/>
    </row>
    <row r="2" ht="15.0" customHeight="1">
      <c r="A2" s="113" t="s">
        <v>62</v>
      </c>
      <c r="B2" s="114" t="s">
        <v>730</v>
      </c>
      <c r="C2" s="115"/>
      <c r="D2" s="115"/>
      <c r="E2" s="116"/>
      <c r="F2" s="117"/>
      <c r="G2" s="118"/>
      <c r="H2" s="45"/>
      <c r="I2" s="117"/>
      <c r="J2" s="118"/>
      <c r="K2" s="45"/>
      <c r="L2" s="117"/>
      <c r="M2" s="118"/>
      <c r="N2" s="45"/>
      <c r="O2" s="45"/>
      <c r="P2" s="45"/>
      <c r="Q2" s="119"/>
      <c r="R2" s="120" t="s">
        <v>53</v>
      </c>
      <c r="S2" s="120"/>
      <c r="T2" s="120"/>
      <c r="U2" s="120"/>
      <c r="V2" s="120"/>
      <c r="W2" s="120"/>
      <c r="X2" s="120"/>
      <c r="Y2" s="120"/>
      <c r="Z2" s="120"/>
    </row>
    <row r="3" ht="12.75" customHeight="1">
      <c r="A3" s="121" t="s">
        <v>63</v>
      </c>
      <c r="B3" s="124" t="s">
        <v>227</v>
      </c>
      <c r="C3" s="5"/>
      <c r="D3" s="5"/>
      <c r="E3" s="123"/>
      <c r="F3" s="117"/>
      <c r="G3" s="118"/>
      <c r="H3" s="45"/>
      <c r="I3" s="117"/>
      <c r="J3" s="118"/>
      <c r="K3" s="45"/>
      <c r="L3" s="117"/>
      <c r="M3" s="118"/>
      <c r="N3" s="45"/>
      <c r="O3" s="45"/>
      <c r="P3" s="45"/>
      <c r="Q3" s="119"/>
      <c r="R3" s="120" t="s">
        <v>54</v>
      </c>
      <c r="S3" s="120"/>
      <c r="T3" s="120"/>
      <c r="U3" s="120"/>
      <c r="V3" s="120"/>
      <c r="W3" s="120"/>
      <c r="X3" s="120"/>
      <c r="Y3" s="120"/>
      <c r="Z3" s="120"/>
    </row>
    <row r="4" ht="18.0" customHeight="1">
      <c r="A4" s="121" t="s">
        <v>65</v>
      </c>
      <c r="B4" s="124">
        <f>COUNTA(A12:A1000)</f>
        <v>9</v>
      </c>
      <c r="C4" s="5"/>
      <c r="D4" s="5"/>
      <c r="E4" s="123"/>
      <c r="F4" s="117"/>
      <c r="G4" s="118"/>
      <c r="H4" s="45"/>
      <c r="I4" s="117"/>
      <c r="J4" s="118"/>
      <c r="K4" s="45"/>
      <c r="L4" s="117"/>
      <c r="M4" s="118"/>
      <c r="N4" s="45"/>
      <c r="O4" s="45"/>
      <c r="P4" s="45"/>
      <c r="Q4" s="119"/>
      <c r="R4" s="120" t="s">
        <v>55</v>
      </c>
      <c r="S4" s="120"/>
      <c r="T4" s="120"/>
      <c r="U4" s="120"/>
      <c r="V4" s="120"/>
      <c r="W4" s="120"/>
      <c r="X4" s="120"/>
      <c r="Y4" s="120"/>
      <c r="Z4" s="120"/>
    </row>
    <row r="5" ht="19.5" customHeight="1">
      <c r="A5" s="125" t="s">
        <v>66</v>
      </c>
      <c r="B5" s="126" t="s">
        <v>53</v>
      </c>
      <c r="C5" s="126" t="s">
        <v>54</v>
      </c>
      <c r="D5" s="126" t="s">
        <v>55</v>
      </c>
      <c r="E5" s="127" t="s">
        <v>56</v>
      </c>
      <c r="F5" s="128"/>
      <c r="G5" s="128"/>
      <c r="H5" s="129"/>
      <c r="I5" s="128"/>
      <c r="J5" s="128"/>
      <c r="K5" s="129"/>
      <c r="L5" s="128"/>
      <c r="M5" s="128"/>
      <c r="N5" s="129"/>
      <c r="O5" s="129"/>
      <c r="P5" s="129"/>
      <c r="Q5" s="130"/>
      <c r="R5" s="120" t="s">
        <v>56</v>
      </c>
      <c r="S5" s="120"/>
      <c r="T5" s="120"/>
      <c r="U5" s="120"/>
      <c r="V5" s="120"/>
      <c r="W5" s="120"/>
      <c r="X5" s="120"/>
      <c r="Y5" s="120"/>
      <c r="Z5" s="120"/>
    </row>
    <row r="6" ht="15.0" customHeight="1">
      <c r="A6" s="125" t="s">
        <v>67</v>
      </c>
      <c r="B6" s="131">
        <f t="shared" ref="B6:E6" si="1">COUNTIF($F10:$F998,B5)</f>
        <v>9</v>
      </c>
      <c r="C6" s="131">
        <f t="shared" si="1"/>
        <v>0</v>
      </c>
      <c r="D6" s="131">
        <f t="shared" si="1"/>
        <v>0</v>
      </c>
      <c r="E6" s="132">
        <f t="shared" si="1"/>
        <v>0</v>
      </c>
      <c r="F6" s="133"/>
      <c r="G6" s="133"/>
      <c r="H6" s="129"/>
      <c r="I6" s="133"/>
      <c r="J6" s="133"/>
      <c r="K6" s="129"/>
      <c r="L6" s="133"/>
      <c r="M6" s="133"/>
      <c r="N6" s="129"/>
      <c r="O6" s="129"/>
      <c r="P6" s="129"/>
      <c r="Q6" s="130"/>
      <c r="R6" s="120"/>
      <c r="S6" s="120"/>
      <c r="T6" s="120"/>
      <c r="U6" s="120"/>
      <c r="V6" s="120"/>
      <c r="W6" s="120"/>
      <c r="X6" s="120"/>
      <c r="Y6" s="120"/>
      <c r="Z6" s="120"/>
    </row>
    <row r="7" ht="15.0" customHeight="1">
      <c r="A7" s="125" t="s">
        <v>68</v>
      </c>
      <c r="B7" s="131">
        <f t="shared" ref="B7:E7" si="2">COUNTIF($F10:$F998,B5)</f>
        <v>9</v>
      </c>
      <c r="C7" s="131">
        <f t="shared" si="2"/>
        <v>0</v>
      </c>
      <c r="D7" s="131">
        <f t="shared" si="2"/>
        <v>0</v>
      </c>
      <c r="E7" s="132">
        <f t="shared" si="2"/>
        <v>0</v>
      </c>
      <c r="F7" s="133"/>
      <c r="G7" s="133"/>
      <c r="H7" s="129"/>
      <c r="I7" s="133"/>
      <c r="J7" s="133"/>
      <c r="K7" s="129"/>
      <c r="L7" s="133"/>
      <c r="M7" s="133"/>
      <c r="N7" s="129"/>
      <c r="O7" s="129"/>
      <c r="P7" s="129"/>
      <c r="Q7" s="130"/>
      <c r="R7" s="120"/>
      <c r="S7" s="120"/>
      <c r="T7" s="120"/>
      <c r="U7" s="120"/>
      <c r="V7" s="120"/>
      <c r="W7" s="120"/>
      <c r="X7" s="120"/>
      <c r="Y7" s="120"/>
      <c r="Z7" s="120"/>
    </row>
    <row r="8" ht="15.0" customHeight="1">
      <c r="A8" s="134" t="s">
        <v>69</v>
      </c>
      <c r="B8" s="135">
        <f t="shared" ref="B8:E8" si="3">COUNTIF($F10:$F998,B5)</f>
        <v>9</v>
      </c>
      <c r="C8" s="135">
        <f t="shared" si="3"/>
        <v>0</v>
      </c>
      <c r="D8" s="135">
        <f t="shared" si="3"/>
        <v>0</v>
      </c>
      <c r="E8" s="136">
        <f t="shared" si="3"/>
        <v>0</v>
      </c>
      <c r="F8" s="133"/>
      <c r="G8" s="133"/>
      <c r="H8" s="129"/>
      <c r="I8" s="133"/>
      <c r="J8" s="133"/>
      <c r="K8" s="129"/>
      <c r="L8" s="133"/>
      <c r="M8" s="133"/>
      <c r="N8" s="129"/>
      <c r="O8" s="129"/>
      <c r="P8" s="129"/>
      <c r="Q8" s="130"/>
      <c r="R8" s="120"/>
      <c r="S8" s="120"/>
      <c r="T8" s="120"/>
      <c r="U8" s="120"/>
      <c r="V8" s="120"/>
      <c r="W8" s="120"/>
      <c r="X8" s="120"/>
      <c r="Y8" s="120"/>
      <c r="Z8" s="120"/>
    </row>
    <row r="9" ht="15.0" customHeight="1">
      <c r="A9" s="129"/>
      <c r="B9" s="129"/>
      <c r="C9" s="129"/>
      <c r="D9" s="129"/>
      <c r="E9" s="129"/>
      <c r="F9" s="111"/>
      <c r="G9" s="129"/>
      <c r="H9" s="129"/>
      <c r="I9" s="111"/>
      <c r="J9" s="129"/>
      <c r="K9" s="129"/>
      <c r="L9" s="111"/>
      <c r="M9" s="129"/>
      <c r="N9" s="129"/>
      <c r="O9" s="129"/>
      <c r="P9" s="129"/>
      <c r="Q9" s="130"/>
      <c r="R9" s="120"/>
      <c r="S9" s="120"/>
      <c r="T9" s="120"/>
      <c r="U9" s="120"/>
      <c r="V9" s="120"/>
      <c r="W9" s="120"/>
      <c r="X9" s="120"/>
      <c r="Y9" s="120"/>
      <c r="Z9" s="120"/>
    </row>
    <row r="10" ht="25.5" customHeight="1">
      <c r="A10" s="137" t="s">
        <v>70</v>
      </c>
      <c r="B10" s="137" t="s">
        <v>71</v>
      </c>
      <c r="C10" s="137" t="s">
        <v>72</v>
      </c>
      <c r="D10" s="137" t="s">
        <v>73</v>
      </c>
      <c r="E10" s="137" t="s">
        <v>74</v>
      </c>
      <c r="F10" s="137" t="s">
        <v>67</v>
      </c>
      <c r="G10" s="137" t="s">
        <v>75</v>
      </c>
      <c r="H10" s="137" t="s">
        <v>76</v>
      </c>
      <c r="I10" s="137" t="s">
        <v>68</v>
      </c>
      <c r="J10" s="137" t="s">
        <v>75</v>
      </c>
      <c r="K10" s="137" t="s">
        <v>76</v>
      </c>
      <c r="L10" s="137" t="s">
        <v>69</v>
      </c>
      <c r="M10" s="137" t="s">
        <v>75</v>
      </c>
      <c r="N10" s="137" t="s">
        <v>76</v>
      </c>
      <c r="O10" s="137" t="s">
        <v>77</v>
      </c>
      <c r="P10" s="120"/>
      <c r="Q10" s="138"/>
      <c r="R10" s="120"/>
      <c r="S10" s="120"/>
      <c r="T10" s="120"/>
      <c r="U10" s="120"/>
      <c r="V10" s="120"/>
      <c r="W10" s="120"/>
      <c r="X10" s="120"/>
      <c r="Y10" s="120"/>
      <c r="Z10" s="120"/>
    </row>
    <row r="11" ht="15.75" customHeight="1">
      <c r="A11" s="153" t="s">
        <v>308</v>
      </c>
      <c r="B11" s="153"/>
      <c r="C11" s="154"/>
      <c r="D11" s="154"/>
      <c r="E11" s="154"/>
      <c r="F11" s="154"/>
      <c r="G11" s="154"/>
      <c r="H11" s="154"/>
      <c r="I11" s="154"/>
      <c r="J11" s="154"/>
      <c r="K11" s="154"/>
      <c r="L11" s="154"/>
      <c r="M11" s="154"/>
      <c r="N11" s="154"/>
      <c r="O11" s="155"/>
      <c r="P11" s="120"/>
      <c r="Q11" s="146"/>
      <c r="R11" s="120"/>
      <c r="S11" s="120"/>
      <c r="T11" s="120"/>
      <c r="U11" s="120"/>
      <c r="V11" s="120"/>
      <c r="W11" s="120"/>
      <c r="X11" s="120"/>
      <c r="Y11" s="120"/>
      <c r="Z11" s="120"/>
    </row>
    <row r="12" ht="15.75" customHeight="1" outlineLevel="1">
      <c r="A12" s="159" t="s">
        <v>731</v>
      </c>
      <c r="B12" s="159" t="s">
        <v>732</v>
      </c>
      <c r="C12" s="159" t="s">
        <v>733</v>
      </c>
      <c r="D12" s="159" t="s">
        <v>734</v>
      </c>
      <c r="E12" s="159" t="s">
        <v>515</v>
      </c>
      <c r="F12" s="157" t="s">
        <v>53</v>
      </c>
      <c r="G12" s="158">
        <f t="shared" ref="G12:G20" si="4">DATE(2025,4,17)</f>
        <v>45764</v>
      </c>
      <c r="H12" s="159" t="s">
        <v>234</v>
      </c>
      <c r="I12" s="157" t="s">
        <v>53</v>
      </c>
      <c r="J12" s="158">
        <f t="shared" ref="J12:J20" si="5">DATE(2025,4,20)</f>
        <v>45767</v>
      </c>
      <c r="K12" s="159" t="s">
        <v>234</v>
      </c>
      <c r="L12" s="157" t="s">
        <v>53</v>
      </c>
      <c r="M12" s="158">
        <f t="shared" ref="M12:M20" si="6">DATE(2025,4,25)</f>
        <v>45772</v>
      </c>
      <c r="N12" s="159" t="s">
        <v>234</v>
      </c>
      <c r="O12" s="160"/>
      <c r="P12" s="161"/>
      <c r="Q12" s="144"/>
      <c r="R12" s="161"/>
      <c r="S12" s="161"/>
      <c r="T12" s="161"/>
      <c r="U12" s="161"/>
      <c r="V12" s="161"/>
      <c r="W12" s="161"/>
      <c r="X12" s="161"/>
      <c r="Y12" s="161"/>
      <c r="Z12" s="161"/>
    </row>
    <row r="13" ht="16.5" customHeight="1" outlineLevel="1">
      <c r="A13" s="159" t="s">
        <v>735</v>
      </c>
      <c r="B13" s="159" t="s">
        <v>736</v>
      </c>
      <c r="C13" s="159" t="s">
        <v>737</v>
      </c>
      <c r="D13" s="159" t="s">
        <v>738</v>
      </c>
      <c r="E13" s="159" t="s">
        <v>515</v>
      </c>
      <c r="F13" s="157" t="s">
        <v>53</v>
      </c>
      <c r="G13" s="158">
        <f t="shared" si="4"/>
        <v>45764</v>
      </c>
      <c r="H13" s="159" t="s">
        <v>234</v>
      </c>
      <c r="I13" s="157" t="s">
        <v>53</v>
      </c>
      <c r="J13" s="158">
        <f t="shared" si="5"/>
        <v>45767</v>
      </c>
      <c r="K13" s="159" t="s">
        <v>234</v>
      </c>
      <c r="L13" s="157" t="s">
        <v>53</v>
      </c>
      <c r="M13" s="158">
        <f t="shared" si="6"/>
        <v>45772</v>
      </c>
      <c r="N13" s="159" t="s">
        <v>234</v>
      </c>
      <c r="O13" s="160"/>
      <c r="P13" s="10"/>
      <c r="Q13" s="144"/>
      <c r="R13" s="10"/>
      <c r="S13" s="10"/>
      <c r="T13" s="10"/>
      <c r="U13" s="10"/>
      <c r="V13" s="10"/>
      <c r="W13" s="10"/>
      <c r="X13" s="10"/>
      <c r="Y13" s="10"/>
      <c r="Z13" s="10"/>
    </row>
    <row r="14" ht="17.25" customHeight="1" outlineLevel="1">
      <c r="A14" s="159" t="s">
        <v>739</v>
      </c>
      <c r="B14" s="181" t="s">
        <v>740</v>
      </c>
      <c r="C14" s="159" t="s">
        <v>741</v>
      </c>
      <c r="D14" s="159" t="s">
        <v>742</v>
      </c>
      <c r="E14" s="159" t="s">
        <v>515</v>
      </c>
      <c r="F14" s="157" t="s">
        <v>53</v>
      </c>
      <c r="G14" s="158">
        <f t="shared" si="4"/>
        <v>45764</v>
      </c>
      <c r="H14" s="159" t="s">
        <v>234</v>
      </c>
      <c r="I14" s="157" t="s">
        <v>53</v>
      </c>
      <c r="J14" s="158">
        <f t="shared" si="5"/>
        <v>45767</v>
      </c>
      <c r="K14" s="159" t="s">
        <v>234</v>
      </c>
      <c r="L14" s="157" t="s">
        <v>53</v>
      </c>
      <c r="M14" s="158">
        <f t="shared" si="6"/>
        <v>45772</v>
      </c>
      <c r="N14" s="159" t="s">
        <v>234</v>
      </c>
      <c r="O14" s="160"/>
      <c r="P14" s="10"/>
      <c r="Q14" s="144"/>
      <c r="R14" s="10"/>
      <c r="S14" s="10"/>
      <c r="T14" s="10"/>
      <c r="U14" s="10"/>
      <c r="V14" s="10"/>
      <c r="W14" s="10"/>
      <c r="X14" s="10"/>
      <c r="Y14" s="10"/>
      <c r="Z14" s="10"/>
    </row>
    <row r="15" ht="15.75" customHeight="1">
      <c r="A15" s="159" t="s">
        <v>743</v>
      </c>
      <c r="B15" s="181" t="s">
        <v>744</v>
      </c>
      <c r="C15" s="159" t="s">
        <v>745</v>
      </c>
      <c r="D15" s="159" t="s">
        <v>746</v>
      </c>
      <c r="E15" s="159" t="s">
        <v>515</v>
      </c>
      <c r="F15" s="157" t="s">
        <v>53</v>
      </c>
      <c r="G15" s="158">
        <f t="shared" si="4"/>
        <v>45764</v>
      </c>
      <c r="H15" s="159" t="s">
        <v>234</v>
      </c>
      <c r="I15" s="157" t="s">
        <v>53</v>
      </c>
      <c r="J15" s="158">
        <f t="shared" si="5"/>
        <v>45767</v>
      </c>
      <c r="K15" s="159" t="s">
        <v>234</v>
      </c>
      <c r="L15" s="157" t="s">
        <v>53</v>
      </c>
      <c r="M15" s="158">
        <f t="shared" si="6"/>
        <v>45772</v>
      </c>
      <c r="N15" s="159" t="s">
        <v>234</v>
      </c>
      <c r="O15" s="177"/>
      <c r="P15" s="120"/>
      <c r="Q15" s="146"/>
      <c r="R15" s="120"/>
      <c r="S15" s="120"/>
      <c r="T15" s="120"/>
      <c r="U15" s="120"/>
      <c r="V15" s="120"/>
      <c r="W15" s="120"/>
      <c r="X15" s="120"/>
      <c r="Y15" s="120"/>
      <c r="Z15" s="120"/>
    </row>
    <row r="16" ht="16.5" customHeight="1" outlineLevel="1">
      <c r="A16" s="159" t="s">
        <v>747</v>
      </c>
      <c r="B16" s="181" t="s">
        <v>748</v>
      </c>
      <c r="C16" s="159" t="s">
        <v>749</v>
      </c>
      <c r="D16" s="159" t="s">
        <v>750</v>
      </c>
      <c r="E16" s="159" t="s">
        <v>515</v>
      </c>
      <c r="F16" s="157" t="s">
        <v>53</v>
      </c>
      <c r="G16" s="158">
        <f t="shared" si="4"/>
        <v>45764</v>
      </c>
      <c r="H16" s="159" t="s">
        <v>234</v>
      </c>
      <c r="I16" s="157" t="s">
        <v>53</v>
      </c>
      <c r="J16" s="158">
        <f t="shared" si="5"/>
        <v>45767</v>
      </c>
      <c r="K16" s="159" t="s">
        <v>234</v>
      </c>
      <c r="L16" s="157" t="s">
        <v>53</v>
      </c>
      <c r="M16" s="158">
        <f t="shared" si="6"/>
        <v>45772</v>
      </c>
      <c r="N16" s="159" t="s">
        <v>234</v>
      </c>
      <c r="O16" s="160"/>
      <c r="P16" s="10"/>
      <c r="Q16" s="144"/>
      <c r="R16" s="10"/>
      <c r="S16" s="10"/>
      <c r="T16" s="10"/>
      <c r="U16" s="10"/>
      <c r="V16" s="10"/>
      <c r="W16" s="10"/>
      <c r="X16" s="10"/>
      <c r="Y16" s="10"/>
      <c r="Z16" s="10"/>
    </row>
    <row r="17" ht="17.25" customHeight="1" outlineLevel="1">
      <c r="A17" s="182" t="s">
        <v>751</v>
      </c>
      <c r="B17" s="181" t="s">
        <v>752</v>
      </c>
      <c r="C17" s="159" t="s">
        <v>753</v>
      </c>
      <c r="D17" s="159" t="s">
        <v>750</v>
      </c>
      <c r="E17" s="182" t="s">
        <v>313</v>
      </c>
      <c r="F17" s="157" t="s">
        <v>53</v>
      </c>
      <c r="G17" s="158">
        <f t="shared" si="4"/>
        <v>45764</v>
      </c>
      <c r="H17" s="159" t="s">
        <v>234</v>
      </c>
      <c r="I17" s="157" t="s">
        <v>53</v>
      </c>
      <c r="J17" s="158">
        <f t="shared" si="5"/>
        <v>45767</v>
      </c>
      <c r="K17" s="159" t="s">
        <v>234</v>
      </c>
      <c r="L17" s="157" t="s">
        <v>53</v>
      </c>
      <c r="M17" s="158">
        <f t="shared" si="6"/>
        <v>45772</v>
      </c>
      <c r="N17" s="159" t="s">
        <v>234</v>
      </c>
      <c r="O17" s="178"/>
      <c r="P17" s="10"/>
      <c r="Q17" s="112"/>
      <c r="R17" s="10"/>
      <c r="S17" s="10"/>
      <c r="T17" s="10"/>
      <c r="U17" s="10"/>
      <c r="V17" s="10"/>
      <c r="W17" s="10"/>
      <c r="X17" s="10"/>
      <c r="Y17" s="10"/>
      <c r="Z17" s="10"/>
    </row>
    <row r="18" ht="15.75" customHeight="1">
      <c r="A18" s="182" t="s">
        <v>754</v>
      </c>
      <c r="B18" s="181" t="s">
        <v>755</v>
      </c>
      <c r="C18" s="159" t="s">
        <v>756</v>
      </c>
      <c r="D18" s="159" t="s">
        <v>750</v>
      </c>
      <c r="E18" s="182" t="s">
        <v>313</v>
      </c>
      <c r="F18" s="157" t="s">
        <v>53</v>
      </c>
      <c r="G18" s="158">
        <f t="shared" si="4"/>
        <v>45764</v>
      </c>
      <c r="H18" s="159" t="s">
        <v>234</v>
      </c>
      <c r="I18" s="157" t="s">
        <v>53</v>
      </c>
      <c r="J18" s="158">
        <f t="shared" si="5"/>
        <v>45767</v>
      </c>
      <c r="K18" s="159" t="s">
        <v>234</v>
      </c>
      <c r="L18" s="157" t="s">
        <v>53</v>
      </c>
      <c r="M18" s="158">
        <f t="shared" si="6"/>
        <v>45772</v>
      </c>
      <c r="N18" s="159" t="s">
        <v>234</v>
      </c>
      <c r="O18" s="177"/>
      <c r="P18" s="120"/>
      <c r="Q18" s="146"/>
      <c r="R18" s="120"/>
      <c r="S18" s="120"/>
      <c r="T18" s="120"/>
      <c r="U18" s="120"/>
      <c r="V18" s="120"/>
      <c r="W18" s="120"/>
      <c r="X18" s="120"/>
      <c r="Y18" s="120"/>
      <c r="Z18" s="120"/>
    </row>
    <row r="19" ht="16.5" customHeight="1" outlineLevel="1">
      <c r="A19" s="182" t="s">
        <v>757</v>
      </c>
      <c r="B19" s="184" t="s">
        <v>758</v>
      </c>
      <c r="C19" s="159" t="s">
        <v>759</v>
      </c>
      <c r="D19" s="159" t="s">
        <v>760</v>
      </c>
      <c r="E19" s="182" t="s">
        <v>313</v>
      </c>
      <c r="F19" s="157" t="s">
        <v>53</v>
      </c>
      <c r="G19" s="158">
        <f t="shared" si="4"/>
        <v>45764</v>
      </c>
      <c r="H19" s="159" t="s">
        <v>234</v>
      </c>
      <c r="I19" s="157" t="s">
        <v>53</v>
      </c>
      <c r="J19" s="158">
        <f t="shared" si="5"/>
        <v>45767</v>
      </c>
      <c r="K19" s="159" t="s">
        <v>234</v>
      </c>
      <c r="L19" s="157" t="s">
        <v>53</v>
      </c>
      <c r="M19" s="158">
        <f t="shared" si="6"/>
        <v>45772</v>
      </c>
      <c r="N19" s="159" t="s">
        <v>234</v>
      </c>
      <c r="O19" s="160"/>
      <c r="P19" s="10"/>
      <c r="Q19" s="144"/>
      <c r="R19" s="10"/>
      <c r="S19" s="10"/>
      <c r="T19" s="10"/>
      <c r="U19" s="10"/>
      <c r="V19" s="10"/>
      <c r="W19" s="10"/>
      <c r="X19" s="10"/>
      <c r="Y19" s="10"/>
      <c r="Z19" s="10"/>
    </row>
    <row r="20" ht="17.25" customHeight="1">
      <c r="A20" s="182" t="s">
        <v>761</v>
      </c>
      <c r="B20" s="184" t="s">
        <v>762</v>
      </c>
      <c r="C20" s="159" t="s">
        <v>763</v>
      </c>
      <c r="D20" s="159" t="s">
        <v>764</v>
      </c>
      <c r="E20" s="182" t="s">
        <v>313</v>
      </c>
      <c r="F20" s="157" t="s">
        <v>53</v>
      </c>
      <c r="G20" s="158">
        <f t="shared" si="4"/>
        <v>45764</v>
      </c>
      <c r="H20" s="159" t="s">
        <v>234</v>
      </c>
      <c r="I20" s="157" t="s">
        <v>53</v>
      </c>
      <c r="J20" s="158">
        <f t="shared" si="5"/>
        <v>45767</v>
      </c>
      <c r="K20" s="159" t="s">
        <v>234</v>
      </c>
      <c r="L20" s="157" t="s">
        <v>53</v>
      </c>
      <c r="M20" s="158">
        <f t="shared" si="6"/>
        <v>45772</v>
      </c>
      <c r="N20" s="159" t="s">
        <v>234</v>
      </c>
      <c r="O20" s="10"/>
      <c r="P20" s="10"/>
      <c r="Q20" s="112"/>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12"/>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12"/>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12"/>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12"/>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12"/>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12"/>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2"/>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2"/>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2"/>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2"/>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2"/>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2"/>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2"/>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2"/>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2"/>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2"/>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2"/>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2"/>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2"/>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2"/>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2"/>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2"/>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2"/>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2"/>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2"/>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2"/>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2"/>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2"/>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2"/>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2"/>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2"/>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2"/>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H12:H20 K12:K20 N12:N20">
      <formula1>"VietTQ"</formula1>
    </dataValidation>
    <dataValidation type="list" allowBlank="1" showErrorMessage="1" sqref="G2:G3 J2:J3 M2:M3 G9 J9 M9 F12:F20 I12:I20 L12:L20 G21:G147 J21:J147 M21:M14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2"/>
      <c r="R1" s="10"/>
      <c r="S1" s="10"/>
      <c r="T1" s="10"/>
      <c r="U1" s="10"/>
      <c r="V1" s="10"/>
      <c r="W1" s="10"/>
      <c r="X1" s="10"/>
      <c r="Y1" s="10"/>
      <c r="Z1" s="10"/>
    </row>
    <row r="2" ht="15.0" customHeight="1">
      <c r="A2" s="113" t="s">
        <v>62</v>
      </c>
      <c r="B2" s="114" t="s">
        <v>39</v>
      </c>
      <c r="C2" s="115"/>
      <c r="D2" s="115"/>
      <c r="E2" s="116"/>
      <c r="F2" s="117"/>
      <c r="G2" s="118"/>
      <c r="H2" s="45"/>
      <c r="I2" s="117"/>
      <c r="J2" s="118"/>
      <c r="K2" s="45"/>
      <c r="L2" s="117"/>
      <c r="M2" s="118"/>
      <c r="N2" s="45"/>
      <c r="O2" s="45"/>
      <c r="P2" s="45"/>
      <c r="Q2" s="119"/>
      <c r="R2" s="120" t="s">
        <v>53</v>
      </c>
      <c r="S2" s="120"/>
      <c r="T2" s="120"/>
      <c r="U2" s="120"/>
      <c r="V2" s="120"/>
      <c r="W2" s="120"/>
      <c r="X2" s="120"/>
      <c r="Y2" s="120"/>
      <c r="Z2" s="120"/>
    </row>
    <row r="3" ht="12.75" customHeight="1">
      <c r="A3" s="121" t="s">
        <v>63</v>
      </c>
      <c r="B3" s="124" t="s">
        <v>227</v>
      </c>
      <c r="C3" s="5"/>
      <c r="D3" s="5"/>
      <c r="E3" s="123"/>
      <c r="F3" s="117"/>
      <c r="G3" s="118"/>
      <c r="H3" s="45"/>
      <c r="I3" s="117"/>
      <c r="J3" s="118"/>
      <c r="K3" s="45"/>
      <c r="L3" s="117"/>
      <c r="M3" s="118"/>
      <c r="N3" s="45"/>
      <c r="O3" s="45"/>
      <c r="P3" s="45"/>
      <c r="Q3" s="119"/>
      <c r="R3" s="120" t="s">
        <v>54</v>
      </c>
      <c r="S3" s="120"/>
      <c r="T3" s="120"/>
      <c r="U3" s="120"/>
      <c r="V3" s="120"/>
      <c r="W3" s="120"/>
      <c r="X3" s="120"/>
      <c r="Y3" s="120"/>
      <c r="Z3" s="120"/>
    </row>
    <row r="4" ht="18.0" customHeight="1">
      <c r="A4" s="121" t="s">
        <v>65</v>
      </c>
      <c r="B4" s="124">
        <f>COUNTA(A12:A998)</f>
        <v>17</v>
      </c>
      <c r="C4" s="5"/>
      <c r="D4" s="5"/>
      <c r="E4" s="123"/>
      <c r="F4" s="117"/>
      <c r="G4" s="118"/>
      <c r="H4" s="45"/>
      <c r="I4" s="117"/>
      <c r="J4" s="118"/>
      <c r="K4" s="45"/>
      <c r="L4" s="117"/>
      <c r="M4" s="118"/>
      <c r="N4" s="45"/>
      <c r="O4" s="45"/>
      <c r="P4" s="45"/>
      <c r="Q4" s="119"/>
      <c r="R4" s="120" t="s">
        <v>55</v>
      </c>
      <c r="S4" s="120"/>
      <c r="T4" s="120"/>
      <c r="U4" s="120"/>
      <c r="V4" s="120"/>
      <c r="W4" s="120"/>
      <c r="X4" s="120"/>
      <c r="Y4" s="120"/>
      <c r="Z4" s="120"/>
    </row>
    <row r="5" ht="19.5" customHeight="1">
      <c r="A5" s="125" t="s">
        <v>66</v>
      </c>
      <c r="B5" s="126" t="s">
        <v>53</v>
      </c>
      <c r="C5" s="126" t="s">
        <v>54</v>
      </c>
      <c r="D5" s="126" t="s">
        <v>55</v>
      </c>
      <c r="E5" s="127" t="s">
        <v>56</v>
      </c>
      <c r="F5" s="128"/>
      <c r="G5" s="128"/>
      <c r="H5" s="129"/>
      <c r="I5" s="128"/>
      <c r="J5" s="128"/>
      <c r="K5" s="129"/>
      <c r="L5" s="128"/>
      <c r="M5" s="128"/>
      <c r="N5" s="129"/>
      <c r="O5" s="129"/>
      <c r="P5" s="129"/>
      <c r="Q5" s="130"/>
      <c r="R5" s="120" t="s">
        <v>56</v>
      </c>
      <c r="S5" s="120"/>
      <c r="T5" s="120"/>
      <c r="U5" s="120"/>
      <c r="V5" s="120"/>
      <c r="W5" s="120"/>
      <c r="X5" s="120"/>
      <c r="Y5" s="120"/>
      <c r="Z5" s="120"/>
    </row>
    <row r="6" ht="15.0" customHeight="1">
      <c r="A6" s="125" t="s">
        <v>67</v>
      </c>
      <c r="B6" s="131">
        <f t="shared" ref="B6:E6" si="1">COUNTIF($F10:$F996,B5)</f>
        <v>18</v>
      </c>
      <c r="C6" s="131">
        <f t="shared" si="1"/>
        <v>0</v>
      </c>
      <c r="D6" s="131">
        <f t="shared" si="1"/>
        <v>0</v>
      </c>
      <c r="E6" s="132">
        <f t="shared" si="1"/>
        <v>0</v>
      </c>
      <c r="F6" s="133"/>
      <c r="G6" s="133"/>
      <c r="H6" s="129"/>
      <c r="I6" s="133"/>
      <c r="J6" s="133"/>
      <c r="K6" s="129"/>
      <c r="L6" s="133"/>
      <c r="M6" s="133"/>
      <c r="N6" s="129"/>
      <c r="O6" s="129"/>
      <c r="P6" s="129"/>
      <c r="Q6" s="130"/>
      <c r="R6" s="120"/>
      <c r="S6" s="120"/>
      <c r="T6" s="120"/>
      <c r="U6" s="120"/>
      <c r="V6" s="120"/>
      <c r="W6" s="120"/>
      <c r="X6" s="120"/>
      <c r="Y6" s="120"/>
      <c r="Z6" s="120"/>
    </row>
    <row r="7" ht="15.0" customHeight="1">
      <c r="A7" s="125" t="s">
        <v>68</v>
      </c>
      <c r="B7" s="131">
        <f t="shared" ref="B7:E7" si="2">COUNTIF($F10:$F996,B5)</f>
        <v>18</v>
      </c>
      <c r="C7" s="131">
        <f t="shared" si="2"/>
        <v>0</v>
      </c>
      <c r="D7" s="131">
        <f t="shared" si="2"/>
        <v>0</v>
      </c>
      <c r="E7" s="132">
        <f t="shared" si="2"/>
        <v>0</v>
      </c>
      <c r="F7" s="133"/>
      <c r="G7" s="133"/>
      <c r="H7" s="129"/>
      <c r="I7" s="133"/>
      <c r="J7" s="133"/>
      <c r="K7" s="129"/>
      <c r="L7" s="133"/>
      <c r="M7" s="133"/>
      <c r="N7" s="129"/>
      <c r="O7" s="129"/>
      <c r="P7" s="129"/>
      <c r="Q7" s="130"/>
      <c r="R7" s="120"/>
      <c r="S7" s="120"/>
      <c r="T7" s="120"/>
      <c r="U7" s="120"/>
      <c r="V7" s="120"/>
      <c r="W7" s="120"/>
      <c r="X7" s="120"/>
      <c r="Y7" s="120"/>
      <c r="Z7" s="120"/>
    </row>
    <row r="8" ht="15.0" customHeight="1">
      <c r="A8" s="134" t="s">
        <v>69</v>
      </c>
      <c r="B8" s="135">
        <f t="shared" ref="B8:E8" si="3">COUNTIF($F10:$F996,B5)</f>
        <v>18</v>
      </c>
      <c r="C8" s="135">
        <f t="shared" si="3"/>
        <v>0</v>
      </c>
      <c r="D8" s="135">
        <f t="shared" si="3"/>
        <v>0</v>
      </c>
      <c r="E8" s="136">
        <f t="shared" si="3"/>
        <v>0</v>
      </c>
      <c r="F8" s="133"/>
      <c r="G8" s="133"/>
      <c r="H8" s="129"/>
      <c r="I8" s="133"/>
      <c r="J8" s="133"/>
      <c r="K8" s="129"/>
      <c r="L8" s="133"/>
      <c r="M8" s="133"/>
      <c r="N8" s="129"/>
      <c r="O8" s="129"/>
      <c r="P8" s="129"/>
      <c r="Q8" s="130"/>
      <c r="R8" s="120"/>
      <c r="S8" s="120"/>
      <c r="T8" s="120"/>
      <c r="U8" s="120"/>
      <c r="V8" s="120"/>
      <c r="W8" s="120"/>
      <c r="X8" s="120"/>
      <c r="Y8" s="120"/>
      <c r="Z8" s="120"/>
    </row>
    <row r="9" ht="15.0" customHeight="1">
      <c r="A9" s="129"/>
      <c r="B9" s="129"/>
      <c r="C9" s="129"/>
      <c r="D9" s="129"/>
      <c r="E9" s="129"/>
      <c r="F9" s="111"/>
      <c r="G9" s="129"/>
      <c r="H9" s="129"/>
      <c r="I9" s="111"/>
      <c r="J9" s="129"/>
      <c r="K9" s="129"/>
      <c r="L9" s="111"/>
      <c r="M9" s="129"/>
      <c r="N9" s="129"/>
      <c r="O9" s="129"/>
      <c r="P9" s="129"/>
      <c r="Q9" s="130"/>
      <c r="R9" s="120"/>
      <c r="S9" s="120"/>
      <c r="T9" s="120"/>
      <c r="U9" s="120"/>
      <c r="V9" s="120"/>
      <c r="W9" s="120"/>
      <c r="X9" s="120"/>
      <c r="Y9" s="120"/>
      <c r="Z9" s="120"/>
    </row>
    <row r="10" ht="25.5" customHeight="1">
      <c r="A10" s="137" t="s">
        <v>70</v>
      </c>
      <c r="B10" s="137" t="s">
        <v>71</v>
      </c>
      <c r="C10" s="137" t="s">
        <v>72</v>
      </c>
      <c r="D10" s="137" t="s">
        <v>73</v>
      </c>
      <c r="E10" s="137" t="s">
        <v>74</v>
      </c>
      <c r="F10" s="137" t="s">
        <v>67</v>
      </c>
      <c r="G10" s="137" t="s">
        <v>75</v>
      </c>
      <c r="H10" s="137" t="s">
        <v>76</v>
      </c>
      <c r="I10" s="137" t="s">
        <v>68</v>
      </c>
      <c r="J10" s="137" t="s">
        <v>75</v>
      </c>
      <c r="K10" s="137" t="s">
        <v>76</v>
      </c>
      <c r="L10" s="137" t="s">
        <v>69</v>
      </c>
      <c r="M10" s="137" t="s">
        <v>75</v>
      </c>
      <c r="N10" s="137" t="s">
        <v>76</v>
      </c>
      <c r="O10" s="137" t="s">
        <v>77</v>
      </c>
      <c r="P10" s="120"/>
      <c r="Q10" s="138"/>
      <c r="R10" s="120"/>
      <c r="S10" s="120"/>
      <c r="T10" s="120"/>
      <c r="U10" s="120"/>
      <c r="V10" s="120"/>
      <c r="W10" s="120"/>
      <c r="X10" s="120"/>
      <c r="Y10" s="120"/>
      <c r="Z10" s="120"/>
    </row>
    <row r="11" ht="15.75" customHeight="1">
      <c r="A11" s="156" t="s">
        <v>765</v>
      </c>
      <c r="B11" s="145" t="s">
        <v>766</v>
      </c>
      <c r="C11" s="145" t="s">
        <v>767</v>
      </c>
      <c r="D11" s="145" t="s">
        <v>768</v>
      </c>
      <c r="E11" s="145" t="s">
        <v>64</v>
      </c>
      <c r="F11" s="142" t="s">
        <v>53</v>
      </c>
      <c r="G11" s="141">
        <f t="shared" ref="G11:G21" si="4">DATE(2025, 3, 21)</f>
        <v>45737</v>
      </c>
      <c r="H11" s="142" t="s">
        <v>4</v>
      </c>
      <c r="I11" s="142" t="s">
        <v>53</v>
      </c>
      <c r="J11" s="141">
        <f t="shared" ref="J11:J21" si="5">DATE(2025, 3, 17)</f>
        <v>45733</v>
      </c>
      <c r="K11" s="142" t="s">
        <v>4</v>
      </c>
      <c r="L11" s="142" t="s">
        <v>53</v>
      </c>
      <c r="M11" s="141">
        <f t="shared" ref="M11:M21" si="6">DATE(2024, 3, 31)</f>
        <v>45382</v>
      </c>
      <c r="N11" s="142" t="s">
        <v>4</v>
      </c>
      <c r="O11" s="143"/>
      <c r="P11" s="120"/>
      <c r="Q11" s="146"/>
      <c r="R11" s="120"/>
      <c r="S11" s="120"/>
      <c r="T11" s="120"/>
      <c r="U11" s="120"/>
      <c r="V11" s="120"/>
      <c r="W11" s="120"/>
      <c r="X11" s="120"/>
      <c r="Y11" s="120"/>
      <c r="Z11" s="120"/>
    </row>
    <row r="12" ht="23.25" customHeight="1" outlineLevel="1">
      <c r="A12" s="156" t="s">
        <v>769</v>
      </c>
      <c r="B12" s="145" t="s">
        <v>770</v>
      </c>
      <c r="C12" s="145" t="s">
        <v>771</v>
      </c>
      <c r="D12" s="145" t="s">
        <v>772</v>
      </c>
      <c r="E12" s="145" t="s">
        <v>64</v>
      </c>
      <c r="F12" s="142" t="s">
        <v>53</v>
      </c>
      <c r="G12" s="141">
        <f t="shared" si="4"/>
        <v>45737</v>
      </c>
      <c r="H12" s="142" t="s">
        <v>4</v>
      </c>
      <c r="I12" s="142" t="s">
        <v>53</v>
      </c>
      <c r="J12" s="141">
        <f t="shared" si="5"/>
        <v>45733</v>
      </c>
      <c r="K12" s="142" t="s">
        <v>4</v>
      </c>
      <c r="L12" s="142" t="s">
        <v>53</v>
      </c>
      <c r="M12" s="141">
        <f t="shared" si="6"/>
        <v>45382</v>
      </c>
      <c r="N12" s="142" t="s">
        <v>4</v>
      </c>
      <c r="O12" s="143"/>
      <c r="P12" s="161"/>
      <c r="Q12" s="144"/>
      <c r="R12" s="161"/>
      <c r="S12" s="161"/>
      <c r="T12" s="161"/>
      <c r="U12" s="161"/>
      <c r="V12" s="161"/>
      <c r="W12" s="161"/>
      <c r="X12" s="161"/>
      <c r="Y12" s="161"/>
      <c r="Z12" s="161"/>
    </row>
    <row r="13" ht="24.75" customHeight="1" outlineLevel="1">
      <c r="A13" s="156" t="s">
        <v>773</v>
      </c>
      <c r="B13" s="145" t="s">
        <v>774</v>
      </c>
      <c r="C13" s="145" t="s">
        <v>775</v>
      </c>
      <c r="D13" s="145" t="s">
        <v>776</v>
      </c>
      <c r="E13" s="145" t="s">
        <v>64</v>
      </c>
      <c r="F13" s="142" t="s">
        <v>53</v>
      </c>
      <c r="G13" s="141">
        <f t="shared" si="4"/>
        <v>45737</v>
      </c>
      <c r="H13" s="142" t="s">
        <v>4</v>
      </c>
      <c r="I13" s="142" t="s">
        <v>53</v>
      </c>
      <c r="J13" s="141">
        <f t="shared" si="5"/>
        <v>45733</v>
      </c>
      <c r="K13" s="142" t="s">
        <v>4</v>
      </c>
      <c r="L13" s="142" t="s">
        <v>53</v>
      </c>
      <c r="M13" s="141">
        <f t="shared" si="6"/>
        <v>45382</v>
      </c>
      <c r="N13" s="142" t="s">
        <v>4</v>
      </c>
      <c r="O13" s="143"/>
      <c r="P13" s="10"/>
      <c r="Q13" s="144"/>
      <c r="R13" s="10"/>
      <c r="S13" s="10"/>
      <c r="T13" s="10"/>
      <c r="U13" s="10"/>
      <c r="V13" s="10"/>
      <c r="W13" s="10"/>
      <c r="X13" s="10"/>
      <c r="Y13" s="10"/>
      <c r="Z13" s="10"/>
    </row>
    <row r="14" ht="28.5" customHeight="1" outlineLevel="1">
      <c r="A14" s="156" t="s">
        <v>777</v>
      </c>
      <c r="B14" s="145" t="s">
        <v>778</v>
      </c>
      <c r="C14" s="145" t="s">
        <v>779</v>
      </c>
      <c r="D14" s="145" t="s">
        <v>780</v>
      </c>
      <c r="E14" s="145" t="s">
        <v>64</v>
      </c>
      <c r="F14" s="142" t="s">
        <v>53</v>
      </c>
      <c r="G14" s="141">
        <f t="shared" si="4"/>
        <v>45737</v>
      </c>
      <c r="H14" s="142" t="s">
        <v>4</v>
      </c>
      <c r="I14" s="142" t="s">
        <v>53</v>
      </c>
      <c r="J14" s="141">
        <f t="shared" si="5"/>
        <v>45733</v>
      </c>
      <c r="K14" s="142" t="s">
        <v>4</v>
      </c>
      <c r="L14" s="142" t="s">
        <v>53</v>
      </c>
      <c r="M14" s="141">
        <f t="shared" si="6"/>
        <v>45382</v>
      </c>
      <c r="N14" s="142" t="s">
        <v>4</v>
      </c>
      <c r="O14" s="143"/>
      <c r="P14" s="10"/>
      <c r="Q14" s="144"/>
      <c r="R14" s="10"/>
      <c r="S14" s="10"/>
      <c r="T14" s="10"/>
      <c r="U14" s="10"/>
      <c r="V14" s="10"/>
      <c r="W14" s="10"/>
      <c r="X14" s="10"/>
      <c r="Y14" s="10"/>
      <c r="Z14" s="10"/>
    </row>
    <row r="15" ht="15.75" customHeight="1">
      <c r="A15" s="156" t="s">
        <v>781</v>
      </c>
      <c r="B15" s="145" t="s">
        <v>782</v>
      </c>
      <c r="C15" s="145" t="s">
        <v>783</v>
      </c>
      <c r="D15" s="145" t="s">
        <v>784</v>
      </c>
      <c r="E15" s="145" t="s">
        <v>785</v>
      </c>
      <c r="F15" s="142" t="s">
        <v>53</v>
      </c>
      <c r="G15" s="141">
        <f t="shared" si="4"/>
        <v>45737</v>
      </c>
      <c r="H15" s="142" t="s">
        <v>4</v>
      </c>
      <c r="I15" s="142" t="s">
        <v>53</v>
      </c>
      <c r="J15" s="141">
        <f t="shared" si="5"/>
        <v>45733</v>
      </c>
      <c r="K15" s="142" t="s">
        <v>4</v>
      </c>
      <c r="L15" s="142" t="s">
        <v>53</v>
      </c>
      <c r="M15" s="141">
        <f t="shared" si="6"/>
        <v>45382</v>
      </c>
      <c r="N15" s="142" t="s">
        <v>4</v>
      </c>
      <c r="O15" s="143"/>
      <c r="P15" s="120"/>
      <c r="Q15" s="146"/>
      <c r="R15" s="120"/>
      <c r="S15" s="120"/>
      <c r="T15" s="120"/>
      <c r="U15" s="120"/>
      <c r="V15" s="120"/>
      <c r="W15" s="120"/>
      <c r="X15" s="120"/>
      <c r="Y15" s="120"/>
      <c r="Z15" s="120"/>
    </row>
    <row r="16" ht="24.0" customHeight="1" outlineLevel="1">
      <c r="A16" s="156" t="s">
        <v>786</v>
      </c>
      <c r="B16" s="145" t="s">
        <v>787</v>
      </c>
      <c r="C16" s="145" t="s">
        <v>788</v>
      </c>
      <c r="D16" s="145" t="s">
        <v>784</v>
      </c>
      <c r="E16" s="145" t="s">
        <v>785</v>
      </c>
      <c r="F16" s="142" t="s">
        <v>53</v>
      </c>
      <c r="G16" s="141">
        <f t="shared" si="4"/>
        <v>45737</v>
      </c>
      <c r="H16" s="142" t="s">
        <v>4</v>
      </c>
      <c r="I16" s="142" t="s">
        <v>53</v>
      </c>
      <c r="J16" s="141">
        <f t="shared" si="5"/>
        <v>45733</v>
      </c>
      <c r="K16" s="142" t="s">
        <v>4</v>
      </c>
      <c r="L16" s="142" t="s">
        <v>53</v>
      </c>
      <c r="M16" s="141">
        <f t="shared" si="6"/>
        <v>45382</v>
      </c>
      <c r="N16" s="142" t="s">
        <v>4</v>
      </c>
      <c r="O16" s="143"/>
      <c r="P16" s="10"/>
      <c r="Q16" s="144"/>
      <c r="R16" s="10"/>
      <c r="S16" s="10"/>
      <c r="T16" s="10"/>
      <c r="U16" s="10"/>
      <c r="V16" s="10"/>
      <c r="W16" s="10"/>
      <c r="X16" s="10"/>
      <c r="Y16" s="10"/>
      <c r="Z16" s="10"/>
    </row>
    <row r="17" ht="18.75" customHeight="1" outlineLevel="1">
      <c r="A17" s="156" t="s">
        <v>789</v>
      </c>
      <c r="B17" s="145" t="s">
        <v>790</v>
      </c>
      <c r="C17" s="145" t="s">
        <v>791</v>
      </c>
      <c r="D17" s="145" t="s">
        <v>792</v>
      </c>
      <c r="E17" s="145" t="s">
        <v>785</v>
      </c>
      <c r="F17" s="142" t="s">
        <v>53</v>
      </c>
      <c r="G17" s="141">
        <f t="shared" si="4"/>
        <v>45737</v>
      </c>
      <c r="H17" s="142" t="s">
        <v>4</v>
      </c>
      <c r="I17" s="142" t="s">
        <v>53</v>
      </c>
      <c r="J17" s="141">
        <f t="shared" si="5"/>
        <v>45733</v>
      </c>
      <c r="K17" s="142" t="s">
        <v>4</v>
      </c>
      <c r="L17" s="142" t="s">
        <v>53</v>
      </c>
      <c r="M17" s="141">
        <f t="shared" si="6"/>
        <v>45382</v>
      </c>
      <c r="N17" s="142" t="s">
        <v>4</v>
      </c>
      <c r="O17" s="143"/>
      <c r="P17" s="10"/>
      <c r="Q17" s="112"/>
      <c r="R17" s="10"/>
      <c r="S17" s="10"/>
      <c r="T17" s="10"/>
      <c r="U17" s="10"/>
      <c r="V17" s="10"/>
      <c r="W17" s="10"/>
      <c r="X17" s="10"/>
      <c r="Y17" s="10"/>
      <c r="Z17" s="10"/>
    </row>
    <row r="18" ht="19.5" customHeight="1">
      <c r="A18" s="156" t="s">
        <v>793</v>
      </c>
      <c r="B18" s="145" t="s">
        <v>794</v>
      </c>
      <c r="C18" s="145" t="s">
        <v>795</v>
      </c>
      <c r="D18" s="145" t="s">
        <v>796</v>
      </c>
      <c r="E18" s="145" t="s">
        <v>785</v>
      </c>
      <c r="F18" s="142" t="s">
        <v>53</v>
      </c>
      <c r="G18" s="141">
        <f t="shared" si="4"/>
        <v>45737</v>
      </c>
      <c r="H18" s="142" t="s">
        <v>4</v>
      </c>
      <c r="I18" s="142" t="s">
        <v>53</v>
      </c>
      <c r="J18" s="141">
        <f t="shared" si="5"/>
        <v>45733</v>
      </c>
      <c r="K18" s="142" t="s">
        <v>4</v>
      </c>
      <c r="L18" s="142" t="s">
        <v>53</v>
      </c>
      <c r="M18" s="141">
        <f t="shared" si="6"/>
        <v>45382</v>
      </c>
      <c r="N18" s="142" t="s">
        <v>4</v>
      </c>
      <c r="O18" s="143"/>
      <c r="P18" s="10"/>
      <c r="Q18" s="112"/>
      <c r="R18" s="10"/>
      <c r="S18" s="10"/>
      <c r="T18" s="10"/>
      <c r="U18" s="10"/>
      <c r="V18" s="10"/>
      <c r="W18" s="10"/>
      <c r="X18" s="10"/>
      <c r="Y18" s="10"/>
      <c r="Z18" s="10"/>
    </row>
    <row r="19" ht="29.25" customHeight="1">
      <c r="A19" s="156" t="s">
        <v>797</v>
      </c>
      <c r="B19" s="145" t="s">
        <v>798</v>
      </c>
      <c r="C19" s="145" t="s">
        <v>799</v>
      </c>
      <c r="D19" s="145" t="s">
        <v>800</v>
      </c>
      <c r="E19" s="145" t="s">
        <v>64</v>
      </c>
      <c r="F19" s="142" t="s">
        <v>53</v>
      </c>
      <c r="G19" s="141">
        <f t="shared" si="4"/>
        <v>45737</v>
      </c>
      <c r="H19" s="142" t="s">
        <v>4</v>
      </c>
      <c r="I19" s="142" t="s">
        <v>53</v>
      </c>
      <c r="J19" s="141">
        <f t="shared" si="5"/>
        <v>45733</v>
      </c>
      <c r="K19" s="142" t="s">
        <v>4</v>
      </c>
      <c r="L19" s="142" t="s">
        <v>53</v>
      </c>
      <c r="M19" s="141">
        <f t="shared" si="6"/>
        <v>45382</v>
      </c>
      <c r="N19" s="142" t="s">
        <v>4</v>
      </c>
      <c r="O19" s="143"/>
      <c r="P19" s="10"/>
      <c r="Q19" s="112"/>
      <c r="R19" s="10"/>
      <c r="S19" s="10"/>
      <c r="T19" s="10"/>
      <c r="U19" s="10"/>
      <c r="V19" s="10"/>
      <c r="W19" s="10"/>
      <c r="X19" s="10"/>
      <c r="Y19" s="10"/>
      <c r="Z19" s="10"/>
    </row>
    <row r="20" ht="26.25" customHeight="1">
      <c r="A20" s="156" t="s">
        <v>801</v>
      </c>
      <c r="B20" s="145" t="s">
        <v>802</v>
      </c>
      <c r="C20" s="145" t="s">
        <v>803</v>
      </c>
      <c r="D20" s="145" t="s">
        <v>804</v>
      </c>
      <c r="E20" s="145" t="s">
        <v>64</v>
      </c>
      <c r="F20" s="142" t="s">
        <v>53</v>
      </c>
      <c r="G20" s="141">
        <f t="shared" si="4"/>
        <v>45737</v>
      </c>
      <c r="H20" s="142" t="s">
        <v>4</v>
      </c>
      <c r="I20" s="142" t="s">
        <v>53</v>
      </c>
      <c r="J20" s="141">
        <f t="shared" si="5"/>
        <v>45733</v>
      </c>
      <c r="K20" s="142" t="s">
        <v>4</v>
      </c>
      <c r="L20" s="142" t="s">
        <v>53</v>
      </c>
      <c r="M20" s="141">
        <f t="shared" si="6"/>
        <v>45382</v>
      </c>
      <c r="N20" s="142" t="s">
        <v>4</v>
      </c>
      <c r="O20" s="143"/>
      <c r="P20" s="10"/>
      <c r="Q20" s="112"/>
      <c r="R20" s="10"/>
      <c r="S20" s="10"/>
      <c r="T20" s="10"/>
      <c r="U20" s="10"/>
      <c r="V20" s="10"/>
      <c r="W20" s="10"/>
      <c r="X20" s="10"/>
      <c r="Y20" s="10"/>
      <c r="Z20" s="10"/>
    </row>
    <row r="21" ht="53.25" customHeight="1">
      <c r="A21" s="156" t="s">
        <v>805</v>
      </c>
      <c r="B21" s="145" t="s">
        <v>806</v>
      </c>
      <c r="C21" s="145" t="s">
        <v>807</v>
      </c>
      <c r="D21" s="145" t="s">
        <v>808</v>
      </c>
      <c r="E21" s="145" t="s">
        <v>64</v>
      </c>
      <c r="F21" s="142" t="s">
        <v>53</v>
      </c>
      <c r="G21" s="141">
        <f t="shared" si="4"/>
        <v>45737</v>
      </c>
      <c r="H21" s="142" t="s">
        <v>4</v>
      </c>
      <c r="I21" s="142" t="s">
        <v>53</v>
      </c>
      <c r="J21" s="141">
        <f t="shared" si="5"/>
        <v>45733</v>
      </c>
      <c r="K21" s="142" t="s">
        <v>4</v>
      </c>
      <c r="L21" s="142" t="s">
        <v>53</v>
      </c>
      <c r="M21" s="141">
        <f t="shared" si="6"/>
        <v>45382</v>
      </c>
      <c r="N21" s="142" t="s">
        <v>4</v>
      </c>
      <c r="O21" s="143"/>
      <c r="P21" s="10"/>
      <c r="Q21" s="112"/>
      <c r="R21" s="10"/>
      <c r="S21" s="10"/>
      <c r="T21" s="10"/>
      <c r="U21" s="10"/>
      <c r="V21" s="10"/>
      <c r="W21" s="10"/>
      <c r="X21" s="10"/>
      <c r="Y21" s="10"/>
      <c r="Z21" s="10"/>
    </row>
    <row r="22" ht="29.25" customHeight="1">
      <c r="A22" s="156" t="s">
        <v>809</v>
      </c>
      <c r="B22" s="145" t="s">
        <v>810</v>
      </c>
      <c r="C22" s="145" t="s">
        <v>811</v>
      </c>
      <c r="D22" s="145" t="s">
        <v>812</v>
      </c>
      <c r="E22" s="145" t="s">
        <v>64</v>
      </c>
      <c r="F22" s="142" t="s">
        <v>53</v>
      </c>
      <c r="G22" s="141">
        <f t="shared" ref="G22:G28" si="7">DATE(2025, 3, 24)</f>
        <v>45740</v>
      </c>
      <c r="H22" s="142" t="s">
        <v>4</v>
      </c>
      <c r="I22" s="142" t="s">
        <v>53</v>
      </c>
      <c r="J22" s="185">
        <v>45745.0</v>
      </c>
      <c r="K22" s="142" t="s">
        <v>4</v>
      </c>
      <c r="L22" s="142" t="s">
        <v>53</v>
      </c>
      <c r="M22" s="185">
        <v>45390.0</v>
      </c>
      <c r="N22" s="142" t="s">
        <v>4</v>
      </c>
      <c r="O22" s="143"/>
      <c r="P22" s="10"/>
      <c r="Q22" s="112"/>
      <c r="R22" s="10"/>
      <c r="S22" s="10"/>
      <c r="T22" s="10"/>
      <c r="U22" s="10"/>
      <c r="V22" s="10"/>
      <c r="W22" s="10"/>
      <c r="X22" s="10"/>
      <c r="Y22" s="10"/>
      <c r="Z22" s="10"/>
    </row>
    <row r="23" ht="45.0" customHeight="1">
      <c r="A23" s="156" t="s">
        <v>813</v>
      </c>
      <c r="B23" s="145" t="s">
        <v>814</v>
      </c>
      <c r="C23" s="145" t="s">
        <v>815</v>
      </c>
      <c r="D23" s="145" t="s">
        <v>816</v>
      </c>
      <c r="E23" s="145" t="s">
        <v>64</v>
      </c>
      <c r="F23" s="142" t="s">
        <v>53</v>
      </c>
      <c r="G23" s="141">
        <f t="shared" si="7"/>
        <v>45740</v>
      </c>
      <c r="H23" s="142" t="s">
        <v>4</v>
      </c>
      <c r="I23" s="142" t="s">
        <v>53</v>
      </c>
      <c r="J23" s="185">
        <v>45746.0</v>
      </c>
      <c r="K23" s="142" t="s">
        <v>4</v>
      </c>
      <c r="L23" s="142" t="s">
        <v>53</v>
      </c>
      <c r="M23" s="185">
        <v>45391.0</v>
      </c>
      <c r="N23" s="142" t="s">
        <v>4</v>
      </c>
      <c r="O23" s="143"/>
      <c r="P23" s="10"/>
      <c r="Q23" s="112"/>
      <c r="R23" s="10"/>
      <c r="S23" s="10"/>
      <c r="T23" s="10"/>
      <c r="U23" s="10"/>
      <c r="V23" s="10"/>
      <c r="W23" s="10"/>
      <c r="X23" s="10"/>
      <c r="Y23" s="10"/>
      <c r="Z23" s="10"/>
    </row>
    <row r="24" ht="45.75" customHeight="1">
      <c r="A24" s="156" t="s">
        <v>817</v>
      </c>
      <c r="B24" s="145" t="s">
        <v>818</v>
      </c>
      <c r="C24" s="145" t="s">
        <v>819</v>
      </c>
      <c r="D24" s="145" t="s">
        <v>820</v>
      </c>
      <c r="E24" s="145" t="s">
        <v>64</v>
      </c>
      <c r="F24" s="142" t="s">
        <v>53</v>
      </c>
      <c r="G24" s="141">
        <f t="shared" si="7"/>
        <v>45740</v>
      </c>
      <c r="H24" s="142" t="s">
        <v>4</v>
      </c>
      <c r="I24" s="142" t="s">
        <v>53</v>
      </c>
      <c r="J24" s="185">
        <v>45747.0</v>
      </c>
      <c r="K24" s="142" t="s">
        <v>4</v>
      </c>
      <c r="L24" s="142" t="s">
        <v>53</v>
      </c>
      <c r="M24" s="185">
        <v>45392.0</v>
      </c>
      <c r="N24" s="142" t="s">
        <v>4</v>
      </c>
      <c r="O24" s="143"/>
      <c r="P24" s="10"/>
      <c r="Q24" s="112"/>
      <c r="R24" s="10"/>
      <c r="S24" s="10"/>
      <c r="T24" s="10"/>
      <c r="U24" s="10"/>
      <c r="V24" s="10"/>
      <c r="W24" s="10"/>
      <c r="X24" s="10"/>
      <c r="Y24" s="10"/>
      <c r="Z24" s="10"/>
    </row>
    <row r="25" ht="24.0" customHeight="1">
      <c r="A25" s="156" t="s">
        <v>821</v>
      </c>
      <c r="B25" s="145" t="s">
        <v>822</v>
      </c>
      <c r="C25" s="145" t="s">
        <v>823</v>
      </c>
      <c r="D25" s="145" t="s">
        <v>824</v>
      </c>
      <c r="E25" s="145" t="s">
        <v>64</v>
      </c>
      <c r="F25" s="142" t="s">
        <v>53</v>
      </c>
      <c r="G25" s="141">
        <f t="shared" si="7"/>
        <v>45740</v>
      </c>
      <c r="H25" s="142" t="s">
        <v>4</v>
      </c>
      <c r="I25" s="142" t="s">
        <v>53</v>
      </c>
      <c r="J25" s="185">
        <v>45748.0</v>
      </c>
      <c r="K25" s="142" t="s">
        <v>4</v>
      </c>
      <c r="L25" s="142" t="s">
        <v>53</v>
      </c>
      <c r="M25" s="185">
        <v>45393.0</v>
      </c>
      <c r="N25" s="142" t="s">
        <v>4</v>
      </c>
      <c r="O25" s="143"/>
      <c r="P25" s="10"/>
      <c r="Q25" s="112"/>
      <c r="R25" s="10"/>
      <c r="S25" s="10"/>
      <c r="T25" s="10"/>
      <c r="U25" s="10"/>
      <c r="V25" s="10"/>
      <c r="W25" s="10"/>
      <c r="X25" s="10"/>
      <c r="Y25" s="10"/>
      <c r="Z25" s="10"/>
    </row>
    <row r="26" ht="28.5" customHeight="1">
      <c r="A26" s="156" t="s">
        <v>825</v>
      </c>
      <c r="B26" s="145" t="s">
        <v>826</v>
      </c>
      <c r="C26" s="145" t="s">
        <v>827</v>
      </c>
      <c r="D26" s="145" t="s">
        <v>828</v>
      </c>
      <c r="E26" s="145" t="s">
        <v>64</v>
      </c>
      <c r="F26" s="142" t="s">
        <v>53</v>
      </c>
      <c r="G26" s="141">
        <f t="shared" si="7"/>
        <v>45740</v>
      </c>
      <c r="H26" s="142" t="s">
        <v>4</v>
      </c>
      <c r="I26" s="142" t="s">
        <v>53</v>
      </c>
      <c r="J26" s="185">
        <v>45749.0</v>
      </c>
      <c r="K26" s="142" t="s">
        <v>4</v>
      </c>
      <c r="L26" s="142" t="s">
        <v>53</v>
      </c>
      <c r="M26" s="185">
        <v>45394.0</v>
      </c>
      <c r="N26" s="142" t="s">
        <v>4</v>
      </c>
      <c r="O26" s="143"/>
      <c r="P26" s="10"/>
      <c r="Q26" s="112"/>
      <c r="R26" s="10"/>
      <c r="S26" s="10"/>
      <c r="T26" s="10"/>
      <c r="U26" s="10"/>
      <c r="V26" s="10"/>
      <c r="W26" s="10"/>
      <c r="X26" s="10"/>
      <c r="Y26" s="10"/>
      <c r="Z26" s="10"/>
    </row>
    <row r="27" ht="37.5" customHeight="1">
      <c r="A27" s="156" t="s">
        <v>829</v>
      </c>
      <c r="B27" s="145" t="s">
        <v>830</v>
      </c>
      <c r="C27" s="145" t="s">
        <v>831</v>
      </c>
      <c r="D27" s="145" t="s">
        <v>832</v>
      </c>
      <c r="E27" s="145" t="s">
        <v>64</v>
      </c>
      <c r="F27" s="142" t="s">
        <v>53</v>
      </c>
      <c r="G27" s="141">
        <f t="shared" si="7"/>
        <v>45740</v>
      </c>
      <c r="H27" s="142" t="s">
        <v>4</v>
      </c>
      <c r="I27" s="142" t="s">
        <v>53</v>
      </c>
      <c r="J27" s="185">
        <v>45750.0</v>
      </c>
      <c r="K27" s="142" t="s">
        <v>4</v>
      </c>
      <c r="L27" s="142" t="s">
        <v>53</v>
      </c>
      <c r="M27" s="185">
        <v>45395.0</v>
      </c>
      <c r="N27" s="142" t="s">
        <v>4</v>
      </c>
      <c r="O27" s="143"/>
      <c r="P27" s="10"/>
      <c r="Q27" s="112"/>
      <c r="R27" s="10"/>
      <c r="S27" s="10"/>
      <c r="T27" s="10"/>
      <c r="U27" s="10"/>
      <c r="V27" s="10"/>
      <c r="W27" s="10"/>
      <c r="X27" s="10"/>
      <c r="Y27" s="10"/>
      <c r="Z27" s="10"/>
    </row>
    <row r="28" ht="69.0" customHeight="1">
      <c r="A28" s="156" t="s">
        <v>833</v>
      </c>
      <c r="B28" s="145" t="s">
        <v>834</v>
      </c>
      <c r="C28" s="145" t="s">
        <v>835</v>
      </c>
      <c r="D28" s="145" t="s">
        <v>836</v>
      </c>
      <c r="E28" s="145" t="s">
        <v>64</v>
      </c>
      <c r="F28" s="142" t="s">
        <v>53</v>
      </c>
      <c r="G28" s="141">
        <f t="shared" si="7"/>
        <v>45740</v>
      </c>
      <c r="H28" s="142" t="s">
        <v>4</v>
      </c>
      <c r="I28" s="142" t="s">
        <v>53</v>
      </c>
      <c r="J28" s="185">
        <v>45751.0</v>
      </c>
      <c r="K28" s="142" t="s">
        <v>4</v>
      </c>
      <c r="L28" s="142" t="s">
        <v>53</v>
      </c>
      <c r="M28" s="185">
        <v>45396.0</v>
      </c>
      <c r="N28" s="142" t="s">
        <v>4</v>
      </c>
      <c r="O28" s="143"/>
      <c r="P28" s="10"/>
      <c r="Q28" s="112"/>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2"/>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2"/>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2"/>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2"/>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2"/>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2"/>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2"/>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2"/>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2"/>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2"/>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2"/>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2"/>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2"/>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2"/>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2"/>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2"/>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2"/>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2"/>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2"/>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2"/>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2"/>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2"/>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2"/>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2"/>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2"/>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2"/>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2"/>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2"/>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2"/>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2"/>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2"/>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2"/>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2"/>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2"/>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2"/>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2"/>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2"/>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2"/>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2"/>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2"/>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2"/>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2"/>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2"/>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2"/>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2"/>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2"/>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2"/>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2"/>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2"/>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2"/>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2"/>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2"/>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2"/>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2"/>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2"/>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2"/>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2"/>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2"/>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2"/>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2"/>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2"/>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2"/>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2"/>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2"/>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2"/>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2"/>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2"/>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2"/>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2"/>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2"/>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2"/>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2"/>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2"/>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2"/>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2"/>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2"/>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2"/>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2"/>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2"/>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2"/>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2"/>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2"/>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2"/>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2"/>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2"/>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2"/>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2"/>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2"/>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2"/>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2"/>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2"/>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2"/>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2"/>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2"/>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2"/>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2"/>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2"/>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2"/>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2"/>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2"/>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2"/>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2"/>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2"/>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2"/>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2"/>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2"/>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2"/>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2"/>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2"/>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2"/>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2"/>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2"/>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2"/>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2"/>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2"/>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2"/>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2"/>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2"/>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2"/>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2"/>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2"/>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2"/>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2"/>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2"/>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2"/>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2"/>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2"/>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2"/>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2"/>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2"/>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2"/>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2"/>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2"/>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2"/>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2"/>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2"/>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2"/>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2"/>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2"/>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2"/>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2"/>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2"/>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2"/>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2"/>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2"/>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2"/>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2"/>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2"/>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2"/>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2"/>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2"/>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2"/>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2"/>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2"/>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2"/>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2"/>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2"/>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2"/>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2"/>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2"/>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2"/>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2"/>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2"/>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2"/>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2"/>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2"/>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2"/>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2"/>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2"/>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2"/>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2"/>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2"/>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2"/>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2"/>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2"/>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2"/>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2"/>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2"/>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2"/>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2"/>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2"/>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2"/>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2"/>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2"/>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2"/>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2"/>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2"/>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2"/>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2"/>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2"/>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2"/>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2"/>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2"/>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2"/>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2"/>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2"/>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2"/>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2"/>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2"/>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2"/>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2"/>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2"/>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2"/>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2"/>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2"/>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2"/>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2"/>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2"/>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2"/>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2"/>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2"/>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2"/>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2"/>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2"/>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2"/>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2"/>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2"/>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2"/>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2"/>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2"/>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2"/>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2"/>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2"/>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2"/>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2"/>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2"/>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2"/>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2"/>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2"/>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2"/>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2"/>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2"/>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2"/>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2"/>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2"/>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2"/>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2"/>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2"/>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2"/>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2"/>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2"/>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2"/>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2"/>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2"/>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2"/>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2"/>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2"/>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2"/>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2"/>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2"/>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2"/>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2"/>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2"/>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2"/>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2"/>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2"/>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2"/>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2"/>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2"/>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2"/>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2"/>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2"/>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2"/>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2"/>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2"/>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2"/>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2"/>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2"/>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2"/>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2"/>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2"/>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2"/>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2"/>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2"/>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2"/>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2"/>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2"/>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2"/>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2"/>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2"/>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2"/>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2"/>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2"/>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2"/>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2"/>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2"/>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2"/>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2"/>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2"/>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2"/>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2"/>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2"/>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2"/>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2"/>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2"/>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2"/>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2"/>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2"/>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2"/>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2"/>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2"/>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2"/>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2"/>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2"/>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2"/>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2"/>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2"/>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2"/>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2"/>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2"/>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2"/>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2"/>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2"/>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2"/>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2"/>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2"/>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2"/>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2"/>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2"/>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2"/>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2"/>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2"/>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2"/>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2"/>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2"/>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2"/>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2"/>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2"/>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2"/>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2"/>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2"/>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2"/>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2"/>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2"/>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2"/>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2"/>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2"/>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2"/>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2"/>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2"/>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2"/>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2"/>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2"/>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2"/>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2"/>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2"/>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2"/>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2"/>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2"/>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2"/>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2"/>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2"/>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2"/>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2"/>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2"/>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2"/>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2"/>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2"/>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2"/>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2"/>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2"/>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2"/>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2"/>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2"/>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2"/>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2"/>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2"/>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2"/>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2"/>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2"/>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2"/>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2"/>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2"/>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2"/>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2"/>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2"/>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2"/>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2"/>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2"/>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2"/>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2"/>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2"/>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2"/>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2"/>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2"/>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2"/>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2"/>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2"/>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2"/>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2"/>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2"/>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2"/>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2"/>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2"/>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2"/>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2"/>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2"/>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2"/>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2"/>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2"/>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2"/>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2"/>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2"/>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2"/>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2"/>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2"/>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2"/>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2"/>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2"/>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2"/>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2"/>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2"/>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2"/>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2"/>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2"/>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2"/>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2"/>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2"/>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2"/>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2"/>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2"/>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2"/>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2"/>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2"/>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2"/>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2"/>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2"/>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2"/>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2"/>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2"/>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2"/>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2"/>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2"/>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2"/>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2"/>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2"/>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2"/>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2"/>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2"/>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2"/>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2"/>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2"/>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2"/>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2"/>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2"/>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2"/>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2"/>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2"/>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2"/>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2"/>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2"/>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2"/>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2"/>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2"/>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2"/>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2"/>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2"/>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2"/>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2"/>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2"/>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2"/>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2"/>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2"/>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2"/>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2"/>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2"/>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2"/>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2"/>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2"/>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2"/>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2"/>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2"/>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2"/>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2"/>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2"/>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2"/>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2"/>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2"/>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2"/>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2"/>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2"/>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2"/>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2"/>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2"/>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2"/>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2"/>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2"/>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2"/>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2"/>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2"/>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2"/>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2"/>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2"/>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2"/>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2"/>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2"/>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2"/>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2"/>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2"/>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2"/>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2"/>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2"/>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2"/>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2"/>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2"/>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2"/>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2"/>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2"/>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2"/>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2"/>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2"/>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2"/>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2"/>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2"/>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2"/>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2"/>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2"/>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2"/>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2"/>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2"/>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2"/>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2"/>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2"/>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2"/>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2"/>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2"/>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2"/>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2"/>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2"/>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2"/>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2"/>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2"/>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2"/>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2"/>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2"/>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2"/>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2"/>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2"/>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2"/>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2"/>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2"/>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2"/>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2"/>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2"/>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2"/>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2"/>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2"/>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2"/>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2"/>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2"/>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2"/>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2"/>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2"/>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2"/>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2"/>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2"/>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2"/>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2"/>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2"/>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2"/>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2"/>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2"/>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2"/>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2"/>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2"/>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2"/>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2"/>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2"/>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2"/>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2"/>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2"/>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2"/>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2"/>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2"/>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2"/>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2"/>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2"/>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2"/>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2"/>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2"/>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2"/>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2"/>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2"/>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2"/>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2"/>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2"/>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2"/>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2"/>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2"/>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2"/>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2"/>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2"/>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2"/>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2"/>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2"/>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2"/>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2"/>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2"/>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2"/>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2"/>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2"/>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2"/>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2"/>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2"/>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2"/>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2"/>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2"/>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2"/>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2"/>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2"/>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2"/>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2"/>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2"/>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2"/>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2"/>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2"/>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2"/>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2"/>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2"/>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2"/>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2"/>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2"/>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2"/>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2"/>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2"/>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2"/>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2"/>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2"/>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2"/>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2"/>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2"/>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2"/>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2"/>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2"/>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2"/>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2"/>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2"/>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2"/>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2"/>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2"/>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2"/>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2"/>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2"/>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2"/>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2"/>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2"/>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2"/>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2"/>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2"/>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2"/>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2"/>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2"/>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2"/>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2"/>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2"/>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2"/>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2"/>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2"/>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2"/>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2"/>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2"/>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2"/>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2"/>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2"/>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2"/>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2"/>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2"/>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2"/>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2"/>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2"/>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2"/>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2"/>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2"/>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2"/>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2"/>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2"/>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2"/>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2"/>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2"/>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2"/>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2"/>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2"/>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2"/>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2"/>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2"/>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2"/>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2"/>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2"/>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2"/>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2"/>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2"/>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2"/>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2"/>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2"/>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2"/>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2"/>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2"/>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2"/>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2"/>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2"/>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2"/>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2"/>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2"/>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2"/>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2"/>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2"/>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2"/>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2"/>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2"/>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2"/>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2"/>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2"/>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2"/>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2"/>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2"/>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2"/>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2"/>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2"/>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2"/>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2"/>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2"/>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2"/>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2"/>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2"/>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2"/>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2"/>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2"/>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2"/>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2"/>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2"/>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2"/>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2"/>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2"/>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2"/>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2"/>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2"/>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2"/>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2"/>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2"/>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2"/>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2"/>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2"/>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2"/>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2"/>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2"/>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2"/>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2"/>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2"/>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2"/>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2"/>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2"/>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2"/>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2"/>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2"/>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2"/>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2"/>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2"/>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2"/>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2"/>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2"/>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2"/>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2"/>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2"/>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2"/>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2"/>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2"/>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2"/>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2"/>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2"/>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2"/>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2"/>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2"/>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2"/>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2"/>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2"/>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2"/>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2"/>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2"/>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2"/>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2"/>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2"/>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2"/>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2"/>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2"/>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2"/>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2"/>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2"/>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2"/>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2"/>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2"/>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2"/>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2"/>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2"/>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2"/>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2"/>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2"/>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2"/>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2"/>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2"/>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2"/>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2"/>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2"/>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2"/>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2"/>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2"/>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2"/>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2"/>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2"/>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2"/>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2"/>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2"/>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2"/>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2"/>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2"/>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2"/>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2"/>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2"/>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2"/>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2"/>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2"/>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2"/>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2"/>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2"/>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2"/>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2"/>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2"/>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2"/>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2"/>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2"/>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2"/>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2"/>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2"/>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2"/>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2"/>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2"/>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2"/>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2"/>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2"/>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2"/>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2"/>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2"/>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2"/>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2"/>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2"/>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2"/>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2"/>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2"/>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2"/>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2"/>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2"/>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2"/>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2"/>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2"/>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2"/>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2"/>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2"/>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2"/>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2"/>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2"/>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2"/>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2"/>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2"/>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2"/>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2"/>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2"/>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2"/>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2"/>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2"/>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2"/>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2"/>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2"/>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2"/>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2"/>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2"/>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2"/>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2"/>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2"/>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2"/>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2"/>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2"/>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2"/>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2"/>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2"/>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2"/>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2"/>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2"/>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2"/>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2"/>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2"/>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2"/>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2"/>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2"/>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2"/>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2"/>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2"/>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2"/>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2"/>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2"/>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2"/>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2"/>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2"/>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2"/>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2"/>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2"/>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2"/>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2"/>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2"/>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2"/>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2"/>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2"/>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2"/>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2"/>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2"/>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2"/>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2"/>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2"/>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2"/>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2"/>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2"/>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2"/>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2"/>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2"/>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2"/>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2"/>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2"/>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2"/>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2"/>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2"/>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2"/>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2"/>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2"/>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2"/>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2"/>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2"/>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2"/>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M2:M3 G9 J9 M9 G29:G145 J29:J145 M29:M145">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47"/>
      <c r="B1" s="147"/>
      <c r="C1" s="147"/>
      <c r="D1" s="147"/>
      <c r="E1" s="147"/>
      <c r="F1" s="147"/>
      <c r="G1" s="147"/>
      <c r="H1" s="147"/>
      <c r="I1" s="147"/>
      <c r="J1" s="147"/>
      <c r="K1" s="147"/>
      <c r="L1" s="147"/>
      <c r="M1" s="147"/>
      <c r="N1" s="147"/>
      <c r="O1" s="147"/>
      <c r="P1" s="147"/>
      <c r="Q1" s="147"/>
      <c r="R1" s="147"/>
      <c r="S1" s="147"/>
      <c r="T1" s="147"/>
      <c r="U1" s="147"/>
      <c r="V1" s="147"/>
      <c r="W1" s="147"/>
      <c r="X1" s="147"/>
      <c r="Y1" s="147"/>
      <c r="Z1" s="10"/>
    </row>
    <row r="2" ht="15.0" customHeight="1">
      <c r="A2" s="186" t="s">
        <v>837</v>
      </c>
      <c r="B2" s="187" t="s">
        <v>40</v>
      </c>
      <c r="C2" s="115"/>
      <c r="D2" s="115"/>
      <c r="E2" s="116"/>
      <c r="F2" s="147"/>
      <c r="G2" s="147"/>
      <c r="H2" s="147"/>
      <c r="I2" s="147"/>
      <c r="J2" s="147"/>
      <c r="K2" s="147"/>
      <c r="L2" s="147"/>
      <c r="M2" s="147"/>
      <c r="N2" s="147"/>
      <c r="O2" s="147"/>
      <c r="P2" s="147"/>
      <c r="Q2" s="188" t="s">
        <v>53</v>
      </c>
      <c r="R2" s="147"/>
      <c r="S2" s="147"/>
      <c r="T2" s="147"/>
      <c r="U2" s="147"/>
      <c r="V2" s="147"/>
      <c r="W2" s="147"/>
      <c r="X2" s="147"/>
      <c r="Y2" s="147"/>
      <c r="Z2" s="120"/>
    </row>
    <row r="3" ht="12.75" customHeight="1">
      <c r="A3" s="189" t="s">
        <v>63</v>
      </c>
      <c r="B3" s="190" t="s">
        <v>838</v>
      </c>
      <c r="C3" s="5"/>
      <c r="D3" s="5"/>
      <c r="E3" s="123"/>
      <c r="F3" s="147"/>
      <c r="G3" s="147"/>
      <c r="H3" s="147"/>
      <c r="I3" s="147"/>
      <c r="J3" s="147"/>
      <c r="K3" s="147"/>
      <c r="L3" s="147"/>
      <c r="M3" s="147"/>
      <c r="N3" s="147"/>
      <c r="O3" s="147"/>
      <c r="P3" s="147"/>
      <c r="Q3" s="188" t="s">
        <v>54</v>
      </c>
      <c r="R3" s="147"/>
      <c r="S3" s="147"/>
      <c r="T3" s="147"/>
      <c r="U3" s="147"/>
      <c r="V3" s="147"/>
      <c r="W3" s="147"/>
      <c r="X3" s="147"/>
      <c r="Y3" s="147"/>
      <c r="Z3" s="120"/>
    </row>
    <row r="4" ht="18.0" customHeight="1">
      <c r="A4" s="189" t="s">
        <v>65</v>
      </c>
      <c r="B4" s="190">
        <f>COUNTA(A11:A957)</f>
        <v>19</v>
      </c>
      <c r="C4" s="5"/>
      <c r="D4" s="5"/>
      <c r="E4" s="123"/>
      <c r="F4" s="147"/>
      <c r="G4" s="147"/>
      <c r="H4" s="147"/>
      <c r="I4" s="147"/>
      <c r="J4" s="147"/>
      <c r="K4" s="147"/>
      <c r="L4" s="147"/>
      <c r="M4" s="147"/>
      <c r="N4" s="147"/>
      <c r="O4" s="147"/>
      <c r="P4" s="147"/>
      <c r="Q4" s="188" t="s">
        <v>55</v>
      </c>
      <c r="R4" s="147"/>
      <c r="S4" s="147"/>
      <c r="T4" s="147"/>
      <c r="U4" s="147"/>
      <c r="V4" s="147"/>
      <c r="W4" s="147"/>
      <c r="X4" s="147"/>
      <c r="Y4" s="147"/>
      <c r="Z4" s="120"/>
    </row>
    <row r="5" ht="19.5" customHeight="1">
      <c r="A5" s="191" t="s">
        <v>66</v>
      </c>
      <c r="B5" s="192" t="s">
        <v>53</v>
      </c>
      <c r="C5" s="192" t="s">
        <v>54</v>
      </c>
      <c r="D5" s="192" t="s">
        <v>55</v>
      </c>
      <c r="E5" s="193" t="s">
        <v>56</v>
      </c>
      <c r="F5" s="194"/>
      <c r="G5" s="194"/>
      <c r="H5" s="147"/>
      <c r="I5" s="194"/>
      <c r="J5" s="194"/>
      <c r="K5" s="147"/>
      <c r="L5" s="194"/>
      <c r="M5" s="147"/>
      <c r="N5" s="147"/>
      <c r="O5" s="147"/>
      <c r="P5" s="147"/>
      <c r="Q5" s="188" t="s">
        <v>56</v>
      </c>
      <c r="R5" s="147"/>
      <c r="S5" s="147"/>
      <c r="T5" s="147"/>
      <c r="U5" s="147"/>
      <c r="V5" s="147"/>
      <c r="W5" s="147"/>
      <c r="X5" s="147"/>
      <c r="Y5" s="147"/>
      <c r="Z5" s="120"/>
    </row>
    <row r="6" ht="15.0" customHeight="1">
      <c r="A6" s="191" t="s">
        <v>67</v>
      </c>
      <c r="B6" s="195">
        <f t="shared" ref="B6:E6" si="1">COUNTIF($F10:$F955,B5)</f>
        <v>19</v>
      </c>
      <c r="C6" s="195">
        <f t="shared" si="1"/>
        <v>0</v>
      </c>
      <c r="D6" s="195">
        <f t="shared" si="1"/>
        <v>0</v>
      </c>
      <c r="E6" s="196">
        <f t="shared" si="1"/>
        <v>0</v>
      </c>
      <c r="F6" s="194"/>
      <c r="G6" s="194"/>
      <c r="H6" s="147"/>
      <c r="I6" s="194"/>
      <c r="J6" s="194"/>
      <c r="K6" s="147"/>
      <c r="L6" s="194"/>
      <c r="M6" s="147"/>
      <c r="N6" s="147"/>
      <c r="O6" s="147"/>
      <c r="P6" s="147"/>
      <c r="Q6" s="147"/>
      <c r="R6" s="147"/>
      <c r="S6" s="147"/>
      <c r="T6" s="147"/>
      <c r="U6" s="147"/>
      <c r="V6" s="147"/>
      <c r="W6" s="147"/>
      <c r="X6" s="147"/>
      <c r="Y6" s="147"/>
      <c r="Z6" s="120"/>
    </row>
    <row r="7" ht="15.0" customHeight="1">
      <c r="A7" s="191" t="s">
        <v>68</v>
      </c>
      <c r="B7" s="195">
        <f t="shared" ref="B7:E7" si="2">COUNTIF($F10:$F955,B5)</f>
        <v>19</v>
      </c>
      <c r="C7" s="195">
        <f t="shared" si="2"/>
        <v>0</v>
      </c>
      <c r="D7" s="195">
        <f t="shared" si="2"/>
        <v>0</v>
      </c>
      <c r="E7" s="196">
        <f t="shared" si="2"/>
        <v>0</v>
      </c>
      <c r="F7" s="194"/>
      <c r="G7" s="194"/>
      <c r="H7" s="147"/>
      <c r="I7" s="194"/>
      <c r="J7" s="194"/>
      <c r="K7" s="147"/>
      <c r="L7" s="194"/>
      <c r="M7" s="147"/>
      <c r="N7" s="147"/>
      <c r="O7" s="147"/>
      <c r="P7" s="147"/>
      <c r="Q7" s="147"/>
      <c r="R7" s="147"/>
      <c r="S7" s="147"/>
      <c r="T7" s="147"/>
      <c r="U7" s="147"/>
      <c r="V7" s="147"/>
      <c r="W7" s="147"/>
      <c r="X7" s="147"/>
      <c r="Y7" s="147"/>
      <c r="Z7" s="120"/>
    </row>
    <row r="8" ht="15.0" customHeight="1">
      <c r="A8" s="197" t="s">
        <v>69</v>
      </c>
      <c r="B8" s="198">
        <f t="shared" ref="B8:E8" si="3">COUNTIF($F10:$F955,B5)</f>
        <v>19</v>
      </c>
      <c r="C8" s="198">
        <f t="shared" si="3"/>
        <v>0</v>
      </c>
      <c r="D8" s="198">
        <f t="shared" si="3"/>
        <v>0</v>
      </c>
      <c r="E8" s="199">
        <f t="shared" si="3"/>
        <v>0</v>
      </c>
      <c r="F8" s="194"/>
      <c r="G8" s="194"/>
      <c r="H8" s="147"/>
      <c r="I8" s="194"/>
      <c r="J8" s="194"/>
      <c r="K8" s="147"/>
      <c r="L8" s="194"/>
      <c r="M8" s="147"/>
      <c r="N8" s="147"/>
      <c r="O8" s="147"/>
      <c r="P8" s="147"/>
      <c r="Q8" s="147"/>
      <c r="R8" s="147"/>
      <c r="S8" s="147"/>
      <c r="T8" s="147"/>
      <c r="U8" s="147"/>
      <c r="V8" s="147"/>
      <c r="W8" s="147"/>
      <c r="X8" s="147"/>
      <c r="Y8" s="147"/>
      <c r="Z8" s="120"/>
    </row>
    <row r="9" ht="15.0" customHeight="1">
      <c r="A9" s="147"/>
      <c r="B9" s="147"/>
      <c r="C9" s="147"/>
      <c r="D9" s="147"/>
      <c r="E9" s="147"/>
      <c r="F9" s="147"/>
      <c r="G9" s="147"/>
      <c r="H9" s="147"/>
      <c r="I9" s="147"/>
      <c r="J9" s="147"/>
      <c r="K9" s="147"/>
      <c r="L9" s="147"/>
      <c r="M9" s="147"/>
      <c r="N9" s="147"/>
      <c r="O9" s="147"/>
      <c r="P9" s="147"/>
      <c r="Q9" s="147"/>
      <c r="R9" s="147"/>
      <c r="S9" s="147"/>
      <c r="T9" s="147"/>
      <c r="U9" s="147"/>
      <c r="V9" s="147"/>
      <c r="W9" s="147"/>
      <c r="X9" s="147"/>
      <c r="Y9" s="147"/>
      <c r="Z9" s="120"/>
    </row>
    <row r="10" ht="25.5" customHeight="1">
      <c r="A10" s="200" t="s">
        <v>70</v>
      </c>
      <c r="B10" s="200" t="s">
        <v>71</v>
      </c>
      <c r="C10" s="200" t="s">
        <v>72</v>
      </c>
      <c r="D10" s="200" t="s">
        <v>73</v>
      </c>
      <c r="E10" s="200" t="s">
        <v>74</v>
      </c>
      <c r="F10" s="201" t="s">
        <v>67</v>
      </c>
      <c r="G10" s="201" t="s">
        <v>75</v>
      </c>
      <c r="H10" s="201" t="s">
        <v>76</v>
      </c>
      <c r="I10" s="201" t="s">
        <v>68</v>
      </c>
      <c r="J10" s="201" t="s">
        <v>75</v>
      </c>
      <c r="K10" s="201" t="s">
        <v>76</v>
      </c>
      <c r="L10" s="201" t="s">
        <v>69</v>
      </c>
      <c r="M10" s="201" t="s">
        <v>75</v>
      </c>
      <c r="N10" s="201" t="s">
        <v>76</v>
      </c>
      <c r="O10" s="201" t="s">
        <v>77</v>
      </c>
      <c r="P10" s="194"/>
      <c r="Q10" s="147"/>
      <c r="R10" s="147"/>
      <c r="S10" s="147"/>
      <c r="T10" s="147"/>
      <c r="U10" s="147"/>
      <c r="V10" s="147"/>
      <c r="W10" s="147"/>
      <c r="X10" s="147"/>
      <c r="Y10" s="147"/>
      <c r="Z10" s="120"/>
    </row>
    <row r="11" ht="15.75" customHeight="1">
      <c r="A11" s="139" t="s">
        <v>839</v>
      </c>
      <c r="B11" s="145" t="s">
        <v>840</v>
      </c>
      <c r="C11" s="145" t="s">
        <v>841</v>
      </c>
      <c r="D11" s="145" t="s">
        <v>842</v>
      </c>
      <c r="E11" s="145" t="s">
        <v>64</v>
      </c>
      <c r="F11" s="195" t="s">
        <v>53</v>
      </c>
      <c r="G11" s="202">
        <f t="shared" ref="G11:G29" si="4">DATE(2025, 3, 15)</f>
        <v>45731</v>
      </c>
      <c r="H11" s="203" t="s">
        <v>49</v>
      </c>
      <c r="I11" s="195" t="s">
        <v>53</v>
      </c>
      <c r="J11" s="202">
        <f t="shared" ref="J11:J29" si="5">DATE(2025, 3, 22)</f>
        <v>45738</v>
      </c>
      <c r="K11" s="203" t="s">
        <v>49</v>
      </c>
      <c r="L11" s="195" t="s">
        <v>53</v>
      </c>
      <c r="M11" s="202">
        <f t="shared" ref="M11:M29" si="6">DATE(2024, 4, 1)</f>
        <v>45383</v>
      </c>
      <c r="N11" s="203" t="s">
        <v>49</v>
      </c>
      <c r="O11" s="204"/>
      <c r="P11" s="148"/>
      <c r="Q11" s="148"/>
      <c r="R11" s="148"/>
      <c r="S11" s="148"/>
      <c r="T11" s="148"/>
      <c r="U11" s="148"/>
      <c r="V11" s="148"/>
      <c r="W11" s="148"/>
      <c r="X11" s="148"/>
      <c r="Y11" s="148"/>
      <c r="Z11" s="120"/>
    </row>
    <row r="12" ht="23.25" customHeight="1" outlineLevel="1">
      <c r="A12" s="139" t="s">
        <v>843</v>
      </c>
      <c r="B12" s="145" t="s">
        <v>844</v>
      </c>
      <c r="C12" s="145" t="s">
        <v>845</v>
      </c>
      <c r="D12" s="145" t="s">
        <v>846</v>
      </c>
      <c r="E12" s="145" t="s">
        <v>847</v>
      </c>
      <c r="F12" s="195" t="s">
        <v>53</v>
      </c>
      <c r="G12" s="202">
        <f t="shared" si="4"/>
        <v>45731</v>
      </c>
      <c r="H12" s="203" t="s">
        <v>49</v>
      </c>
      <c r="I12" s="195" t="s">
        <v>53</v>
      </c>
      <c r="J12" s="202">
        <f t="shared" si="5"/>
        <v>45738</v>
      </c>
      <c r="K12" s="203" t="s">
        <v>49</v>
      </c>
      <c r="L12" s="195" t="s">
        <v>53</v>
      </c>
      <c r="M12" s="202">
        <f t="shared" si="6"/>
        <v>45383</v>
      </c>
      <c r="N12" s="203" t="s">
        <v>49</v>
      </c>
      <c r="O12" s="205"/>
      <c r="P12" s="148"/>
      <c r="Q12" s="147"/>
      <c r="R12" s="147"/>
      <c r="S12" s="147"/>
      <c r="T12" s="147"/>
      <c r="U12" s="147"/>
      <c r="V12" s="147"/>
      <c r="W12" s="147"/>
      <c r="X12" s="147"/>
      <c r="Y12" s="147"/>
      <c r="Z12" s="161"/>
    </row>
    <row r="13" ht="24.75" customHeight="1" outlineLevel="1">
      <c r="A13" s="139" t="s">
        <v>848</v>
      </c>
      <c r="B13" s="145" t="s">
        <v>849</v>
      </c>
      <c r="C13" s="145" t="s">
        <v>850</v>
      </c>
      <c r="D13" s="145" t="s">
        <v>851</v>
      </c>
      <c r="E13" s="145" t="s">
        <v>847</v>
      </c>
      <c r="F13" s="195" t="s">
        <v>53</v>
      </c>
      <c r="G13" s="202">
        <f t="shared" si="4"/>
        <v>45731</v>
      </c>
      <c r="H13" s="203" t="s">
        <v>49</v>
      </c>
      <c r="I13" s="195" t="s">
        <v>53</v>
      </c>
      <c r="J13" s="202">
        <f t="shared" si="5"/>
        <v>45738</v>
      </c>
      <c r="K13" s="203" t="s">
        <v>49</v>
      </c>
      <c r="L13" s="195" t="s">
        <v>53</v>
      </c>
      <c r="M13" s="202">
        <f t="shared" si="6"/>
        <v>45383</v>
      </c>
      <c r="N13" s="203" t="s">
        <v>49</v>
      </c>
      <c r="O13" s="204"/>
      <c r="P13" s="148"/>
      <c r="Q13" s="147"/>
      <c r="R13" s="147"/>
      <c r="S13" s="147"/>
      <c r="T13" s="147"/>
      <c r="U13" s="147"/>
      <c r="V13" s="147"/>
      <c r="W13" s="147"/>
      <c r="X13" s="147"/>
      <c r="Y13" s="147"/>
      <c r="Z13" s="10"/>
    </row>
    <row r="14" ht="28.5" customHeight="1" outlineLevel="1">
      <c r="A14" s="139" t="s">
        <v>852</v>
      </c>
      <c r="B14" s="145" t="s">
        <v>853</v>
      </c>
      <c r="C14" s="145" t="s">
        <v>854</v>
      </c>
      <c r="D14" s="145" t="s">
        <v>842</v>
      </c>
      <c r="E14" s="145" t="s">
        <v>64</v>
      </c>
      <c r="F14" s="195" t="s">
        <v>53</v>
      </c>
      <c r="G14" s="202">
        <f t="shared" si="4"/>
        <v>45731</v>
      </c>
      <c r="H14" s="203" t="s">
        <v>49</v>
      </c>
      <c r="I14" s="195" t="s">
        <v>53</v>
      </c>
      <c r="J14" s="202">
        <f t="shared" si="5"/>
        <v>45738</v>
      </c>
      <c r="K14" s="203" t="s">
        <v>49</v>
      </c>
      <c r="L14" s="195" t="s">
        <v>53</v>
      </c>
      <c r="M14" s="202">
        <f t="shared" si="6"/>
        <v>45383</v>
      </c>
      <c r="N14" s="203" t="s">
        <v>49</v>
      </c>
      <c r="O14" s="204"/>
      <c r="P14" s="148"/>
      <c r="Q14" s="147"/>
      <c r="R14" s="147"/>
      <c r="S14" s="147"/>
      <c r="T14" s="147"/>
      <c r="U14" s="147"/>
      <c r="V14" s="147"/>
      <c r="W14" s="147"/>
      <c r="X14" s="147"/>
      <c r="Y14" s="147"/>
      <c r="Z14" s="10"/>
    </row>
    <row r="15" ht="15.75" customHeight="1">
      <c r="A15" s="139" t="s">
        <v>855</v>
      </c>
      <c r="B15" s="145" t="s">
        <v>856</v>
      </c>
      <c r="C15" s="145" t="s">
        <v>857</v>
      </c>
      <c r="D15" s="145" t="s">
        <v>858</v>
      </c>
      <c r="E15" s="145" t="s">
        <v>847</v>
      </c>
      <c r="F15" s="195" t="s">
        <v>53</v>
      </c>
      <c r="G15" s="202">
        <f t="shared" si="4"/>
        <v>45731</v>
      </c>
      <c r="H15" s="203" t="s">
        <v>49</v>
      </c>
      <c r="I15" s="195" t="s">
        <v>53</v>
      </c>
      <c r="J15" s="202">
        <f t="shared" si="5"/>
        <v>45738</v>
      </c>
      <c r="K15" s="203" t="s">
        <v>49</v>
      </c>
      <c r="L15" s="195" t="s">
        <v>53</v>
      </c>
      <c r="M15" s="202">
        <f t="shared" si="6"/>
        <v>45383</v>
      </c>
      <c r="N15" s="203" t="s">
        <v>49</v>
      </c>
      <c r="O15" s="204"/>
      <c r="P15" s="147"/>
      <c r="Q15" s="147"/>
      <c r="R15" s="147"/>
      <c r="S15" s="147"/>
      <c r="T15" s="147"/>
      <c r="U15" s="147"/>
      <c r="V15" s="147"/>
      <c r="W15" s="147"/>
      <c r="X15" s="147"/>
      <c r="Y15" s="147"/>
      <c r="Z15" s="120"/>
    </row>
    <row r="16" ht="24.0" customHeight="1" outlineLevel="1">
      <c r="A16" s="139" t="s">
        <v>859</v>
      </c>
      <c r="B16" s="145" t="s">
        <v>860</v>
      </c>
      <c r="C16" s="145" t="s">
        <v>861</v>
      </c>
      <c r="D16" s="145" t="s">
        <v>862</v>
      </c>
      <c r="E16" s="145" t="s">
        <v>64</v>
      </c>
      <c r="F16" s="195" t="s">
        <v>53</v>
      </c>
      <c r="G16" s="202">
        <f t="shared" si="4"/>
        <v>45731</v>
      </c>
      <c r="H16" s="203" t="s">
        <v>49</v>
      </c>
      <c r="I16" s="195" t="s">
        <v>53</v>
      </c>
      <c r="J16" s="202">
        <f t="shared" si="5"/>
        <v>45738</v>
      </c>
      <c r="K16" s="203" t="s">
        <v>49</v>
      </c>
      <c r="L16" s="195" t="s">
        <v>53</v>
      </c>
      <c r="M16" s="202">
        <f t="shared" si="6"/>
        <v>45383</v>
      </c>
      <c r="N16" s="203" t="s">
        <v>49</v>
      </c>
      <c r="O16" s="205"/>
      <c r="P16" s="147"/>
      <c r="Q16" s="147"/>
      <c r="R16" s="147"/>
      <c r="S16" s="147"/>
      <c r="T16" s="147"/>
      <c r="U16" s="147"/>
      <c r="V16" s="147"/>
      <c r="W16" s="147"/>
      <c r="X16" s="147"/>
      <c r="Y16" s="147"/>
      <c r="Z16" s="10"/>
    </row>
    <row r="17" ht="18.75" customHeight="1" outlineLevel="1">
      <c r="A17" s="139" t="s">
        <v>863</v>
      </c>
      <c r="B17" s="145" t="s">
        <v>864</v>
      </c>
      <c r="C17" s="145" t="s">
        <v>865</v>
      </c>
      <c r="D17" s="145" t="s">
        <v>862</v>
      </c>
      <c r="E17" s="145" t="s">
        <v>64</v>
      </c>
      <c r="F17" s="206" t="s">
        <v>53</v>
      </c>
      <c r="G17" s="202">
        <f t="shared" si="4"/>
        <v>45731</v>
      </c>
      <c r="H17" s="203" t="s">
        <v>49</v>
      </c>
      <c r="I17" s="195" t="s">
        <v>53</v>
      </c>
      <c r="J17" s="202">
        <f t="shared" si="5"/>
        <v>45738</v>
      </c>
      <c r="K17" s="203" t="s">
        <v>49</v>
      </c>
      <c r="L17" s="195" t="s">
        <v>53</v>
      </c>
      <c r="M17" s="202">
        <f t="shared" si="6"/>
        <v>45383</v>
      </c>
      <c r="N17" s="203" t="s">
        <v>49</v>
      </c>
      <c r="O17" s="205"/>
      <c r="P17" s="147"/>
      <c r="Q17" s="147"/>
      <c r="R17" s="147"/>
      <c r="S17" s="147"/>
      <c r="T17" s="147"/>
      <c r="U17" s="147"/>
      <c r="V17" s="147"/>
      <c r="W17" s="147"/>
      <c r="X17" s="147"/>
      <c r="Y17" s="147"/>
      <c r="Z17" s="10"/>
    </row>
    <row r="18" ht="19.5" customHeight="1">
      <c r="A18" s="139" t="s">
        <v>866</v>
      </c>
      <c r="B18" s="145" t="s">
        <v>867</v>
      </c>
      <c r="C18" s="145" t="s">
        <v>868</v>
      </c>
      <c r="D18" s="145" t="s">
        <v>842</v>
      </c>
      <c r="E18" s="145" t="s">
        <v>847</v>
      </c>
      <c r="F18" s="195" t="s">
        <v>53</v>
      </c>
      <c r="G18" s="202">
        <f t="shared" si="4"/>
        <v>45731</v>
      </c>
      <c r="H18" s="203" t="s">
        <v>49</v>
      </c>
      <c r="I18" s="195" t="s">
        <v>53</v>
      </c>
      <c r="J18" s="202">
        <f t="shared" si="5"/>
        <v>45738</v>
      </c>
      <c r="K18" s="203" t="s">
        <v>49</v>
      </c>
      <c r="L18" s="195" t="s">
        <v>53</v>
      </c>
      <c r="M18" s="202">
        <f t="shared" si="6"/>
        <v>45383</v>
      </c>
      <c r="N18" s="203" t="s">
        <v>49</v>
      </c>
      <c r="O18" s="205"/>
      <c r="P18" s="147"/>
      <c r="Q18" s="147"/>
      <c r="R18" s="147"/>
      <c r="S18" s="147"/>
      <c r="T18" s="147"/>
      <c r="U18" s="147"/>
      <c r="V18" s="147"/>
      <c r="W18" s="147"/>
      <c r="X18" s="147"/>
      <c r="Y18" s="147"/>
      <c r="Z18" s="10"/>
    </row>
    <row r="19" ht="29.25" customHeight="1">
      <c r="A19" s="139" t="s">
        <v>869</v>
      </c>
      <c r="B19" s="145" t="s">
        <v>870</v>
      </c>
      <c r="C19" s="145" t="s">
        <v>871</v>
      </c>
      <c r="D19" s="145" t="s">
        <v>842</v>
      </c>
      <c r="E19" s="145" t="s">
        <v>847</v>
      </c>
      <c r="F19" s="195" t="s">
        <v>53</v>
      </c>
      <c r="G19" s="202">
        <f t="shared" si="4"/>
        <v>45731</v>
      </c>
      <c r="H19" s="203" t="s">
        <v>49</v>
      </c>
      <c r="I19" s="195" t="s">
        <v>53</v>
      </c>
      <c r="J19" s="202">
        <f t="shared" si="5"/>
        <v>45738</v>
      </c>
      <c r="K19" s="203" t="s">
        <v>49</v>
      </c>
      <c r="L19" s="195" t="s">
        <v>53</v>
      </c>
      <c r="M19" s="202">
        <f t="shared" si="6"/>
        <v>45383</v>
      </c>
      <c r="N19" s="203" t="s">
        <v>49</v>
      </c>
      <c r="O19" s="205"/>
      <c r="P19" s="147"/>
      <c r="Q19" s="147"/>
      <c r="R19" s="147"/>
      <c r="S19" s="147"/>
      <c r="T19" s="147"/>
      <c r="U19" s="147"/>
      <c r="V19" s="147"/>
      <c r="W19" s="147"/>
      <c r="X19" s="147"/>
      <c r="Y19" s="147"/>
      <c r="Z19" s="10"/>
    </row>
    <row r="20" ht="26.25" customHeight="1">
      <c r="A20" s="139" t="s">
        <v>872</v>
      </c>
      <c r="B20" s="145" t="s">
        <v>873</v>
      </c>
      <c r="C20" s="145" t="s">
        <v>874</v>
      </c>
      <c r="D20" s="145" t="s">
        <v>862</v>
      </c>
      <c r="E20" s="145" t="s">
        <v>847</v>
      </c>
      <c r="F20" s="195" t="s">
        <v>53</v>
      </c>
      <c r="G20" s="202">
        <f t="shared" si="4"/>
        <v>45731</v>
      </c>
      <c r="H20" s="203" t="s">
        <v>49</v>
      </c>
      <c r="I20" s="195" t="s">
        <v>53</v>
      </c>
      <c r="J20" s="202">
        <f t="shared" si="5"/>
        <v>45738</v>
      </c>
      <c r="K20" s="203" t="s">
        <v>49</v>
      </c>
      <c r="L20" s="195" t="s">
        <v>53</v>
      </c>
      <c r="M20" s="202">
        <f t="shared" si="6"/>
        <v>45383</v>
      </c>
      <c r="N20" s="203" t="s">
        <v>49</v>
      </c>
      <c r="O20" s="205"/>
      <c r="P20" s="147"/>
      <c r="Q20" s="147"/>
      <c r="R20" s="147"/>
      <c r="S20" s="147"/>
      <c r="T20" s="147"/>
      <c r="U20" s="147"/>
      <c r="V20" s="147"/>
      <c r="W20" s="147"/>
      <c r="X20" s="147"/>
      <c r="Y20" s="147"/>
      <c r="Z20" s="10"/>
    </row>
    <row r="21" ht="53.25" customHeight="1">
      <c r="A21" s="139" t="s">
        <v>875</v>
      </c>
      <c r="B21" s="145" t="s">
        <v>876</v>
      </c>
      <c r="C21" s="145" t="s">
        <v>877</v>
      </c>
      <c r="D21" s="145" t="s">
        <v>862</v>
      </c>
      <c r="E21" s="145" t="s">
        <v>847</v>
      </c>
      <c r="F21" s="195" t="s">
        <v>53</v>
      </c>
      <c r="G21" s="202">
        <f t="shared" si="4"/>
        <v>45731</v>
      </c>
      <c r="H21" s="203" t="s">
        <v>49</v>
      </c>
      <c r="I21" s="195" t="s">
        <v>53</v>
      </c>
      <c r="J21" s="202">
        <f t="shared" si="5"/>
        <v>45738</v>
      </c>
      <c r="K21" s="203" t="s">
        <v>49</v>
      </c>
      <c r="L21" s="195" t="s">
        <v>53</v>
      </c>
      <c r="M21" s="202">
        <f t="shared" si="6"/>
        <v>45383</v>
      </c>
      <c r="N21" s="203" t="s">
        <v>49</v>
      </c>
      <c r="O21" s="205"/>
      <c r="P21" s="147"/>
      <c r="Q21" s="147"/>
      <c r="R21" s="147"/>
      <c r="S21" s="147"/>
      <c r="T21" s="147"/>
      <c r="U21" s="147"/>
      <c r="V21" s="147"/>
      <c r="W21" s="147"/>
      <c r="X21" s="147"/>
      <c r="Y21" s="147"/>
      <c r="Z21" s="10"/>
    </row>
    <row r="22" ht="29.25" customHeight="1">
      <c r="A22" s="139" t="s">
        <v>878</v>
      </c>
      <c r="B22" s="145" t="s">
        <v>879</v>
      </c>
      <c r="C22" s="145" t="s">
        <v>880</v>
      </c>
      <c r="D22" s="145" t="s">
        <v>842</v>
      </c>
      <c r="E22" s="145" t="s">
        <v>64</v>
      </c>
      <c r="F22" s="195" t="s">
        <v>53</v>
      </c>
      <c r="G22" s="202">
        <f t="shared" si="4"/>
        <v>45731</v>
      </c>
      <c r="H22" s="203" t="s">
        <v>49</v>
      </c>
      <c r="I22" s="195" t="s">
        <v>53</v>
      </c>
      <c r="J22" s="202">
        <f t="shared" si="5"/>
        <v>45738</v>
      </c>
      <c r="K22" s="203" t="s">
        <v>49</v>
      </c>
      <c r="L22" s="195" t="s">
        <v>53</v>
      </c>
      <c r="M22" s="202">
        <f t="shared" si="6"/>
        <v>45383</v>
      </c>
      <c r="N22" s="203" t="s">
        <v>49</v>
      </c>
      <c r="O22" s="205"/>
      <c r="P22" s="147"/>
      <c r="Q22" s="147"/>
      <c r="R22" s="147"/>
      <c r="S22" s="147"/>
      <c r="T22" s="147"/>
      <c r="U22" s="147"/>
      <c r="V22" s="147"/>
      <c r="W22" s="147"/>
      <c r="X22" s="147"/>
      <c r="Y22" s="147"/>
      <c r="Z22" s="10"/>
    </row>
    <row r="23" ht="45.0" customHeight="1">
      <c r="A23" s="139" t="s">
        <v>881</v>
      </c>
      <c r="B23" s="145" t="s">
        <v>882</v>
      </c>
      <c r="C23" s="145" t="s">
        <v>883</v>
      </c>
      <c r="D23" s="145" t="s">
        <v>842</v>
      </c>
      <c r="E23" s="145" t="s">
        <v>64</v>
      </c>
      <c r="F23" s="195" t="s">
        <v>53</v>
      </c>
      <c r="G23" s="202">
        <f t="shared" si="4"/>
        <v>45731</v>
      </c>
      <c r="H23" s="203" t="s">
        <v>49</v>
      </c>
      <c r="I23" s="195" t="s">
        <v>53</v>
      </c>
      <c r="J23" s="202">
        <f t="shared" si="5"/>
        <v>45738</v>
      </c>
      <c r="K23" s="203" t="s">
        <v>49</v>
      </c>
      <c r="L23" s="195" t="s">
        <v>53</v>
      </c>
      <c r="M23" s="202">
        <f t="shared" si="6"/>
        <v>45383</v>
      </c>
      <c r="N23" s="203" t="s">
        <v>49</v>
      </c>
      <c r="O23" s="205"/>
      <c r="P23" s="147"/>
      <c r="Q23" s="147"/>
      <c r="R23" s="147"/>
      <c r="S23" s="147"/>
      <c r="T23" s="147"/>
      <c r="U23" s="147"/>
      <c r="V23" s="147"/>
      <c r="W23" s="147"/>
      <c r="X23" s="147"/>
      <c r="Y23" s="147"/>
      <c r="Z23" s="10"/>
    </row>
    <row r="24" ht="45.75" customHeight="1">
      <c r="A24" s="139" t="s">
        <v>884</v>
      </c>
      <c r="B24" s="145" t="s">
        <v>885</v>
      </c>
      <c r="C24" s="145" t="s">
        <v>886</v>
      </c>
      <c r="D24" s="145" t="s">
        <v>887</v>
      </c>
      <c r="E24" s="145" t="s">
        <v>847</v>
      </c>
      <c r="F24" s="195" t="s">
        <v>53</v>
      </c>
      <c r="G24" s="202">
        <f t="shared" si="4"/>
        <v>45731</v>
      </c>
      <c r="H24" s="203" t="s">
        <v>49</v>
      </c>
      <c r="I24" s="195" t="s">
        <v>53</v>
      </c>
      <c r="J24" s="202">
        <f t="shared" si="5"/>
        <v>45738</v>
      </c>
      <c r="K24" s="203" t="s">
        <v>49</v>
      </c>
      <c r="L24" s="195" t="s">
        <v>53</v>
      </c>
      <c r="M24" s="202">
        <f t="shared" si="6"/>
        <v>45383</v>
      </c>
      <c r="N24" s="203" t="s">
        <v>49</v>
      </c>
      <c r="O24" s="205"/>
      <c r="P24" s="147"/>
      <c r="Q24" s="147"/>
      <c r="R24" s="147"/>
      <c r="S24" s="147"/>
      <c r="T24" s="147"/>
      <c r="U24" s="147"/>
      <c r="V24" s="147"/>
      <c r="W24" s="147"/>
      <c r="X24" s="147"/>
      <c r="Y24" s="147"/>
      <c r="Z24" s="10"/>
    </row>
    <row r="25" ht="24.0" customHeight="1">
      <c r="A25" s="139" t="s">
        <v>888</v>
      </c>
      <c r="B25" s="145" t="s">
        <v>889</v>
      </c>
      <c r="C25" s="145" t="s">
        <v>890</v>
      </c>
      <c r="D25" s="145" t="s">
        <v>887</v>
      </c>
      <c r="E25" s="145" t="s">
        <v>847</v>
      </c>
      <c r="F25" s="195" t="s">
        <v>53</v>
      </c>
      <c r="G25" s="202">
        <f t="shared" si="4"/>
        <v>45731</v>
      </c>
      <c r="H25" s="203" t="s">
        <v>49</v>
      </c>
      <c r="I25" s="195" t="s">
        <v>53</v>
      </c>
      <c r="J25" s="202">
        <f t="shared" si="5"/>
        <v>45738</v>
      </c>
      <c r="K25" s="203" t="s">
        <v>49</v>
      </c>
      <c r="L25" s="195" t="s">
        <v>53</v>
      </c>
      <c r="M25" s="202">
        <f t="shared" si="6"/>
        <v>45383</v>
      </c>
      <c r="N25" s="203" t="s">
        <v>49</v>
      </c>
      <c r="O25" s="205"/>
      <c r="P25" s="147"/>
      <c r="Q25" s="147"/>
      <c r="R25" s="147"/>
      <c r="S25" s="147"/>
      <c r="T25" s="147"/>
      <c r="U25" s="147"/>
      <c r="V25" s="147"/>
      <c r="W25" s="147"/>
      <c r="X25" s="147"/>
      <c r="Y25" s="147"/>
      <c r="Z25" s="10"/>
    </row>
    <row r="26" ht="28.5" customHeight="1">
      <c r="A26" s="139" t="s">
        <v>891</v>
      </c>
      <c r="B26" s="145" t="s">
        <v>892</v>
      </c>
      <c r="C26" s="145" t="s">
        <v>893</v>
      </c>
      <c r="D26" s="156" t="s">
        <v>894</v>
      </c>
      <c r="E26" s="145" t="s">
        <v>847</v>
      </c>
      <c r="F26" s="195" t="s">
        <v>53</v>
      </c>
      <c r="G26" s="202">
        <f t="shared" si="4"/>
        <v>45731</v>
      </c>
      <c r="H26" s="203" t="s">
        <v>49</v>
      </c>
      <c r="I26" s="195" t="s">
        <v>53</v>
      </c>
      <c r="J26" s="202">
        <f t="shared" si="5"/>
        <v>45738</v>
      </c>
      <c r="K26" s="203" t="s">
        <v>49</v>
      </c>
      <c r="L26" s="195" t="s">
        <v>53</v>
      </c>
      <c r="M26" s="202">
        <f t="shared" si="6"/>
        <v>45383</v>
      </c>
      <c r="N26" s="203" t="s">
        <v>49</v>
      </c>
      <c r="O26" s="205"/>
      <c r="P26" s="147"/>
      <c r="Q26" s="147"/>
      <c r="R26" s="147"/>
      <c r="S26" s="147"/>
      <c r="T26" s="147"/>
      <c r="U26" s="147"/>
      <c r="V26" s="147"/>
      <c r="W26" s="147"/>
      <c r="X26" s="147"/>
      <c r="Y26" s="147"/>
      <c r="Z26" s="10"/>
    </row>
    <row r="27" ht="37.5" customHeight="1">
      <c r="A27" s="139" t="s">
        <v>895</v>
      </c>
      <c r="B27" s="145" t="s">
        <v>896</v>
      </c>
      <c r="C27" s="145" t="s">
        <v>897</v>
      </c>
      <c r="D27" s="156" t="s">
        <v>894</v>
      </c>
      <c r="E27" s="145" t="s">
        <v>847</v>
      </c>
      <c r="F27" s="195" t="s">
        <v>53</v>
      </c>
      <c r="G27" s="202">
        <f t="shared" si="4"/>
        <v>45731</v>
      </c>
      <c r="H27" s="203" t="s">
        <v>49</v>
      </c>
      <c r="I27" s="195" t="s">
        <v>53</v>
      </c>
      <c r="J27" s="202">
        <f t="shared" si="5"/>
        <v>45738</v>
      </c>
      <c r="K27" s="203" t="s">
        <v>49</v>
      </c>
      <c r="L27" s="195" t="s">
        <v>53</v>
      </c>
      <c r="M27" s="202">
        <f t="shared" si="6"/>
        <v>45383</v>
      </c>
      <c r="N27" s="203" t="s">
        <v>49</v>
      </c>
      <c r="O27" s="204"/>
      <c r="P27" s="147"/>
      <c r="Q27" s="147"/>
      <c r="R27" s="147"/>
      <c r="S27" s="147"/>
      <c r="T27" s="147"/>
      <c r="U27" s="147"/>
      <c r="V27" s="147"/>
      <c r="W27" s="147"/>
      <c r="X27" s="147"/>
      <c r="Y27" s="147"/>
      <c r="Z27" s="10"/>
    </row>
    <row r="28" ht="69.0" customHeight="1">
      <c r="A28" s="139" t="s">
        <v>898</v>
      </c>
      <c r="B28" s="145" t="s">
        <v>899</v>
      </c>
      <c r="C28" s="145" t="s">
        <v>900</v>
      </c>
      <c r="D28" s="145" t="s">
        <v>842</v>
      </c>
      <c r="E28" s="145" t="s">
        <v>847</v>
      </c>
      <c r="F28" s="195" t="s">
        <v>53</v>
      </c>
      <c r="G28" s="202">
        <f t="shared" si="4"/>
        <v>45731</v>
      </c>
      <c r="H28" s="203" t="s">
        <v>49</v>
      </c>
      <c r="I28" s="195" t="s">
        <v>53</v>
      </c>
      <c r="J28" s="202">
        <f t="shared" si="5"/>
        <v>45738</v>
      </c>
      <c r="K28" s="203" t="s">
        <v>49</v>
      </c>
      <c r="L28" s="195" t="s">
        <v>53</v>
      </c>
      <c r="M28" s="202">
        <f t="shared" si="6"/>
        <v>45383</v>
      </c>
      <c r="N28" s="203" t="s">
        <v>49</v>
      </c>
      <c r="O28" s="204"/>
      <c r="P28" s="147"/>
      <c r="Q28" s="147"/>
      <c r="R28" s="147"/>
      <c r="S28" s="147"/>
      <c r="T28" s="147"/>
      <c r="U28" s="147"/>
      <c r="V28" s="147"/>
      <c r="W28" s="147"/>
      <c r="X28" s="147"/>
      <c r="Y28" s="147"/>
      <c r="Z28" s="10"/>
    </row>
    <row r="29" ht="12.75" customHeight="1">
      <c r="A29" s="145" t="s">
        <v>901</v>
      </c>
      <c r="B29" s="145" t="s">
        <v>902</v>
      </c>
      <c r="C29" s="145" t="s">
        <v>903</v>
      </c>
      <c r="D29" s="145" t="s">
        <v>842</v>
      </c>
      <c r="E29" s="145" t="s">
        <v>847</v>
      </c>
      <c r="F29" s="195" t="s">
        <v>53</v>
      </c>
      <c r="G29" s="202">
        <f t="shared" si="4"/>
        <v>45731</v>
      </c>
      <c r="H29" s="203" t="s">
        <v>49</v>
      </c>
      <c r="I29" s="195" t="s">
        <v>53</v>
      </c>
      <c r="J29" s="202">
        <f t="shared" si="5"/>
        <v>45738</v>
      </c>
      <c r="K29" s="203" t="s">
        <v>49</v>
      </c>
      <c r="L29" s="195" t="s">
        <v>53</v>
      </c>
      <c r="M29" s="202">
        <f t="shared" si="6"/>
        <v>45383</v>
      </c>
      <c r="N29" s="203" t="s">
        <v>49</v>
      </c>
      <c r="O29" s="204"/>
      <c r="P29" s="147"/>
      <c r="Q29" s="147"/>
      <c r="R29" s="147"/>
      <c r="S29" s="147"/>
      <c r="T29" s="147"/>
      <c r="U29" s="147"/>
      <c r="V29" s="147"/>
      <c r="W29" s="147"/>
      <c r="X29" s="147"/>
      <c r="Y29" s="147"/>
      <c r="Z29" s="10"/>
    </row>
    <row r="30" ht="12.75" customHeight="1">
      <c r="A30" s="147"/>
      <c r="B30" s="147"/>
      <c r="C30" s="147"/>
      <c r="D30" s="147"/>
      <c r="E30" s="147"/>
      <c r="F30" s="147"/>
      <c r="G30" s="207"/>
      <c r="H30" s="147"/>
      <c r="I30" s="147"/>
      <c r="J30" s="207"/>
      <c r="K30" s="147"/>
      <c r="L30" s="147"/>
      <c r="M30" s="207"/>
      <c r="N30" s="147"/>
      <c r="O30" s="147"/>
      <c r="P30" s="147"/>
      <c r="Q30" s="147"/>
      <c r="R30" s="147"/>
      <c r="S30" s="147"/>
      <c r="T30" s="147"/>
      <c r="U30" s="147"/>
      <c r="V30" s="147"/>
      <c r="W30" s="147"/>
      <c r="X30" s="147"/>
      <c r="Y30" s="147"/>
      <c r="Z30" s="10"/>
    </row>
    <row r="31" ht="12.75" customHeight="1">
      <c r="A31" s="147"/>
      <c r="B31" s="147"/>
      <c r="C31" s="147"/>
      <c r="D31" s="147"/>
      <c r="E31" s="147"/>
      <c r="F31" s="147"/>
      <c r="G31" s="207"/>
      <c r="H31" s="147"/>
      <c r="I31" s="147"/>
      <c r="J31" s="207"/>
      <c r="K31" s="147"/>
      <c r="L31" s="147"/>
      <c r="M31" s="207"/>
      <c r="N31" s="147"/>
      <c r="O31" s="147"/>
      <c r="P31" s="147"/>
      <c r="Q31" s="147"/>
      <c r="R31" s="147"/>
      <c r="S31" s="147"/>
      <c r="T31" s="147"/>
      <c r="U31" s="147"/>
      <c r="V31" s="147"/>
      <c r="W31" s="147"/>
      <c r="X31" s="147"/>
      <c r="Y31" s="147"/>
      <c r="Z31" s="10"/>
    </row>
    <row r="32" ht="12.75" customHeight="1">
      <c r="A32" s="147"/>
      <c r="B32" s="147"/>
      <c r="C32" s="147"/>
      <c r="D32" s="147"/>
      <c r="E32" s="147"/>
      <c r="F32" s="147"/>
      <c r="G32" s="207"/>
      <c r="H32" s="147"/>
      <c r="I32" s="147"/>
      <c r="J32" s="207"/>
      <c r="K32" s="147"/>
      <c r="L32" s="147"/>
      <c r="M32" s="207"/>
      <c r="N32" s="147"/>
      <c r="O32" s="147"/>
      <c r="P32" s="147"/>
      <c r="Q32" s="147"/>
      <c r="R32" s="147"/>
      <c r="S32" s="147"/>
      <c r="T32" s="147"/>
      <c r="U32" s="147"/>
      <c r="V32" s="147"/>
      <c r="W32" s="147"/>
      <c r="X32" s="147"/>
      <c r="Y32" s="147"/>
      <c r="Z32" s="10"/>
    </row>
    <row r="33" ht="12.75" customHeight="1">
      <c r="A33" s="147"/>
      <c r="B33" s="147"/>
      <c r="C33" s="147"/>
      <c r="D33" s="147"/>
      <c r="E33" s="147"/>
      <c r="F33" s="147"/>
      <c r="G33" s="207"/>
      <c r="H33" s="147"/>
      <c r="I33" s="147"/>
      <c r="J33" s="207"/>
      <c r="K33" s="147"/>
      <c r="L33" s="147"/>
      <c r="M33" s="207"/>
      <c r="N33" s="147"/>
      <c r="O33" s="147"/>
      <c r="P33" s="147"/>
      <c r="Q33" s="147"/>
      <c r="R33" s="147"/>
      <c r="S33" s="147"/>
      <c r="T33" s="147"/>
      <c r="U33" s="147"/>
      <c r="V33" s="147"/>
      <c r="W33" s="147"/>
      <c r="X33" s="147"/>
      <c r="Y33" s="147"/>
      <c r="Z33" s="10"/>
    </row>
    <row r="34" ht="12.75" customHeight="1">
      <c r="A34" s="147"/>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0"/>
    </row>
    <row r="35" ht="12.75" customHeight="1">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0"/>
    </row>
    <row r="36" ht="12.75" customHeight="1">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0"/>
    </row>
    <row r="37" ht="12.75" customHeight="1">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0"/>
    </row>
    <row r="38" ht="12.75" customHeight="1">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0"/>
    </row>
    <row r="39" ht="12.75" customHeight="1">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c r="Z39" s="10"/>
    </row>
    <row r="40" ht="12.75" customHeight="1">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0"/>
    </row>
    <row r="41" ht="12.75" customHeight="1">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0"/>
    </row>
    <row r="42" ht="12.75" customHeight="1">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0"/>
    </row>
    <row r="43" ht="12.75" customHeight="1">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0"/>
    </row>
    <row r="44" ht="12.75" customHeight="1">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0"/>
    </row>
    <row r="45" ht="12.75" customHeight="1">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0"/>
    </row>
    <row r="46" ht="12.75" customHeight="1">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0"/>
    </row>
    <row r="47" ht="12.75" customHeight="1">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0"/>
    </row>
    <row r="48" ht="12.75" customHeight="1">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0"/>
    </row>
    <row r="49" ht="12.75" customHeight="1">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0"/>
    </row>
    <row r="50" ht="12.75" customHeight="1">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0"/>
    </row>
    <row r="51" ht="12.75" customHeight="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0"/>
    </row>
    <row r="52" ht="12.75" customHeight="1">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0"/>
    </row>
    <row r="53" ht="12.75" customHeight="1">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0"/>
    </row>
    <row r="54" ht="12.75" customHeight="1">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0"/>
    </row>
    <row r="55" ht="12.75" customHeight="1">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0"/>
    </row>
    <row r="56" ht="12.75" customHeight="1">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0"/>
    </row>
    <row r="57" ht="12.75" customHeight="1">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0"/>
    </row>
    <row r="58" ht="12.75" customHeight="1">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0"/>
    </row>
    <row r="59" ht="12.75" customHeight="1">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0"/>
    </row>
    <row r="60" ht="12.75" customHeight="1">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0"/>
    </row>
    <row r="61" ht="12.75" customHeight="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0"/>
    </row>
    <row r="62" ht="12.75" customHeight="1">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0"/>
    </row>
    <row r="63" ht="12.75" customHeight="1">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0"/>
    </row>
    <row r="64" ht="12.75" customHeight="1">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0"/>
    </row>
    <row r="65" ht="12.75" customHeight="1">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0"/>
    </row>
    <row r="66" ht="12.75" customHeight="1">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0"/>
    </row>
    <row r="67" ht="12.75" customHeight="1">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0"/>
    </row>
    <row r="68" ht="12.75" customHeight="1">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0"/>
    </row>
    <row r="69" ht="12.75" customHeight="1">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0"/>
    </row>
    <row r="70" ht="12.75" customHeight="1">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0"/>
    </row>
    <row r="71" ht="12.75" customHeight="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0"/>
    </row>
    <row r="72" ht="12.75" customHeight="1">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0"/>
    </row>
    <row r="73" ht="12.75" customHeight="1">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0"/>
    </row>
    <row r="74" ht="12.75" customHeight="1">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0"/>
    </row>
    <row r="75" ht="12.75" customHeight="1">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0"/>
    </row>
    <row r="76" ht="12.75" customHeight="1">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0"/>
    </row>
    <row r="77" ht="12.75" customHeight="1">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0"/>
    </row>
    <row r="78" ht="12.75" customHeight="1">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0"/>
    </row>
    <row r="79" ht="12.75" customHeight="1">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0"/>
    </row>
    <row r="80" ht="12.75" customHeight="1">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0"/>
    </row>
    <row r="81" ht="12.75" customHeight="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0"/>
    </row>
    <row r="82" ht="12.75" customHeight="1">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0"/>
    </row>
    <row r="83" ht="12.75" customHeight="1">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0"/>
    </row>
    <row r="84" ht="12.75" customHeight="1">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0"/>
    </row>
    <row r="85" ht="12.75" customHeight="1">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0"/>
    </row>
    <row r="86" ht="12.75" customHeight="1">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0"/>
    </row>
    <row r="87" ht="12.75" customHeight="1">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0"/>
    </row>
    <row r="88" ht="12.75" customHeight="1">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0"/>
    </row>
    <row r="89" ht="12.75" customHeight="1">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0"/>
    </row>
    <row r="90" ht="12.75" customHeight="1">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0"/>
    </row>
    <row r="91" ht="12.75" customHeight="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0"/>
    </row>
    <row r="92" ht="12.75" customHeight="1">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0"/>
    </row>
    <row r="93" ht="12.75" customHeight="1">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0"/>
    </row>
    <row r="94" ht="12.75" customHeight="1">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0"/>
    </row>
    <row r="95" ht="12.75" customHeight="1">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0"/>
    </row>
    <row r="96" ht="12.75" customHeight="1">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0"/>
    </row>
    <row r="97" ht="12.75" customHeight="1">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0"/>
    </row>
    <row r="98" ht="12.75" customHeight="1">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0"/>
    </row>
    <row r="99" ht="12.75" customHeight="1">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0"/>
    </row>
    <row r="100" ht="12.75" customHeight="1">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0"/>
    </row>
    <row r="101" ht="12.75" customHeight="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0"/>
    </row>
    <row r="102" ht="12.75" customHeight="1">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0"/>
    </row>
    <row r="103" ht="12.75" customHeight="1">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0"/>
    </row>
    <row r="104" ht="12.75" customHeight="1">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0"/>
    </row>
    <row r="105" ht="12.75" customHeight="1">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0"/>
    </row>
    <row r="106" ht="12.75" customHeight="1">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0"/>
    </row>
    <row r="107" ht="12.75" customHeight="1">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0"/>
    </row>
    <row r="108" ht="12.75" customHeight="1">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0"/>
    </row>
    <row r="109" ht="12.75" customHeight="1">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0"/>
    </row>
    <row r="110" ht="12.75" customHeight="1">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0"/>
    </row>
    <row r="111" ht="12.75" customHeight="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0"/>
    </row>
    <row r="112" ht="12.75" customHeight="1">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0"/>
    </row>
    <row r="113" ht="12.75" customHeight="1">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0"/>
    </row>
    <row r="114" ht="12.75" customHeight="1">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0"/>
    </row>
    <row r="115" ht="12.75" customHeight="1">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0"/>
    </row>
    <row r="116" ht="12.75" customHeight="1">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0"/>
    </row>
    <row r="117" ht="12.75" customHeight="1">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0"/>
    </row>
    <row r="118" ht="12.75" customHeight="1">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0"/>
    </row>
    <row r="119" ht="12.75" customHeight="1">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0"/>
    </row>
    <row r="120" ht="12.75" customHeight="1">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0"/>
    </row>
    <row r="121" ht="12.75" customHeight="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0"/>
    </row>
    <row r="122" ht="12.75" customHeight="1">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0"/>
    </row>
    <row r="123" ht="12.75" customHeight="1">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0"/>
    </row>
    <row r="124" ht="12.75" customHeight="1">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0"/>
    </row>
    <row r="125" ht="12.75" customHeight="1">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0"/>
    </row>
    <row r="126" ht="12.75" customHeight="1">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0"/>
    </row>
    <row r="127" ht="12.75" customHeight="1">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0"/>
    </row>
    <row r="128" ht="12.75" customHeight="1">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0"/>
    </row>
    <row r="129" ht="12.75" customHeight="1">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0"/>
    </row>
    <row r="130" ht="12.75" customHeight="1">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0"/>
    </row>
    <row r="131" ht="12.75" customHeight="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0"/>
    </row>
    <row r="132" ht="12.75" customHeight="1">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0"/>
    </row>
    <row r="133" ht="12.75" customHeight="1">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0"/>
    </row>
    <row r="134" ht="12.75" customHeight="1">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0"/>
    </row>
    <row r="135" ht="12.75" customHeight="1">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0"/>
    </row>
    <row r="136" ht="12.75" customHeight="1">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0"/>
    </row>
    <row r="137" ht="12.75" customHeight="1">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0"/>
    </row>
    <row r="138" ht="12.75" customHeight="1">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0"/>
    </row>
    <row r="139" ht="12.75" customHeight="1">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0"/>
    </row>
    <row r="140" ht="12.75" customHeight="1">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0"/>
    </row>
    <row r="141" ht="12.75" customHeight="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0"/>
    </row>
    <row r="142" ht="12.75" customHeight="1">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0"/>
    </row>
    <row r="143" ht="12.75" customHeight="1">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0"/>
    </row>
    <row r="144" ht="12.75" customHeight="1">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0"/>
    </row>
    <row r="145" ht="12.75" customHeight="1">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0"/>
    </row>
    <row r="146" ht="12.75" customHeight="1">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0"/>
    </row>
    <row r="147" ht="12.75" customHeight="1">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0"/>
    </row>
    <row r="148" ht="12.75" customHeight="1">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0"/>
    </row>
    <row r="149" ht="12.75" customHeight="1">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0"/>
    </row>
    <row r="150" ht="12.75" customHeight="1">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0"/>
    </row>
    <row r="151" ht="12.75" customHeight="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0"/>
    </row>
    <row r="152" ht="12.75" customHeight="1">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0"/>
    </row>
    <row r="153" ht="12.75" customHeight="1">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0"/>
    </row>
    <row r="154" ht="12.75" customHeight="1">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0"/>
    </row>
    <row r="155" ht="12.75" customHeight="1">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0"/>
    </row>
    <row r="156" ht="12.75" customHeight="1">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0"/>
    </row>
    <row r="157" ht="12.75" customHeight="1">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0"/>
    </row>
    <row r="158" ht="12.75" customHeight="1">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0"/>
    </row>
    <row r="159" ht="12.75" customHeight="1">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0"/>
    </row>
    <row r="160" ht="12.75" customHeight="1">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0"/>
    </row>
    <row r="161" ht="12.75" customHeight="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0"/>
    </row>
    <row r="162" ht="12.75" customHeight="1">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0"/>
    </row>
    <row r="163" ht="12.75" customHeight="1">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0"/>
    </row>
    <row r="164" ht="12.75" customHeight="1">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0"/>
    </row>
    <row r="165" ht="12.75" customHeight="1">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0"/>
    </row>
    <row r="166" ht="12.75" customHeight="1">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0"/>
    </row>
    <row r="167" ht="12.75" customHeight="1">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0"/>
    </row>
    <row r="168" ht="12.75" customHeight="1">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0"/>
    </row>
    <row r="169" ht="12.75" customHeight="1">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0"/>
    </row>
    <row r="170" ht="12.75" customHeight="1">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0"/>
    </row>
    <row r="171" ht="12.75" customHeight="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0"/>
    </row>
    <row r="172" ht="12.75" customHeight="1">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0"/>
    </row>
    <row r="173" ht="12.75" customHeight="1">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0"/>
    </row>
    <row r="174" ht="12.75" customHeight="1">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0"/>
    </row>
    <row r="175" ht="12.75" customHeight="1">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0"/>
    </row>
    <row r="176" ht="12.75" customHeight="1">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0"/>
    </row>
    <row r="177" ht="12.75" customHeight="1">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0"/>
    </row>
    <row r="178" ht="12.75" customHeight="1">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0"/>
    </row>
    <row r="179" ht="12.75" customHeight="1">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0"/>
    </row>
    <row r="180" ht="12.75" customHeight="1">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0"/>
    </row>
    <row r="181" ht="12.75" customHeight="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0"/>
    </row>
    <row r="182" ht="12.75" customHeight="1">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0"/>
    </row>
    <row r="183" ht="12.75" customHeight="1">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0"/>
    </row>
    <row r="184" ht="12.75" customHeight="1">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0"/>
    </row>
    <row r="185" ht="12.75" customHeight="1">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0"/>
    </row>
    <row r="186" ht="12.75" customHeight="1">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0"/>
    </row>
    <row r="187" ht="12.75" customHeight="1">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0"/>
    </row>
    <row r="188" ht="12.75" customHeight="1">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0"/>
    </row>
    <row r="189" ht="12.75" customHeight="1">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0"/>
    </row>
    <row r="190" ht="12.75" customHeight="1">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0"/>
    </row>
    <row r="191" ht="12.75" customHeight="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0"/>
    </row>
    <row r="192" ht="12.75" customHeight="1">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0"/>
    </row>
    <row r="193" ht="12.75" customHeight="1">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0"/>
    </row>
    <row r="194" ht="12.75" customHeight="1">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0"/>
    </row>
    <row r="195" ht="12.75" customHeight="1">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0"/>
    </row>
    <row r="196" ht="12.75" customHeight="1">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0"/>
    </row>
    <row r="197" ht="12.75" customHeight="1">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0"/>
    </row>
    <row r="198" ht="12.75" customHeight="1">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0"/>
    </row>
    <row r="199" ht="12.75" customHeight="1">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0"/>
    </row>
    <row r="200" ht="12.75" customHeight="1">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0"/>
    </row>
    <row r="201" ht="12.75" customHeight="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0"/>
    </row>
    <row r="202" ht="12.75" customHeight="1">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0"/>
    </row>
    <row r="203" ht="12.75" customHeight="1">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0"/>
    </row>
    <row r="204" ht="12.75" customHeight="1">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0"/>
    </row>
    <row r="205" ht="12.75" customHeight="1">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0"/>
    </row>
    <row r="206" ht="12.75" customHeight="1">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0"/>
    </row>
    <row r="207" ht="12.75" customHeight="1">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0"/>
    </row>
    <row r="208" ht="12.75" customHeight="1">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0"/>
    </row>
    <row r="209" ht="12.75" customHeight="1">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0"/>
    </row>
    <row r="210" ht="12.75" customHeight="1">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0"/>
    </row>
    <row r="211" ht="12.75" customHeight="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0"/>
    </row>
    <row r="212" ht="12.75" customHeight="1">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0"/>
    </row>
    <row r="213" ht="12.75" customHeight="1">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0"/>
    </row>
    <row r="214" ht="12.75" customHeight="1">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0"/>
    </row>
    <row r="215" ht="12.75" customHeight="1">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0"/>
    </row>
    <row r="216" ht="12.75" customHeight="1">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0"/>
    </row>
    <row r="217" ht="12.75" customHeight="1">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0"/>
    </row>
    <row r="218" ht="12.75" customHeight="1">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0"/>
    </row>
    <row r="219" ht="12.75" customHeight="1">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0"/>
    </row>
    <row r="220" ht="12.75" customHeight="1">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0"/>
    </row>
    <row r="221" ht="12.75" customHeight="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0"/>
    </row>
    <row r="222" ht="12.75" customHeight="1">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0"/>
    </row>
    <row r="223" ht="12.75" customHeight="1">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0"/>
    </row>
    <row r="224" ht="12.75" customHeight="1">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0"/>
    </row>
    <row r="225" ht="12.75" customHeight="1">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0"/>
    </row>
    <row r="226" ht="12.75" customHeight="1">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0"/>
    </row>
    <row r="227" ht="12.75" customHeight="1">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0"/>
    </row>
    <row r="228" ht="12.75" customHeight="1">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0"/>
    </row>
    <row r="229" ht="12.75" customHeight="1">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0"/>
    </row>
    <row r="230" ht="12.75" customHeight="1">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0"/>
    </row>
    <row r="231" ht="12.75" customHeight="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0"/>
    </row>
    <row r="232" ht="12.75" customHeight="1">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0"/>
    </row>
    <row r="233" ht="12.75" customHeight="1">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0"/>
    </row>
    <row r="234" ht="12.75" customHeight="1">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0"/>
    </row>
    <row r="235" ht="12.75" customHeight="1">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0"/>
    </row>
    <row r="236" ht="12.75" customHeight="1">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0"/>
    </row>
    <row r="237" ht="12.75" customHeight="1">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0"/>
    </row>
    <row r="238" ht="12.75" customHeight="1">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0"/>
    </row>
    <row r="239" ht="12.75" customHeight="1">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0"/>
    </row>
    <row r="240" ht="12.75" customHeight="1">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0"/>
    </row>
    <row r="241" ht="12.75" customHeight="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0"/>
    </row>
    <row r="242" ht="12.75" customHeight="1">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0"/>
    </row>
    <row r="243" ht="12.75" customHeight="1">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0"/>
    </row>
    <row r="244" ht="12.75" customHeight="1">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0"/>
    </row>
    <row r="245" ht="12.75" customHeight="1">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0"/>
    </row>
    <row r="246" ht="12.75" customHeight="1">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0"/>
    </row>
    <row r="247" ht="12.75" customHeight="1">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0"/>
    </row>
    <row r="248" ht="12.75" customHeight="1">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0"/>
    </row>
    <row r="249" ht="12.75" customHeight="1">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0"/>
    </row>
    <row r="250" ht="12.75" customHeight="1">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0"/>
    </row>
    <row r="251" ht="12.75" customHeight="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0"/>
    </row>
    <row r="252" ht="12.75" customHeight="1">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0"/>
    </row>
    <row r="253" ht="12.75" customHeight="1">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0"/>
    </row>
    <row r="254" ht="12.75" customHeight="1">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0"/>
    </row>
    <row r="255" ht="12.75" customHeight="1">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0"/>
    </row>
    <row r="256" ht="12.75" customHeight="1">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0"/>
    </row>
    <row r="257" ht="12.75" customHeight="1">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0"/>
    </row>
    <row r="258" ht="12.75" customHeight="1">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0"/>
    </row>
    <row r="259" ht="12.75" customHeight="1">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0"/>
    </row>
    <row r="260" ht="12.75" customHeight="1">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0"/>
    </row>
    <row r="261" ht="12.75" customHeight="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0"/>
    </row>
    <row r="262" ht="12.75" customHeight="1">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0"/>
    </row>
    <row r="263" ht="12.75" customHeight="1">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0"/>
    </row>
    <row r="264" ht="12.75" customHeight="1">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0"/>
    </row>
    <row r="265" ht="12.75" customHeight="1">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0"/>
    </row>
    <row r="266" ht="12.75" customHeight="1">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0"/>
    </row>
    <row r="267" ht="12.75" customHeight="1">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0"/>
    </row>
    <row r="268" ht="12.75" customHeight="1">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0"/>
    </row>
    <row r="269" ht="12.75" customHeight="1">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0"/>
    </row>
    <row r="270" ht="12.75" customHeight="1">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0"/>
    </row>
    <row r="271" ht="12.75" customHeight="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0"/>
    </row>
    <row r="272" ht="12.75" customHeight="1">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0"/>
    </row>
    <row r="273" ht="12.75" customHeight="1">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0"/>
    </row>
    <row r="274" ht="12.75" customHeight="1">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0"/>
    </row>
    <row r="275" ht="12.75" customHeight="1">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0"/>
    </row>
    <row r="276" ht="12.75" customHeight="1">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0"/>
    </row>
    <row r="277" ht="12.75" customHeight="1">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0"/>
    </row>
    <row r="278" ht="12.75" customHeight="1">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0"/>
    </row>
    <row r="279" ht="12.75" customHeight="1">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0"/>
    </row>
    <row r="280" ht="12.75" customHeight="1">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0"/>
    </row>
    <row r="281" ht="12.75" customHeight="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0"/>
    </row>
    <row r="282" ht="12.75" customHeight="1">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0"/>
    </row>
    <row r="283" ht="12.75" customHeight="1">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0"/>
    </row>
    <row r="284" ht="12.75" customHeight="1">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0"/>
    </row>
    <row r="285" ht="12.75" customHeight="1">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0"/>
    </row>
    <row r="286" ht="12.75" customHeight="1">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0"/>
    </row>
    <row r="287" ht="12.75" customHeight="1">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0"/>
    </row>
    <row r="288" ht="12.75" customHeight="1">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0"/>
    </row>
    <row r="289" ht="12.75" customHeight="1">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0"/>
    </row>
    <row r="290" ht="12.75" customHeight="1">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0"/>
    </row>
    <row r="291" ht="12.75" customHeight="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0"/>
    </row>
    <row r="292" ht="12.75" customHeight="1">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0"/>
    </row>
    <row r="293" ht="12.75" customHeight="1">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0"/>
    </row>
    <row r="294" ht="12.75" customHeight="1">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0"/>
    </row>
    <row r="295" ht="12.75" customHeight="1">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0"/>
    </row>
    <row r="296" ht="12.75" customHeight="1">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0"/>
    </row>
    <row r="297" ht="12.75" customHeight="1">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0"/>
    </row>
    <row r="298" ht="12.75" customHeight="1">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0"/>
    </row>
    <row r="299" ht="12.75" customHeight="1">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0"/>
    </row>
    <row r="300" ht="12.75" customHeight="1">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0"/>
    </row>
    <row r="301" ht="12.75" customHeight="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0"/>
    </row>
    <row r="302" ht="12.75" customHeight="1">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0"/>
    </row>
    <row r="303" ht="12.75" customHeight="1">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0"/>
    </row>
    <row r="304" ht="12.75" customHeight="1">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0"/>
    </row>
    <row r="305" ht="12.75" customHeight="1">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0"/>
    </row>
    <row r="306" ht="12.75" customHeight="1">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0"/>
    </row>
    <row r="307" ht="12.75" customHeight="1">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0"/>
    </row>
    <row r="308" ht="12.75" customHeight="1">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0"/>
    </row>
    <row r="309" ht="12.75" customHeight="1">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0"/>
    </row>
    <row r="310" ht="12.75" customHeight="1">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0"/>
    </row>
    <row r="311" ht="12.75" customHeight="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0"/>
    </row>
    <row r="312" ht="12.75" customHeight="1">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0"/>
    </row>
    <row r="313" ht="12.75" customHeight="1">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0"/>
    </row>
    <row r="314" ht="12.75" customHeight="1">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0"/>
    </row>
    <row r="315" ht="12.75" customHeight="1">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0"/>
    </row>
    <row r="316" ht="12.75" customHeight="1">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0"/>
    </row>
    <row r="317" ht="12.75" customHeight="1">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0"/>
    </row>
    <row r="318" ht="12.75" customHeight="1">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0"/>
    </row>
    <row r="319" ht="12.75" customHeight="1">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0"/>
    </row>
    <row r="320" ht="12.75" customHeight="1">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0"/>
    </row>
    <row r="321" ht="12.75" customHeight="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0"/>
    </row>
    <row r="322" ht="12.75" customHeight="1">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0"/>
    </row>
    <row r="323" ht="12.75" customHeight="1">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0"/>
    </row>
    <row r="324" ht="12.75" customHeight="1">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0"/>
    </row>
    <row r="325" ht="12.75" customHeight="1">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0"/>
    </row>
    <row r="326" ht="12.75" customHeight="1">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0"/>
    </row>
    <row r="327" ht="12.75" customHeight="1">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0"/>
    </row>
    <row r="328" ht="12.75" customHeight="1">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0"/>
    </row>
    <row r="329" ht="12.75" customHeight="1">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0"/>
    </row>
    <row r="330" ht="12.75" customHeight="1">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0"/>
    </row>
    <row r="331" ht="12.75" customHeight="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0"/>
    </row>
    <row r="332" ht="12.75" customHeight="1">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0"/>
    </row>
    <row r="333" ht="12.75" customHeight="1">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0"/>
    </row>
    <row r="334" ht="12.75" customHeight="1">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0"/>
    </row>
    <row r="335" ht="12.75" customHeight="1">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0"/>
    </row>
    <row r="336" ht="12.75" customHeight="1">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0"/>
    </row>
    <row r="337" ht="12.75" customHeight="1">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0"/>
    </row>
    <row r="338" ht="12.75" customHeight="1">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0"/>
    </row>
    <row r="339" ht="12.75" customHeight="1">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0"/>
    </row>
    <row r="340" ht="12.75" customHeight="1">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0"/>
    </row>
    <row r="341" ht="12.75" customHeight="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0"/>
    </row>
    <row r="342" ht="12.75" customHeight="1">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0"/>
    </row>
    <row r="343" ht="12.75" customHeight="1">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0"/>
    </row>
    <row r="344" ht="12.75" customHeight="1">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0"/>
    </row>
    <row r="345" ht="12.75" customHeight="1">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0"/>
    </row>
    <row r="346" ht="12.75" customHeight="1">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0"/>
    </row>
    <row r="347" ht="12.75" customHeight="1">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0"/>
    </row>
    <row r="348" ht="12.75" customHeight="1">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0"/>
    </row>
    <row r="349" ht="12.75" customHeight="1">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0"/>
    </row>
    <row r="350" ht="12.75" customHeight="1">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0"/>
    </row>
    <row r="351" ht="12.75" customHeight="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0"/>
    </row>
    <row r="352" ht="12.75" customHeight="1">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0"/>
    </row>
    <row r="353" ht="12.75" customHeight="1">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0"/>
    </row>
    <row r="354" ht="12.75" customHeight="1">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0"/>
    </row>
    <row r="355" ht="12.75" customHeight="1">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0"/>
    </row>
    <row r="356" ht="12.75" customHeight="1">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0"/>
    </row>
    <row r="357" ht="12.75" customHeight="1">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0"/>
    </row>
    <row r="358" ht="12.75" customHeight="1">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0"/>
    </row>
    <row r="359" ht="12.75" customHeight="1">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0"/>
    </row>
    <row r="360" ht="12.75" customHeight="1">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0"/>
    </row>
    <row r="361" ht="12.75" customHeight="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0"/>
    </row>
    <row r="362" ht="12.75" customHeight="1">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0"/>
    </row>
    <row r="363" ht="12.75" customHeight="1">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0"/>
    </row>
    <row r="364" ht="12.75" customHeight="1">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0"/>
    </row>
    <row r="365" ht="12.75" customHeight="1">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0"/>
    </row>
    <row r="366" ht="12.75" customHeight="1">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0"/>
    </row>
    <row r="367" ht="12.75" customHeight="1">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0"/>
    </row>
    <row r="368" ht="12.75" customHeight="1">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0"/>
    </row>
    <row r="369" ht="12.75" customHeight="1">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0"/>
    </row>
    <row r="370" ht="12.75" customHeight="1">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0"/>
    </row>
    <row r="371" ht="12.75" customHeight="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0"/>
    </row>
    <row r="372" ht="12.75" customHeight="1">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0"/>
    </row>
    <row r="373" ht="12.75" customHeight="1">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0"/>
    </row>
    <row r="374" ht="12.75" customHeight="1">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0"/>
    </row>
    <row r="375" ht="12.75" customHeight="1">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0"/>
    </row>
    <row r="376" ht="12.75" customHeight="1">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0"/>
    </row>
    <row r="377" ht="12.75" customHeight="1">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0"/>
    </row>
    <row r="378" ht="12.75" customHeight="1">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0"/>
    </row>
    <row r="379" ht="12.75" customHeight="1">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0"/>
    </row>
    <row r="380" ht="12.75" customHeight="1">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0"/>
    </row>
    <row r="381" ht="12.75" customHeight="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0"/>
    </row>
    <row r="382" ht="12.75" customHeight="1">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0"/>
    </row>
    <row r="383" ht="12.75" customHeight="1">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0"/>
    </row>
    <row r="384" ht="12.75" customHeight="1">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0"/>
    </row>
    <row r="385" ht="12.75" customHeight="1">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0"/>
    </row>
    <row r="386" ht="12.75" customHeight="1">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0"/>
    </row>
    <row r="387" ht="12.75" customHeight="1">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0"/>
    </row>
    <row r="388" ht="12.75" customHeight="1">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0"/>
    </row>
    <row r="389" ht="12.75" customHeight="1">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0"/>
    </row>
    <row r="390" ht="12.75" customHeight="1">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0"/>
    </row>
    <row r="391" ht="12.75" customHeight="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0"/>
    </row>
    <row r="392" ht="12.75" customHeight="1">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0"/>
    </row>
    <row r="393" ht="12.75" customHeight="1">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0"/>
    </row>
    <row r="394" ht="12.75" customHeight="1">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0"/>
    </row>
    <row r="395" ht="12.75" customHeight="1">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0"/>
    </row>
    <row r="396" ht="12.75" customHeight="1">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0"/>
    </row>
    <row r="397" ht="12.75" customHeight="1">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0"/>
    </row>
    <row r="398" ht="12.75" customHeight="1">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0"/>
    </row>
    <row r="399" ht="12.75" customHeight="1">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0"/>
    </row>
    <row r="400" ht="12.75" customHeight="1">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0"/>
    </row>
    <row r="401" ht="12.75" customHeight="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0"/>
    </row>
    <row r="402" ht="12.75" customHeight="1">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0"/>
    </row>
    <row r="403" ht="12.75" customHeight="1">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0"/>
    </row>
    <row r="404" ht="12.75" customHeight="1">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0"/>
    </row>
    <row r="405" ht="12.75" customHeight="1">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0"/>
    </row>
    <row r="406" ht="12.75" customHeight="1">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0"/>
    </row>
    <row r="407" ht="12.75" customHeight="1">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0"/>
    </row>
    <row r="408" ht="12.75" customHeight="1">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0"/>
    </row>
    <row r="409" ht="12.75" customHeight="1">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0"/>
    </row>
    <row r="410" ht="12.75" customHeight="1">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0"/>
    </row>
    <row r="411" ht="12.75" customHeight="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0"/>
    </row>
    <row r="412" ht="12.75" customHeight="1">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0"/>
    </row>
    <row r="413" ht="12.75" customHeight="1">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0"/>
    </row>
    <row r="414" ht="12.75" customHeight="1">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0"/>
    </row>
    <row r="415" ht="12.75" customHeight="1">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0"/>
    </row>
    <row r="416" ht="12.75" customHeight="1">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0"/>
    </row>
    <row r="417" ht="12.75" customHeight="1">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0"/>
    </row>
    <row r="418" ht="12.75" customHeight="1">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0"/>
    </row>
    <row r="419" ht="12.75" customHeight="1">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0"/>
    </row>
    <row r="420" ht="12.75" customHeight="1">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0"/>
    </row>
    <row r="421" ht="12.75" customHeight="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0"/>
    </row>
    <row r="422" ht="12.75" customHeight="1">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0"/>
    </row>
    <row r="423" ht="12.75" customHeight="1">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0"/>
    </row>
    <row r="424" ht="12.75" customHeight="1">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0"/>
    </row>
    <row r="425" ht="12.75" customHeight="1">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0"/>
    </row>
    <row r="426" ht="12.75" customHeight="1">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0"/>
    </row>
    <row r="427" ht="12.75" customHeight="1">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0"/>
    </row>
    <row r="428" ht="12.75" customHeight="1">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0"/>
    </row>
    <row r="429" ht="12.75" customHeight="1">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0"/>
    </row>
    <row r="430" ht="12.75" customHeight="1">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0"/>
    </row>
    <row r="431" ht="12.75" customHeight="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0"/>
    </row>
    <row r="432" ht="12.75" customHeight="1">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0"/>
    </row>
    <row r="433" ht="12.75" customHeight="1">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0"/>
    </row>
    <row r="434" ht="12.75" customHeight="1">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0"/>
    </row>
    <row r="435" ht="12.75" customHeight="1">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0"/>
    </row>
    <row r="436" ht="12.75" customHeight="1">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0"/>
    </row>
    <row r="437" ht="12.75" customHeight="1">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0"/>
    </row>
    <row r="438" ht="12.75" customHeight="1">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0"/>
    </row>
    <row r="439" ht="12.75" customHeight="1">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0"/>
    </row>
    <row r="440" ht="12.75" customHeight="1">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0"/>
    </row>
    <row r="441" ht="12.75" customHeight="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0"/>
    </row>
    <row r="442" ht="12.75" customHeight="1">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0"/>
    </row>
    <row r="443" ht="12.75" customHeight="1">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0"/>
    </row>
    <row r="444" ht="12.75" customHeight="1">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0"/>
    </row>
    <row r="445" ht="12.75" customHeight="1">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0"/>
    </row>
    <row r="446" ht="12.75" customHeight="1">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0"/>
    </row>
    <row r="447" ht="12.75" customHeight="1">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0"/>
    </row>
    <row r="448" ht="12.75" customHeight="1">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0"/>
    </row>
    <row r="449" ht="12.75" customHeight="1">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0"/>
    </row>
    <row r="450" ht="12.75" customHeight="1">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0"/>
    </row>
    <row r="451" ht="12.75" customHeight="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0"/>
    </row>
    <row r="452" ht="12.75" customHeight="1">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0"/>
    </row>
    <row r="453" ht="12.75" customHeight="1">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0"/>
    </row>
    <row r="454" ht="12.75" customHeight="1">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0"/>
    </row>
    <row r="455" ht="12.75" customHeight="1">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0"/>
    </row>
    <row r="456" ht="12.75" customHeight="1">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0"/>
    </row>
    <row r="457" ht="12.75" customHeight="1">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0"/>
    </row>
    <row r="458" ht="12.75" customHeight="1">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0"/>
    </row>
    <row r="459" ht="12.75" customHeight="1">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0"/>
    </row>
    <row r="460" ht="12.75" customHeight="1">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0"/>
    </row>
    <row r="461" ht="12.75" customHeight="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0"/>
    </row>
    <row r="462" ht="12.75" customHeight="1">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0"/>
    </row>
    <row r="463" ht="12.75" customHeight="1">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0"/>
    </row>
    <row r="464" ht="12.75" customHeight="1">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0"/>
    </row>
    <row r="465" ht="12.75" customHeight="1">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0"/>
    </row>
    <row r="466" ht="12.75" customHeight="1">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0"/>
    </row>
    <row r="467" ht="12.75" customHeight="1">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0"/>
    </row>
    <row r="468" ht="12.75" customHeight="1">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0"/>
    </row>
    <row r="469" ht="12.75" customHeight="1">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0"/>
    </row>
    <row r="470" ht="12.75" customHeight="1">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0"/>
    </row>
    <row r="471" ht="12.75" customHeight="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0"/>
    </row>
    <row r="472" ht="12.75" customHeight="1">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0"/>
    </row>
    <row r="473" ht="12.75" customHeight="1">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0"/>
    </row>
    <row r="474" ht="12.75" customHeight="1">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0"/>
    </row>
    <row r="475" ht="12.75" customHeight="1">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0"/>
    </row>
    <row r="476" ht="12.75" customHeight="1">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0"/>
    </row>
    <row r="477" ht="12.75" customHeight="1">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0"/>
    </row>
    <row r="478" ht="12.75" customHeight="1">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0"/>
    </row>
    <row r="479" ht="12.75" customHeight="1">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0"/>
    </row>
    <row r="480" ht="12.75" customHeight="1">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0"/>
    </row>
    <row r="481" ht="12.75" customHeight="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0"/>
    </row>
    <row r="482" ht="12.75" customHeight="1">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0"/>
    </row>
    <row r="483" ht="12.75" customHeight="1">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0"/>
    </row>
    <row r="484" ht="12.75" customHeight="1">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0"/>
    </row>
    <row r="485" ht="12.75" customHeight="1">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0"/>
    </row>
    <row r="486" ht="12.75" customHeight="1">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0"/>
    </row>
    <row r="487" ht="12.75" customHeight="1">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0"/>
    </row>
    <row r="488" ht="12.75" customHeight="1">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0"/>
    </row>
    <row r="489" ht="12.75" customHeight="1">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0"/>
    </row>
    <row r="490" ht="12.75" customHeight="1">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0"/>
    </row>
    <row r="491" ht="12.75" customHeight="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0"/>
    </row>
    <row r="492" ht="12.75" customHeight="1">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0"/>
    </row>
    <row r="493" ht="12.75" customHeight="1">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0"/>
    </row>
    <row r="494" ht="12.75" customHeight="1">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0"/>
    </row>
    <row r="495" ht="12.75" customHeight="1">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0"/>
    </row>
    <row r="496" ht="12.75" customHeight="1">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0"/>
    </row>
    <row r="497" ht="12.75" customHeight="1">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0"/>
    </row>
    <row r="498" ht="12.75" customHeight="1">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0"/>
    </row>
    <row r="499" ht="12.75" customHeight="1">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0"/>
    </row>
    <row r="500" ht="12.75" customHeight="1">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0"/>
    </row>
    <row r="501" ht="12.75" customHeight="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0"/>
    </row>
    <row r="502" ht="12.75" customHeight="1">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0"/>
    </row>
    <row r="503" ht="12.75" customHeight="1">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0"/>
    </row>
    <row r="504" ht="12.75" customHeight="1">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0"/>
    </row>
    <row r="505" ht="12.75" customHeight="1">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0"/>
    </row>
    <row r="506" ht="12.75" customHeight="1">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0"/>
    </row>
    <row r="507" ht="12.75" customHeight="1">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0"/>
    </row>
    <row r="508" ht="12.75" customHeight="1">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0"/>
    </row>
    <row r="509" ht="12.75" customHeight="1">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0"/>
    </row>
    <row r="510" ht="12.75" customHeight="1">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0"/>
    </row>
    <row r="511" ht="12.75" customHeight="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0"/>
    </row>
    <row r="512" ht="12.75" customHeight="1">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0"/>
    </row>
    <row r="513" ht="12.75" customHeight="1">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0"/>
    </row>
    <row r="514" ht="12.75" customHeight="1">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0"/>
    </row>
    <row r="515" ht="12.75" customHeight="1">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0"/>
    </row>
    <row r="516" ht="12.75" customHeight="1">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0"/>
    </row>
    <row r="517" ht="12.75" customHeight="1">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0"/>
    </row>
    <row r="518" ht="12.75" customHeight="1">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0"/>
    </row>
    <row r="519" ht="12.75" customHeight="1">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0"/>
    </row>
    <row r="520" ht="12.75" customHeight="1">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0"/>
    </row>
    <row r="521" ht="12.75" customHeight="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0"/>
    </row>
    <row r="522" ht="12.75" customHeight="1">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0"/>
    </row>
    <row r="523" ht="12.75" customHeight="1">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0"/>
    </row>
    <row r="524" ht="12.75" customHeight="1">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0"/>
    </row>
    <row r="525" ht="12.75" customHeight="1">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0"/>
    </row>
    <row r="526" ht="12.75" customHeight="1">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0"/>
    </row>
    <row r="527" ht="12.75" customHeight="1">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0"/>
    </row>
    <row r="528" ht="12.75" customHeight="1">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0"/>
    </row>
    <row r="529" ht="12.75" customHeight="1">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0"/>
    </row>
    <row r="530" ht="12.75" customHeight="1">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0"/>
    </row>
    <row r="531" ht="12.75" customHeight="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0"/>
    </row>
    <row r="532" ht="12.75" customHeight="1">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0"/>
    </row>
    <row r="533" ht="12.75" customHeight="1">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0"/>
    </row>
    <row r="534" ht="12.75" customHeight="1">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0"/>
    </row>
    <row r="535" ht="12.75" customHeight="1">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0"/>
    </row>
    <row r="536" ht="12.75" customHeight="1">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0"/>
    </row>
    <row r="537" ht="12.75" customHeight="1">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0"/>
    </row>
    <row r="538" ht="12.75" customHeight="1">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0"/>
    </row>
    <row r="539" ht="12.75" customHeight="1">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0"/>
    </row>
    <row r="540" ht="12.75" customHeight="1">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0"/>
    </row>
    <row r="541" ht="12.75" customHeight="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0"/>
    </row>
    <row r="542" ht="12.75" customHeight="1">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0"/>
    </row>
    <row r="543" ht="12.75" customHeight="1">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0"/>
    </row>
    <row r="544" ht="12.75" customHeight="1">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0"/>
    </row>
    <row r="545" ht="12.75" customHeight="1">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0"/>
    </row>
    <row r="546" ht="12.75" customHeight="1">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0"/>
    </row>
    <row r="547" ht="12.75" customHeight="1">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0"/>
    </row>
    <row r="548" ht="12.75" customHeight="1">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0"/>
    </row>
    <row r="549" ht="12.75" customHeight="1">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0"/>
    </row>
    <row r="550" ht="12.75" customHeight="1">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0"/>
    </row>
    <row r="551" ht="12.75" customHeight="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0"/>
    </row>
    <row r="552" ht="12.75" customHeight="1">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0"/>
    </row>
    <row r="553" ht="12.75" customHeight="1">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0"/>
    </row>
    <row r="554" ht="12.75" customHeight="1">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0"/>
    </row>
    <row r="555" ht="12.75" customHeight="1">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0"/>
    </row>
    <row r="556" ht="12.75" customHeight="1">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0"/>
    </row>
    <row r="557" ht="12.75" customHeight="1">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0"/>
    </row>
    <row r="558" ht="12.75" customHeight="1">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0"/>
    </row>
    <row r="559" ht="12.75" customHeight="1">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0"/>
    </row>
    <row r="560" ht="12.75" customHeight="1">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0"/>
    </row>
    <row r="561" ht="12.75" customHeight="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0"/>
    </row>
    <row r="562" ht="12.75" customHeight="1">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0"/>
    </row>
    <row r="563" ht="12.75" customHeight="1">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0"/>
    </row>
    <row r="564" ht="12.75" customHeight="1">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0"/>
    </row>
    <row r="565" ht="12.75" customHeight="1">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0"/>
    </row>
    <row r="566" ht="12.75" customHeight="1">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0"/>
    </row>
    <row r="567" ht="12.75" customHeight="1">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0"/>
    </row>
    <row r="568" ht="12.75" customHeight="1">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0"/>
    </row>
    <row r="569" ht="12.75" customHeight="1">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0"/>
    </row>
    <row r="570" ht="12.75" customHeight="1">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0"/>
    </row>
    <row r="571" ht="12.75" customHeight="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0"/>
    </row>
    <row r="572" ht="12.75" customHeight="1">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0"/>
    </row>
    <row r="573" ht="12.75" customHeight="1">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0"/>
    </row>
    <row r="574" ht="12.75" customHeight="1">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0"/>
    </row>
    <row r="575" ht="12.75" customHeight="1">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0"/>
    </row>
    <row r="576" ht="12.75" customHeight="1">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0"/>
    </row>
    <row r="577" ht="12.75" customHeight="1">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0"/>
    </row>
    <row r="578" ht="12.75" customHeight="1">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0"/>
    </row>
    <row r="579" ht="12.75" customHeight="1">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0"/>
    </row>
    <row r="580" ht="12.75" customHeight="1">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0"/>
    </row>
    <row r="581" ht="12.75" customHeight="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0"/>
    </row>
    <row r="582" ht="12.75" customHeight="1">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0"/>
    </row>
    <row r="583" ht="12.75" customHeight="1">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0"/>
    </row>
    <row r="584" ht="12.75" customHeight="1">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0"/>
    </row>
    <row r="585" ht="12.75" customHeight="1">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0"/>
    </row>
    <row r="586" ht="12.75" customHeight="1">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0"/>
    </row>
    <row r="587" ht="12.75" customHeight="1">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0"/>
    </row>
    <row r="588" ht="12.75" customHeight="1">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0"/>
    </row>
    <row r="589" ht="12.75" customHeight="1">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0"/>
    </row>
    <row r="590" ht="12.75" customHeight="1">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0"/>
    </row>
    <row r="591" ht="12.75" customHeight="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0"/>
    </row>
    <row r="592" ht="12.75" customHeight="1">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0"/>
    </row>
    <row r="593" ht="12.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0"/>
    </row>
    <row r="594" ht="12.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0"/>
    </row>
    <row r="595" ht="12.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0"/>
    </row>
    <row r="596" ht="12.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0"/>
    </row>
    <row r="597" ht="12.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0"/>
    </row>
    <row r="598" ht="12.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0"/>
    </row>
    <row r="599" ht="12.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0"/>
    </row>
    <row r="600" ht="12.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0"/>
    </row>
    <row r="601" ht="12.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0"/>
    </row>
    <row r="602" ht="12.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0"/>
    </row>
    <row r="603" ht="12.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0"/>
    </row>
    <row r="604" ht="12.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0"/>
    </row>
    <row r="605" ht="12.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0"/>
    </row>
    <row r="606" ht="12.75" customHeight="1">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0"/>
    </row>
    <row r="607" ht="12.75" customHeight="1">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0"/>
    </row>
    <row r="608" ht="12.75" customHeight="1">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0"/>
    </row>
    <row r="609" ht="12.75" customHeight="1">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0"/>
    </row>
    <row r="610" ht="12.75" customHeight="1">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0"/>
    </row>
    <row r="611" ht="12.75" customHeight="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0"/>
    </row>
    <row r="612" ht="12.75" customHeight="1">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0"/>
    </row>
    <row r="613" ht="12.75" customHeight="1">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0"/>
    </row>
    <row r="614" ht="12.75" customHeight="1">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0"/>
    </row>
    <row r="615" ht="12.75" customHeight="1">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0"/>
    </row>
    <row r="616" ht="12.75" customHeight="1">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0"/>
    </row>
    <row r="617" ht="12.75" customHeight="1">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0"/>
    </row>
    <row r="618" ht="12.75" customHeight="1">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0"/>
    </row>
    <row r="619" ht="12.75" customHeight="1">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0"/>
    </row>
    <row r="620" ht="12.75" customHeight="1">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0"/>
    </row>
    <row r="621" ht="12.75" customHeight="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0"/>
    </row>
    <row r="622" ht="12.75" customHeight="1">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0"/>
    </row>
    <row r="623" ht="12.75" customHeight="1">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0"/>
    </row>
    <row r="624" ht="12.75" customHeight="1">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0"/>
    </row>
    <row r="625" ht="12.75" customHeight="1">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0"/>
    </row>
    <row r="626" ht="12.75" customHeight="1">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0"/>
    </row>
    <row r="627" ht="12.75" customHeight="1">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0"/>
    </row>
    <row r="628" ht="12.75" customHeight="1">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0"/>
    </row>
    <row r="629" ht="12.75" customHeight="1">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0"/>
    </row>
    <row r="630" ht="12.75" customHeight="1">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0"/>
    </row>
    <row r="631" ht="12.75" customHeight="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0"/>
    </row>
    <row r="632" ht="12.75" customHeight="1">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0"/>
    </row>
    <row r="633" ht="12.75" customHeight="1">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0"/>
    </row>
    <row r="634" ht="12.75" customHeight="1">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0"/>
    </row>
    <row r="635" ht="12.75" customHeight="1">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0"/>
    </row>
    <row r="636" ht="12.75" customHeight="1">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0"/>
    </row>
    <row r="637" ht="12.75" customHeight="1">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0"/>
    </row>
    <row r="638" ht="12.75" customHeight="1">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0"/>
    </row>
    <row r="639" ht="12.75" customHeight="1">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0"/>
    </row>
    <row r="640" ht="12.75" customHeight="1">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0"/>
    </row>
    <row r="641" ht="12.75" customHeight="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0"/>
    </row>
    <row r="642" ht="12.75" customHeight="1">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0"/>
    </row>
    <row r="643" ht="12.75" customHeight="1">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0"/>
    </row>
    <row r="644" ht="12.75" customHeight="1">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0"/>
    </row>
    <row r="645" ht="12.75" customHeight="1">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0"/>
    </row>
    <row r="646" ht="12.75" customHeight="1">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0"/>
    </row>
    <row r="647" ht="12.75" customHeight="1">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0"/>
    </row>
    <row r="648" ht="12.75" customHeight="1">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0"/>
    </row>
    <row r="649" ht="12.75" customHeight="1">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0"/>
    </row>
    <row r="650" ht="12.75" customHeight="1">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0"/>
    </row>
    <row r="651" ht="12.75" customHeight="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0"/>
    </row>
    <row r="652" ht="12.75" customHeight="1">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0"/>
    </row>
    <row r="653" ht="12.75" customHeight="1">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0"/>
    </row>
    <row r="654" ht="12.75" customHeight="1">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0"/>
    </row>
    <row r="655" ht="12.75" customHeight="1">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0"/>
    </row>
    <row r="656" ht="12.75" customHeight="1">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0"/>
    </row>
    <row r="657" ht="12.75" customHeight="1">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0"/>
    </row>
    <row r="658" ht="12.75" customHeight="1">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0"/>
    </row>
    <row r="659" ht="12.75" customHeight="1">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0"/>
    </row>
    <row r="660" ht="12.75" customHeight="1">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0"/>
    </row>
    <row r="661" ht="12.75" customHeight="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0"/>
    </row>
    <row r="662" ht="12.75" customHeight="1">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0"/>
    </row>
    <row r="663" ht="12.75" customHeight="1">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0"/>
    </row>
    <row r="664" ht="12.75" customHeight="1">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0"/>
    </row>
    <row r="665" ht="12.75" customHeight="1">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0"/>
    </row>
    <row r="666" ht="12.75" customHeight="1">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0"/>
    </row>
    <row r="667" ht="12.75" customHeight="1">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0"/>
    </row>
    <row r="668" ht="12.75" customHeight="1">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0"/>
    </row>
    <row r="669" ht="12.75" customHeight="1">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0"/>
    </row>
    <row r="670" ht="12.75" customHeight="1">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0"/>
    </row>
    <row r="671" ht="12.75" customHeight="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0"/>
    </row>
    <row r="672" ht="12.75" customHeight="1">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0"/>
    </row>
    <row r="673" ht="12.75" customHeight="1">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0"/>
    </row>
    <row r="674" ht="12.75" customHeight="1">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0"/>
    </row>
    <row r="675" ht="12.75" customHeight="1">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0"/>
    </row>
    <row r="676" ht="12.75" customHeight="1">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0"/>
    </row>
    <row r="677" ht="12.75" customHeight="1">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0"/>
    </row>
    <row r="678" ht="12.75" customHeight="1">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0"/>
    </row>
    <row r="679" ht="12.75" customHeight="1">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0"/>
    </row>
    <row r="680" ht="12.75" customHeight="1">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0"/>
    </row>
    <row r="681" ht="12.75" customHeight="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0"/>
    </row>
    <row r="682" ht="12.75" customHeight="1">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0"/>
    </row>
    <row r="683" ht="12.75" customHeight="1">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0"/>
    </row>
    <row r="684" ht="12.75" customHeight="1">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0"/>
    </row>
    <row r="685" ht="12.75" customHeight="1">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0"/>
    </row>
    <row r="686" ht="12.75" customHeight="1">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0"/>
    </row>
    <row r="687" ht="12.75" customHeight="1">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0"/>
    </row>
    <row r="688" ht="12.75" customHeight="1">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0"/>
    </row>
    <row r="689" ht="12.75" customHeight="1">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0"/>
    </row>
    <row r="690" ht="12.75" customHeight="1">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0"/>
    </row>
    <row r="691" ht="12.75" customHeight="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0"/>
    </row>
    <row r="692" ht="12.75" customHeight="1">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0"/>
    </row>
    <row r="693" ht="12.75" customHeight="1">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0"/>
    </row>
    <row r="694" ht="12.75" customHeight="1">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0"/>
    </row>
    <row r="695" ht="12.75" customHeight="1">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0"/>
    </row>
    <row r="696" ht="12.75" customHeight="1">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0"/>
    </row>
    <row r="697" ht="12.75" customHeight="1">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0"/>
    </row>
    <row r="698" ht="12.75" customHeight="1">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0"/>
    </row>
    <row r="699" ht="12.75" customHeight="1">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0"/>
    </row>
    <row r="700" ht="12.75" customHeight="1">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0"/>
    </row>
    <row r="701" ht="12.75" customHeight="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0"/>
    </row>
    <row r="702" ht="12.75" customHeight="1">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0"/>
    </row>
    <row r="703" ht="12.75" customHeight="1">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0"/>
    </row>
    <row r="704" ht="12.75" customHeight="1">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0"/>
    </row>
    <row r="705" ht="12.75" customHeight="1">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0"/>
    </row>
    <row r="706" ht="12.75" customHeight="1">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0"/>
    </row>
    <row r="707" ht="12.75" customHeight="1">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0"/>
    </row>
    <row r="708" ht="12.75" customHeight="1">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0"/>
    </row>
    <row r="709" ht="12.75" customHeight="1">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0"/>
    </row>
    <row r="710" ht="12.75" customHeight="1">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0"/>
    </row>
    <row r="711" ht="12.75" customHeight="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0"/>
    </row>
    <row r="712" ht="12.75" customHeight="1">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0"/>
    </row>
    <row r="713" ht="12.75" customHeight="1">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0"/>
    </row>
    <row r="714" ht="12.75" customHeight="1">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0"/>
    </row>
    <row r="715" ht="12.75" customHeight="1">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0"/>
    </row>
    <row r="716" ht="12.75" customHeight="1">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0"/>
    </row>
    <row r="717" ht="12.75" customHeight="1">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0"/>
    </row>
    <row r="718" ht="12.75" customHeight="1">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0"/>
    </row>
    <row r="719" ht="12.75" customHeight="1">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0"/>
    </row>
    <row r="720" ht="12.75" customHeight="1">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0"/>
    </row>
    <row r="721" ht="12.75" customHeight="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0"/>
    </row>
    <row r="722" ht="12.75" customHeight="1">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0"/>
    </row>
    <row r="723" ht="12.75" customHeight="1">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0"/>
    </row>
    <row r="724" ht="12.75" customHeight="1">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0"/>
    </row>
    <row r="725" ht="12.75" customHeight="1">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0"/>
    </row>
    <row r="726" ht="12.75" customHeight="1">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0"/>
    </row>
    <row r="727" ht="12.75" customHeight="1">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0"/>
    </row>
    <row r="728" ht="12.75" customHeight="1">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0"/>
    </row>
    <row r="729" ht="12.75" customHeight="1">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0"/>
    </row>
    <row r="730" ht="12.75" customHeight="1">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0"/>
    </row>
    <row r="731" ht="12.75" customHeight="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0"/>
    </row>
    <row r="732" ht="12.75" customHeight="1">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0"/>
    </row>
    <row r="733" ht="12.75" customHeight="1">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0"/>
    </row>
    <row r="734" ht="12.75" customHeight="1">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0"/>
    </row>
    <row r="735" ht="12.75" customHeight="1">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0"/>
    </row>
    <row r="736" ht="12.75" customHeight="1">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0"/>
    </row>
    <row r="737" ht="12.75" customHeight="1">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0"/>
    </row>
    <row r="738" ht="12.75" customHeight="1">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0"/>
    </row>
    <row r="739" ht="12.75" customHeight="1">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0"/>
    </row>
    <row r="740" ht="12.75" customHeight="1">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0"/>
    </row>
    <row r="741" ht="12.75" customHeight="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0"/>
    </row>
    <row r="742" ht="12.75" customHeight="1">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0"/>
    </row>
    <row r="743" ht="12.75" customHeight="1">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0"/>
    </row>
    <row r="744" ht="12.75" customHeight="1">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0"/>
    </row>
    <row r="745" ht="12.75" customHeight="1">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0"/>
    </row>
    <row r="746" ht="12.75" customHeight="1">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0"/>
    </row>
    <row r="747" ht="12.75" customHeight="1">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0"/>
    </row>
    <row r="748" ht="12.75" customHeight="1">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0"/>
    </row>
    <row r="749" ht="12.75" customHeight="1">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0"/>
    </row>
    <row r="750" ht="12.75" customHeight="1">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0"/>
    </row>
    <row r="751" ht="12.75" customHeight="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0"/>
    </row>
    <row r="752" ht="12.75" customHeight="1">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0"/>
    </row>
    <row r="753" ht="12.75" customHeight="1">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0"/>
    </row>
    <row r="754" ht="12.75" customHeight="1">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0"/>
    </row>
    <row r="755" ht="12.75" customHeight="1">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0"/>
    </row>
    <row r="756" ht="12.75" customHeight="1">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0"/>
    </row>
    <row r="757" ht="12.75" customHeight="1">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0"/>
    </row>
    <row r="758" ht="12.75" customHeight="1">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0"/>
    </row>
    <row r="759" ht="12.75" customHeight="1">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0"/>
    </row>
    <row r="760" ht="12.75" customHeight="1">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0"/>
    </row>
    <row r="761" ht="12.75" customHeight="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0"/>
    </row>
    <row r="762" ht="12.75" customHeight="1">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0"/>
    </row>
    <row r="763" ht="12.75" customHeight="1">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0"/>
    </row>
    <row r="764" ht="12.75" customHeight="1">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0"/>
    </row>
    <row r="765" ht="12.75" customHeight="1">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0"/>
    </row>
    <row r="766" ht="12.75" customHeight="1">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0"/>
    </row>
    <row r="767" ht="12.75" customHeight="1">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0"/>
    </row>
    <row r="768" ht="12.75" customHeight="1">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0"/>
    </row>
    <row r="769" ht="12.75" customHeight="1">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0"/>
    </row>
    <row r="770" ht="12.75" customHeight="1">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0"/>
    </row>
    <row r="771" ht="12.75" customHeight="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0"/>
    </row>
    <row r="772" ht="12.75" customHeight="1">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0"/>
    </row>
    <row r="773" ht="12.75" customHeight="1">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0"/>
    </row>
    <row r="774" ht="12.75" customHeight="1">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0"/>
    </row>
    <row r="775" ht="12.75" customHeight="1">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0"/>
    </row>
    <row r="776" ht="12.75" customHeight="1">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0"/>
    </row>
    <row r="777" ht="12.75" customHeight="1">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0"/>
    </row>
    <row r="778" ht="12.75" customHeight="1">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0"/>
    </row>
    <row r="779" ht="12.75" customHeight="1">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0"/>
    </row>
    <row r="780" ht="12.75" customHeight="1">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0"/>
    </row>
    <row r="781" ht="12.75" customHeight="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0"/>
    </row>
    <row r="782" ht="12.75" customHeight="1">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0"/>
    </row>
    <row r="783" ht="12.75" customHeight="1">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0"/>
    </row>
    <row r="784" ht="12.75" customHeight="1">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0"/>
    </row>
    <row r="785" ht="12.75" customHeight="1">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0"/>
    </row>
    <row r="786" ht="12.75" customHeight="1">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0"/>
    </row>
    <row r="787" ht="12.75" customHeight="1">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0"/>
    </row>
    <row r="788" ht="12.75" customHeight="1">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0"/>
    </row>
    <row r="789" ht="12.75" customHeight="1">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0"/>
    </row>
    <row r="790" ht="12.75" customHeight="1">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0"/>
    </row>
    <row r="791" ht="12.75" customHeight="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0"/>
    </row>
    <row r="792" ht="12.75" customHeight="1">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0"/>
    </row>
    <row r="793" ht="12.75" customHeight="1">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0"/>
    </row>
    <row r="794" ht="12.75" customHeight="1">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0"/>
    </row>
    <row r="795" ht="12.75" customHeight="1">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0"/>
    </row>
    <row r="796" ht="12.75" customHeight="1">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0"/>
    </row>
    <row r="797" ht="12.75" customHeight="1">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0"/>
    </row>
    <row r="798" ht="12.75" customHeight="1">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0"/>
    </row>
    <row r="799" ht="12.75" customHeight="1">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0"/>
    </row>
    <row r="800" ht="12.75" customHeight="1">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0"/>
    </row>
    <row r="801" ht="12.75" customHeight="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0"/>
    </row>
    <row r="802" ht="12.75" customHeight="1">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0"/>
    </row>
    <row r="803" ht="12.75" customHeight="1">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0"/>
    </row>
    <row r="804" ht="12.75" customHeight="1">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0"/>
    </row>
    <row r="805" ht="12.75" customHeight="1">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0"/>
    </row>
    <row r="806" ht="12.75" customHeight="1">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0"/>
    </row>
    <row r="807" ht="12.75" customHeight="1">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0"/>
    </row>
    <row r="808" ht="12.75" customHeight="1">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0"/>
    </row>
    <row r="809" ht="12.75" customHeight="1">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0"/>
    </row>
    <row r="810" ht="12.75" customHeight="1">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0"/>
    </row>
    <row r="811" ht="12.75" customHeight="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0"/>
    </row>
    <row r="812" ht="12.75" customHeight="1">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0"/>
    </row>
    <row r="813" ht="12.75" customHeight="1">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0"/>
    </row>
    <row r="814" ht="12.75" customHeight="1">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0"/>
    </row>
    <row r="815" ht="12.75" customHeight="1">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0"/>
    </row>
    <row r="816" ht="12.75" customHeight="1">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0"/>
    </row>
    <row r="817" ht="12.75" customHeight="1">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0"/>
    </row>
    <row r="818" ht="12.75" customHeight="1">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0"/>
    </row>
    <row r="819" ht="12.75" customHeight="1">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0"/>
    </row>
    <row r="820" ht="12.75" customHeight="1">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0"/>
    </row>
    <row r="821" ht="12.75" customHeight="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0"/>
    </row>
    <row r="822" ht="12.75" customHeight="1">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0"/>
    </row>
    <row r="823" ht="12.75" customHeight="1">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0"/>
    </row>
    <row r="824" ht="12.75" customHeight="1">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0"/>
    </row>
    <row r="825" ht="12.75" customHeight="1">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0"/>
    </row>
    <row r="826" ht="12.75" customHeight="1">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0"/>
    </row>
    <row r="827" ht="12.75" customHeight="1">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0"/>
    </row>
    <row r="828" ht="12.75" customHeight="1">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0"/>
    </row>
    <row r="829" ht="12.75" customHeight="1">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0"/>
    </row>
    <row r="830" ht="12.75" customHeight="1">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0"/>
    </row>
    <row r="831" ht="12.75" customHeight="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0"/>
    </row>
    <row r="832" ht="12.75" customHeight="1">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0"/>
    </row>
    <row r="833" ht="12.75" customHeight="1">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0"/>
    </row>
    <row r="834" ht="12.75" customHeight="1">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0"/>
    </row>
    <row r="835" ht="12.75" customHeight="1">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0"/>
    </row>
    <row r="836" ht="12.75" customHeight="1">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0"/>
    </row>
    <row r="837" ht="12.75" customHeight="1">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0"/>
    </row>
    <row r="838" ht="12.75" customHeight="1">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0"/>
    </row>
    <row r="839" ht="12.75" customHeight="1">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0"/>
    </row>
    <row r="840" ht="12.75" customHeight="1">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0"/>
    </row>
    <row r="841" ht="12.75" customHeight="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0"/>
    </row>
    <row r="842" ht="12.75" customHeight="1">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0"/>
    </row>
    <row r="843" ht="12.75" customHeight="1">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0"/>
    </row>
    <row r="844" ht="12.75" customHeight="1">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0"/>
    </row>
    <row r="845" ht="12.75" customHeight="1">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0"/>
    </row>
    <row r="846" ht="12.75" customHeight="1">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0"/>
    </row>
    <row r="847" ht="12.75" customHeight="1">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0"/>
    </row>
    <row r="848" ht="12.75" customHeight="1">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0"/>
    </row>
    <row r="849" ht="12.75" customHeight="1">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0"/>
    </row>
    <row r="850" ht="12.75" customHeight="1">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0"/>
    </row>
    <row r="851" ht="12.75" customHeight="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0"/>
    </row>
    <row r="852" ht="12.75" customHeight="1">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0"/>
    </row>
    <row r="853" ht="12.75" customHeight="1">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0"/>
    </row>
    <row r="854" ht="12.75" customHeight="1">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0"/>
    </row>
    <row r="855" ht="12.75" customHeight="1">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0"/>
    </row>
    <row r="856" ht="12.75" customHeight="1">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0"/>
    </row>
    <row r="857" ht="12.75" customHeight="1">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0"/>
    </row>
    <row r="858" ht="12.75" customHeight="1">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0"/>
    </row>
    <row r="859" ht="12.75" customHeight="1">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0"/>
    </row>
    <row r="860" ht="12.75" customHeight="1">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0"/>
    </row>
    <row r="861" ht="12.75" customHeight="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0"/>
    </row>
    <row r="862" ht="12.75" customHeight="1">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0"/>
    </row>
    <row r="863" ht="12.75" customHeight="1">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0"/>
    </row>
    <row r="864" ht="12.75" customHeight="1">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0"/>
    </row>
    <row r="865" ht="12.75" customHeight="1">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0"/>
    </row>
    <row r="866" ht="12.75" customHeight="1">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0"/>
    </row>
    <row r="867" ht="12.75" customHeight="1">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0"/>
    </row>
    <row r="868" ht="12.75" customHeight="1">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0"/>
    </row>
    <row r="869" ht="12.75" customHeight="1">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0"/>
    </row>
    <row r="870" ht="12.75" customHeight="1">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0"/>
    </row>
    <row r="871" ht="12.75" customHeight="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0"/>
    </row>
    <row r="872" ht="12.75" customHeight="1">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0"/>
    </row>
    <row r="873" ht="12.75" customHeight="1">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0"/>
    </row>
    <row r="874" ht="12.75" customHeight="1">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0"/>
    </row>
    <row r="875" ht="12.75" customHeight="1">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0"/>
    </row>
    <row r="876" ht="12.75" customHeight="1">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0"/>
    </row>
    <row r="877" ht="12.75" customHeight="1">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0"/>
    </row>
    <row r="878" ht="12.75" customHeight="1">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0"/>
    </row>
    <row r="879" ht="12.75" customHeight="1">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0"/>
    </row>
    <row r="880" ht="12.75" customHeight="1">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0"/>
    </row>
    <row r="881" ht="12.75" customHeight="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0"/>
    </row>
    <row r="882" ht="12.75" customHeight="1">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0"/>
    </row>
    <row r="883" ht="12.75" customHeight="1">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0"/>
    </row>
    <row r="884" ht="12.75" customHeight="1">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0"/>
    </row>
    <row r="885" ht="12.75" customHeight="1">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0"/>
    </row>
    <row r="886" ht="12.75" customHeight="1">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0"/>
    </row>
    <row r="887" ht="12.75" customHeight="1">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0"/>
    </row>
    <row r="888" ht="12.75" customHeight="1">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0"/>
    </row>
    <row r="889" ht="12.75" customHeight="1">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0"/>
    </row>
    <row r="890" ht="12.75" customHeight="1">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0"/>
    </row>
    <row r="891" ht="12.75" customHeight="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0"/>
    </row>
    <row r="892" ht="12.75" customHeight="1">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0"/>
    </row>
    <row r="893" ht="12.75" customHeight="1">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0"/>
    </row>
    <row r="894" ht="12.75" customHeight="1">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0"/>
    </row>
    <row r="895" ht="12.75" customHeight="1">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0"/>
    </row>
    <row r="896" ht="12.75" customHeight="1">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0"/>
    </row>
    <row r="897" ht="12.75" customHeight="1">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0"/>
    </row>
    <row r="898" ht="12.75" customHeight="1">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0"/>
    </row>
    <row r="899" ht="12.75" customHeight="1">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0"/>
    </row>
    <row r="900" ht="12.75" customHeight="1">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0"/>
    </row>
    <row r="901" ht="12.75" customHeight="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0"/>
    </row>
    <row r="902" ht="12.75" customHeight="1">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0"/>
    </row>
    <row r="903" ht="12.75" customHeight="1">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0"/>
    </row>
    <row r="904" ht="12.75" customHeight="1">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0"/>
    </row>
    <row r="905" ht="12.75" customHeight="1">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0"/>
    </row>
    <row r="906" ht="12.75" customHeight="1">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0"/>
    </row>
    <row r="907" ht="12.75" customHeight="1">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0"/>
    </row>
    <row r="908" ht="12.75" customHeight="1">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0"/>
    </row>
    <row r="909" ht="12.75" customHeight="1">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0"/>
    </row>
    <row r="910" ht="12.75" customHeight="1">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0"/>
    </row>
    <row r="911" ht="12.75" customHeight="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0"/>
    </row>
    <row r="912" ht="12.75" customHeight="1">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0"/>
    </row>
    <row r="913" ht="12.75" customHeight="1">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0"/>
    </row>
    <row r="914" ht="12.75" customHeight="1">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0"/>
    </row>
    <row r="915" ht="12.75" customHeight="1">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0"/>
    </row>
    <row r="916" ht="12.75" customHeight="1">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0"/>
    </row>
    <row r="917" ht="12.75" customHeight="1">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0"/>
    </row>
    <row r="918" ht="12.75" customHeight="1">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0"/>
    </row>
    <row r="919" ht="12.75" customHeight="1">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0"/>
    </row>
    <row r="920" ht="12.75" customHeight="1">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0"/>
    </row>
    <row r="921" ht="12.75" customHeight="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0"/>
    </row>
    <row r="922" ht="12.75" customHeight="1">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0"/>
    </row>
    <row r="923" ht="12.75" customHeight="1">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0"/>
    </row>
    <row r="924" ht="12.75" customHeight="1">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0"/>
    </row>
    <row r="925" ht="12.75" customHeight="1">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0"/>
    </row>
    <row r="926" ht="12.75" customHeight="1">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0"/>
    </row>
    <row r="927" ht="12.75" customHeight="1">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0"/>
    </row>
    <row r="928" ht="12.75" customHeight="1">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0"/>
    </row>
    <row r="929" ht="12.75" customHeight="1">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0"/>
    </row>
    <row r="930" ht="12.75" customHeight="1">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0"/>
    </row>
    <row r="931" ht="12.75" customHeight="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0"/>
    </row>
    <row r="932" ht="12.75" customHeight="1">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0"/>
    </row>
    <row r="933" ht="12.75" customHeight="1">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0"/>
    </row>
    <row r="934" ht="12.75" customHeight="1">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0"/>
    </row>
    <row r="935" ht="12.75" customHeight="1">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0"/>
    </row>
    <row r="936" ht="12.75" customHeight="1">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0"/>
    </row>
    <row r="937" ht="12.75" customHeight="1">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0"/>
    </row>
    <row r="938" ht="12.75" customHeight="1">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0"/>
    </row>
    <row r="939" ht="12.75" customHeight="1">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0"/>
    </row>
    <row r="940" ht="12.75" customHeight="1">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0"/>
    </row>
    <row r="941" ht="12.75" customHeight="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0"/>
    </row>
    <row r="942" ht="12.75" customHeight="1">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0"/>
    </row>
    <row r="943" ht="12.75" customHeight="1">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0"/>
    </row>
    <row r="944" ht="12.75" customHeight="1">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0"/>
    </row>
    <row r="945" ht="12.75" customHeight="1">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0"/>
    </row>
    <row r="946" ht="12.75" customHeight="1">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0"/>
    </row>
    <row r="947" ht="12.75" customHeight="1">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0"/>
    </row>
    <row r="948" ht="12.75" customHeight="1">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0"/>
    </row>
    <row r="949" ht="12.75" customHeight="1">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0"/>
    </row>
    <row r="950" ht="12.75" customHeight="1">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0"/>
    </row>
    <row r="951" ht="12.75" customHeight="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0"/>
    </row>
    <row r="952" ht="12.75" customHeight="1">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0"/>
    </row>
    <row r="953" ht="12.75" customHeight="1">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0"/>
    </row>
    <row r="954" ht="12.75" customHeight="1">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0"/>
    </row>
    <row r="955" ht="12.75" customHeight="1">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0"/>
    </row>
    <row r="956" ht="12.75" customHeight="1">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0"/>
    </row>
    <row r="957" ht="12.75" customHeight="1">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0"/>
    </row>
    <row r="958" ht="12.75" customHeight="1">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0"/>
    </row>
    <row r="959" ht="12.75" customHeight="1">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0"/>
    </row>
    <row r="960" ht="12.75" customHeight="1">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0"/>
    </row>
    <row r="961" ht="12.75" customHeight="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0"/>
    </row>
    <row r="962" ht="12.75" customHeight="1">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0"/>
    </row>
    <row r="963" ht="12.75" customHeight="1">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L2:L3 G9 J9 L9 G30:G108 J30:J108 L30:L108">
      <formula1>$Q$2:$Q$5</formula1>
    </dataValidation>
    <dataValidation type="list" allowBlank="1" showErrorMessage="1" sqref="H11:H33 K11:K33 N11:N33">
      <formula1>"HaLB"</formula1>
    </dataValidation>
    <dataValidation type="list" allowBlank="1" showErrorMessage="1" sqref="M2:M3 M9 G109:G145 J109:J145 M34:M145">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47"/>
      <c r="B1" s="147"/>
      <c r="C1" s="147"/>
      <c r="D1" s="147"/>
      <c r="E1" s="147"/>
      <c r="F1" s="147"/>
      <c r="G1" s="147"/>
      <c r="H1" s="147"/>
      <c r="I1" s="147"/>
      <c r="J1" s="147"/>
      <c r="K1" s="147"/>
      <c r="L1" s="147"/>
      <c r="M1" s="147"/>
      <c r="N1" s="147"/>
      <c r="O1" s="147"/>
      <c r="P1" s="147"/>
      <c r="Q1" s="147"/>
      <c r="R1" s="147"/>
      <c r="S1" s="147"/>
      <c r="T1" s="147"/>
      <c r="U1" s="147"/>
      <c r="V1" s="147"/>
      <c r="W1" s="147"/>
      <c r="X1" s="147"/>
      <c r="Y1" s="147"/>
      <c r="Z1" s="10"/>
    </row>
    <row r="2" ht="15.0" customHeight="1">
      <c r="A2" s="186" t="s">
        <v>837</v>
      </c>
      <c r="B2" s="187" t="s">
        <v>904</v>
      </c>
      <c r="C2" s="115"/>
      <c r="D2" s="115"/>
      <c r="E2" s="116"/>
      <c r="F2" s="147"/>
      <c r="G2" s="147"/>
      <c r="H2" s="147"/>
      <c r="I2" s="147"/>
      <c r="J2" s="147"/>
      <c r="K2" s="147"/>
      <c r="L2" s="147"/>
      <c r="M2" s="147"/>
      <c r="N2" s="147"/>
      <c r="O2" s="147"/>
      <c r="P2" s="147"/>
      <c r="Q2" s="188" t="s">
        <v>53</v>
      </c>
      <c r="R2" s="147"/>
      <c r="S2" s="147"/>
      <c r="T2" s="147"/>
      <c r="U2" s="147"/>
      <c r="V2" s="147"/>
      <c r="W2" s="147"/>
      <c r="X2" s="147"/>
      <c r="Y2" s="147"/>
      <c r="Z2" s="120"/>
    </row>
    <row r="3" ht="12.75" customHeight="1">
      <c r="A3" s="189" t="s">
        <v>63</v>
      </c>
      <c r="B3" s="190" t="s">
        <v>905</v>
      </c>
      <c r="C3" s="5"/>
      <c r="D3" s="5"/>
      <c r="E3" s="123"/>
      <c r="F3" s="147"/>
      <c r="G3" s="147"/>
      <c r="H3" s="147"/>
      <c r="I3" s="147"/>
      <c r="J3" s="147"/>
      <c r="K3" s="147"/>
      <c r="L3" s="147"/>
      <c r="M3" s="147"/>
      <c r="N3" s="147"/>
      <c r="O3" s="147"/>
      <c r="P3" s="147"/>
      <c r="Q3" s="188" t="s">
        <v>54</v>
      </c>
      <c r="R3" s="147"/>
      <c r="S3" s="147"/>
      <c r="T3" s="147"/>
      <c r="U3" s="147"/>
      <c r="V3" s="147"/>
      <c r="W3" s="147"/>
      <c r="X3" s="147"/>
      <c r="Y3" s="147"/>
      <c r="Z3" s="120"/>
    </row>
    <row r="4" ht="18.0" customHeight="1">
      <c r="A4" s="189" t="s">
        <v>65</v>
      </c>
      <c r="B4" s="208">
        <f>COUNTA(A11:A864)</f>
        <v>31</v>
      </c>
      <c r="C4" s="5"/>
      <c r="D4" s="5"/>
      <c r="E4" s="123"/>
      <c r="F4" s="147"/>
      <c r="G4" s="147"/>
      <c r="H4" s="147"/>
      <c r="I4" s="147"/>
      <c r="J4" s="147"/>
      <c r="K4" s="147"/>
      <c r="L4" s="147"/>
      <c r="M4" s="147"/>
      <c r="N4" s="147"/>
      <c r="O4" s="147"/>
      <c r="P4" s="147"/>
      <c r="Q4" s="188" t="s">
        <v>55</v>
      </c>
      <c r="R4" s="147"/>
      <c r="S4" s="147"/>
      <c r="T4" s="147"/>
      <c r="U4" s="147"/>
      <c r="V4" s="147"/>
      <c r="W4" s="147"/>
      <c r="X4" s="147"/>
      <c r="Y4" s="147"/>
      <c r="Z4" s="120"/>
    </row>
    <row r="5" ht="19.5" customHeight="1">
      <c r="A5" s="191" t="s">
        <v>66</v>
      </c>
      <c r="B5" s="192" t="s">
        <v>53</v>
      </c>
      <c r="C5" s="192" t="s">
        <v>54</v>
      </c>
      <c r="D5" s="192" t="s">
        <v>55</v>
      </c>
      <c r="E5" s="193" t="s">
        <v>56</v>
      </c>
      <c r="F5" s="194"/>
      <c r="G5" s="194"/>
      <c r="H5" s="147"/>
      <c r="I5" s="194"/>
      <c r="J5" s="194"/>
      <c r="K5" s="147"/>
      <c r="L5" s="194"/>
      <c r="M5" s="147"/>
      <c r="N5" s="147"/>
      <c r="O5" s="147"/>
      <c r="P5" s="147"/>
      <c r="Q5" s="188" t="s">
        <v>56</v>
      </c>
      <c r="R5" s="147"/>
      <c r="S5" s="147"/>
      <c r="T5" s="147"/>
      <c r="U5" s="147"/>
      <c r="V5" s="147"/>
      <c r="W5" s="147"/>
      <c r="X5" s="147"/>
      <c r="Y5" s="147"/>
      <c r="Z5" s="120"/>
    </row>
    <row r="6" ht="15.0" customHeight="1">
      <c r="A6" s="191" t="s">
        <v>67</v>
      </c>
      <c r="B6" s="195">
        <f t="shared" ref="B6:E6" si="1">COUNTIF($F10:$F862,B5)</f>
        <v>31</v>
      </c>
      <c r="C6" s="195">
        <f t="shared" si="1"/>
        <v>0</v>
      </c>
      <c r="D6" s="195">
        <f t="shared" si="1"/>
        <v>0</v>
      </c>
      <c r="E6" s="196">
        <f t="shared" si="1"/>
        <v>0</v>
      </c>
      <c r="F6" s="194"/>
      <c r="G6" s="194"/>
      <c r="H6" s="147"/>
      <c r="I6" s="194"/>
      <c r="J6" s="194"/>
      <c r="K6" s="147"/>
      <c r="L6" s="194"/>
      <c r="M6" s="147"/>
      <c r="N6" s="147"/>
      <c r="O6" s="147"/>
      <c r="P6" s="147"/>
      <c r="Q6" s="147"/>
      <c r="R6" s="147"/>
      <c r="S6" s="147"/>
      <c r="T6" s="147"/>
      <c r="U6" s="147"/>
      <c r="V6" s="147"/>
      <c r="W6" s="147"/>
      <c r="X6" s="147"/>
      <c r="Y6" s="147"/>
      <c r="Z6" s="120"/>
    </row>
    <row r="7" ht="15.0" customHeight="1">
      <c r="A7" s="191" t="s">
        <v>68</v>
      </c>
      <c r="B7" s="195">
        <f t="shared" ref="B7:E7" si="2">COUNTIF($F10:$F862,B5)</f>
        <v>31</v>
      </c>
      <c r="C7" s="195">
        <f t="shared" si="2"/>
        <v>0</v>
      </c>
      <c r="D7" s="195">
        <f t="shared" si="2"/>
        <v>0</v>
      </c>
      <c r="E7" s="196">
        <f t="shared" si="2"/>
        <v>0</v>
      </c>
      <c r="F7" s="194"/>
      <c r="G7" s="194"/>
      <c r="H7" s="147"/>
      <c r="I7" s="194"/>
      <c r="J7" s="194"/>
      <c r="K7" s="147"/>
      <c r="L7" s="194"/>
      <c r="M7" s="147"/>
      <c r="N7" s="147"/>
      <c r="O7" s="147"/>
      <c r="P7" s="147"/>
      <c r="Q7" s="147"/>
      <c r="R7" s="147"/>
      <c r="S7" s="147"/>
      <c r="T7" s="147"/>
      <c r="U7" s="147"/>
      <c r="V7" s="147"/>
      <c r="W7" s="147"/>
      <c r="X7" s="147"/>
      <c r="Y7" s="147"/>
      <c r="Z7" s="120"/>
    </row>
    <row r="8" ht="15.0" customHeight="1">
      <c r="A8" s="197" t="s">
        <v>69</v>
      </c>
      <c r="B8" s="198">
        <f t="shared" ref="B8:E8" si="3">COUNTIF($F10:$F862,B5)</f>
        <v>31</v>
      </c>
      <c r="C8" s="198">
        <f t="shared" si="3"/>
        <v>0</v>
      </c>
      <c r="D8" s="198">
        <f t="shared" si="3"/>
        <v>0</v>
      </c>
      <c r="E8" s="199">
        <f t="shared" si="3"/>
        <v>0</v>
      </c>
      <c r="F8" s="194"/>
      <c r="G8" s="194"/>
      <c r="H8" s="147"/>
      <c r="I8" s="194"/>
      <c r="J8" s="194"/>
      <c r="K8" s="147"/>
      <c r="L8" s="194"/>
      <c r="M8" s="147"/>
      <c r="N8" s="147"/>
      <c r="O8" s="147"/>
      <c r="P8" s="147"/>
      <c r="Q8" s="147"/>
      <c r="R8" s="147"/>
      <c r="S8" s="147"/>
      <c r="T8" s="147"/>
      <c r="U8" s="147"/>
      <c r="V8" s="147"/>
      <c r="W8" s="147"/>
      <c r="X8" s="147"/>
      <c r="Y8" s="147"/>
      <c r="Z8" s="120"/>
    </row>
    <row r="9" ht="15.0" customHeight="1">
      <c r="A9" s="147"/>
      <c r="B9" s="147"/>
      <c r="C9" s="147"/>
      <c r="D9" s="147"/>
      <c r="E9" s="147"/>
      <c r="F9" s="147"/>
      <c r="G9" s="147"/>
      <c r="H9" s="147"/>
      <c r="I9" s="147"/>
      <c r="J9" s="147"/>
      <c r="K9" s="147"/>
      <c r="L9" s="147"/>
      <c r="M9" s="147"/>
      <c r="N9" s="147"/>
      <c r="O9" s="147"/>
      <c r="P9" s="147"/>
      <c r="Q9" s="147"/>
      <c r="R9" s="147"/>
      <c r="S9" s="147"/>
      <c r="T9" s="147"/>
      <c r="U9" s="147"/>
      <c r="V9" s="147"/>
      <c r="W9" s="147"/>
      <c r="X9" s="147"/>
      <c r="Y9" s="147"/>
      <c r="Z9" s="120"/>
    </row>
    <row r="10" ht="25.5" customHeight="1">
      <c r="A10" s="200" t="s">
        <v>70</v>
      </c>
      <c r="B10" s="200" t="s">
        <v>71</v>
      </c>
      <c r="C10" s="200" t="s">
        <v>72</v>
      </c>
      <c r="D10" s="200" t="s">
        <v>73</v>
      </c>
      <c r="E10" s="200" t="s">
        <v>74</v>
      </c>
      <c r="F10" s="201" t="s">
        <v>67</v>
      </c>
      <c r="G10" s="201" t="s">
        <v>75</v>
      </c>
      <c r="H10" s="201" t="s">
        <v>76</v>
      </c>
      <c r="I10" s="201" t="s">
        <v>68</v>
      </c>
      <c r="J10" s="201" t="s">
        <v>75</v>
      </c>
      <c r="K10" s="201" t="s">
        <v>76</v>
      </c>
      <c r="L10" s="201" t="s">
        <v>69</v>
      </c>
      <c r="M10" s="201" t="s">
        <v>75</v>
      </c>
      <c r="N10" s="201" t="s">
        <v>76</v>
      </c>
      <c r="O10" s="201" t="s">
        <v>77</v>
      </c>
      <c r="P10" s="194"/>
      <c r="Q10" s="147"/>
      <c r="R10" s="147"/>
      <c r="S10" s="147"/>
      <c r="T10" s="147"/>
      <c r="U10" s="147"/>
      <c r="V10" s="147"/>
      <c r="W10" s="147"/>
      <c r="X10" s="147"/>
      <c r="Y10" s="147"/>
      <c r="Z10" s="120"/>
    </row>
    <row r="11" ht="15.75" customHeight="1">
      <c r="A11" s="139" t="s">
        <v>906</v>
      </c>
      <c r="B11" s="145" t="s">
        <v>907</v>
      </c>
      <c r="C11" s="145" t="s">
        <v>908</v>
      </c>
      <c r="D11" s="145" t="s">
        <v>909</v>
      </c>
      <c r="E11" s="145" t="s">
        <v>910</v>
      </c>
      <c r="F11" s="195" t="s">
        <v>53</v>
      </c>
      <c r="G11" s="202">
        <f t="shared" ref="G11:G41" si="4">DATE(2025, 3, 13)</f>
        <v>45729</v>
      </c>
      <c r="H11" s="203" t="s">
        <v>49</v>
      </c>
      <c r="I11" s="195" t="s">
        <v>53</v>
      </c>
      <c r="J11" s="202">
        <f t="shared" ref="J11:J41" si="5">DATE(2025, 3, 20)</f>
        <v>45736</v>
      </c>
      <c r="K11" s="203" t="s">
        <v>49</v>
      </c>
      <c r="L11" s="195" t="s">
        <v>53</v>
      </c>
      <c r="M11" s="202">
        <f t="shared" ref="M11:M41" si="6">DATE(2024, 3, 29)</f>
        <v>45380</v>
      </c>
      <c r="N11" s="203" t="s">
        <v>49</v>
      </c>
      <c r="O11" s="204"/>
      <c r="P11" s="148"/>
      <c r="Q11" s="148"/>
      <c r="R11" s="148"/>
      <c r="S11" s="148"/>
      <c r="T11" s="148"/>
      <c r="U11" s="148"/>
      <c r="V11" s="148"/>
      <c r="W11" s="148"/>
      <c r="X11" s="148"/>
      <c r="Y11" s="148"/>
      <c r="Z11" s="120"/>
    </row>
    <row r="12" ht="23.25" customHeight="1" outlineLevel="1">
      <c r="A12" s="139" t="s">
        <v>911</v>
      </c>
      <c r="B12" s="145" t="s">
        <v>912</v>
      </c>
      <c r="C12" s="145" t="s">
        <v>913</v>
      </c>
      <c r="D12" s="145" t="s">
        <v>914</v>
      </c>
      <c r="E12" s="145" t="s">
        <v>910</v>
      </c>
      <c r="F12" s="195" t="s">
        <v>53</v>
      </c>
      <c r="G12" s="202">
        <f t="shared" si="4"/>
        <v>45729</v>
      </c>
      <c r="H12" s="203" t="s">
        <v>49</v>
      </c>
      <c r="I12" s="195" t="s">
        <v>53</v>
      </c>
      <c r="J12" s="202">
        <f t="shared" si="5"/>
        <v>45736</v>
      </c>
      <c r="K12" s="203" t="s">
        <v>49</v>
      </c>
      <c r="L12" s="195" t="s">
        <v>53</v>
      </c>
      <c r="M12" s="202">
        <f t="shared" si="6"/>
        <v>45380</v>
      </c>
      <c r="N12" s="203" t="s">
        <v>49</v>
      </c>
      <c r="O12" s="205"/>
      <c r="P12" s="148"/>
      <c r="Q12" s="147"/>
      <c r="R12" s="147"/>
      <c r="S12" s="147"/>
      <c r="T12" s="147"/>
      <c r="U12" s="147"/>
      <c r="V12" s="147"/>
      <c r="W12" s="147"/>
      <c r="X12" s="147"/>
      <c r="Y12" s="147"/>
      <c r="Z12" s="161"/>
    </row>
    <row r="13" ht="24.75" customHeight="1" outlineLevel="1">
      <c r="A13" s="139" t="s">
        <v>915</v>
      </c>
      <c r="B13" s="145" t="s">
        <v>916</v>
      </c>
      <c r="C13" s="145" t="s">
        <v>917</v>
      </c>
      <c r="D13" s="145" t="s">
        <v>918</v>
      </c>
      <c r="E13" s="145" t="s">
        <v>910</v>
      </c>
      <c r="F13" s="195" t="s">
        <v>53</v>
      </c>
      <c r="G13" s="202">
        <f t="shared" si="4"/>
        <v>45729</v>
      </c>
      <c r="H13" s="203" t="s">
        <v>49</v>
      </c>
      <c r="I13" s="195" t="s">
        <v>53</v>
      </c>
      <c r="J13" s="202">
        <f t="shared" si="5"/>
        <v>45736</v>
      </c>
      <c r="K13" s="203" t="s">
        <v>49</v>
      </c>
      <c r="L13" s="195" t="s">
        <v>53</v>
      </c>
      <c r="M13" s="202">
        <f t="shared" si="6"/>
        <v>45380</v>
      </c>
      <c r="N13" s="203" t="s">
        <v>49</v>
      </c>
      <c r="O13" s="204"/>
      <c r="P13" s="148"/>
      <c r="Q13" s="147"/>
      <c r="R13" s="147"/>
      <c r="S13" s="147"/>
      <c r="T13" s="147"/>
      <c r="U13" s="147"/>
      <c r="V13" s="147"/>
      <c r="W13" s="147"/>
      <c r="X13" s="147"/>
      <c r="Y13" s="147"/>
      <c r="Z13" s="10"/>
    </row>
    <row r="14" ht="28.5" customHeight="1" outlineLevel="1">
      <c r="A14" s="139" t="s">
        <v>919</v>
      </c>
      <c r="B14" s="145" t="s">
        <v>920</v>
      </c>
      <c r="C14" s="145" t="s">
        <v>921</v>
      </c>
      <c r="D14" s="145" t="s">
        <v>909</v>
      </c>
      <c r="E14" s="145" t="s">
        <v>910</v>
      </c>
      <c r="F14" s="195" t="s">
        <v>53</v>
      </c>
      <c r="G14" s="202">
        <f t="shared" si="4"/>
        <v>45729</v>
      </c>
      <c r="H14" s="203" t="s">
        <v>49</v>
      </c>
      <c r="I14" s="195" t="s">
        <v>53</v>
      </c>
      <c r="J14" s="202">
        <f t="shared" si="5"/>
        <v>45736</v>
      </c>
      <c r="K14" s="203" t="s">
        <v>49</v>
      </c>
      <c r="L14" s="195" t="s">
        <v>53</v>
      </c>
      <c r="M14" s="202">
        <f t="shared" si="6"/>
        <v>45380</v>
      </c>
      <c r="N14" s="203" t="s">
        <v>49</v>
      </c>
      <c r="O14" s="204"/>
      <c r="P14" s="148"/>
      <c r="Q14" s="147"/>
      <c r="R14" s="147"/>
      <c r="S14" s="147"/>
      <c r="T14" s="147"/>
      <c r="U14" s="147"/>
      <c r="V14" s="147"/>
      <c r="W14" s="147"/>
      <c r="X14" s="147"/>
      <c r="Y14" s="147"/>
      <c r="Z14" s="10"/>
    </row>
    <row r="15" ht="15.75" customHeight="1">
      <c r="A15" s="139" t="s">
        <v>922</v>
      </c>
      <c r="B15" s="145" t="s">
        <v>923</v>
      </c>
      <c r="C15" s="145" t="s">
        <v>924</v>
      </c>
      <c r="D15" s="145" t="s">
        <v>914</v>
      </c>
      <c r="E15" s="145" t="s">
        <v>910</v>
      </c>
      <c r="F15" s="195" t="s">
        <v>53</v>
      </c>
      <c r="G15" s="202">
        <f t="shared" si="4"/>
        <v>45729</v>
      </c>
      <c r="H15" s="203" t="s">
        <v>49</v>
      </c>
      <c r="I15" s="195" t="s">
        <v>53</v>
      </c>
      <c r="J15" s="202">
        <f t="shared" si="5"/>
        <v>45736</v>
      </c>
      <c r="K15" s="203" t="s">
        <v>49</v>
      </c>
      <c r="L15" s="195" t="s">
        <v>53</v>
      </c>
      <c r="M15" s="202">
        <f t="shared" si="6"/>
        <v>45380</v>
      </c>
      <c r="N15" s="203" t="s">
        <v>49</v>
      </c>
      <c r="O15" s="204"/>
      <c r="P15" s="147"/>
      <c r="Q15" s="147"/>
      <c r="R15" s="147"/>
      <c r="S15" s="147"/>
      <c r="T15" s="147"/>
      <c r="U15" s="147"/>
      <c r="V15" s="147"/>
      <c r="W15" s="147"/>
      <c r="X15" s="147"/>
      <c r="Y15" s="147"/>
      <c r="Z15" s="120"/>
    </row>
    <row r="16" ht="24.0" customHeight="1" outlineLevel="1">
      <c r="A16" s="139" t="s">
        <v>925</v>
      </c>
      <c r="B16" s="145" t="s">
        <v>926</v>
      </c>
      <c r="C16" s="145" t="s">
        <v>927</v>
      </c>
      <c r="D16" s="145" t="s">
        <v>918</v>
      </c>
      <c r="E16" s="145" t="s">
        <v>910</v>
      </c>
      <c r="F16" s="195" t="s">
        <v>53</v>
      </c>
      <c r="G16" s="202">
        <f t="shared" si="4"/>
        <v>45729</v>
      </c>
      <c r="H16" s="203" t="s">
        <v>49</v>
      </c>
      <c r="I16" s="195" t="s">
        <v>53</v>
      </c>
      <c r="J16" s="202">
        <f t="shared" si="5"/>
        <v>45736</v>
      </c>
      <c r="K16" s="203" t="s">
        <v>49</v>
      </c>
      <c r="L16" s="195" t="s">
        <v>53</v>
      </c>
      <c r="M16" s="202">
        <f t="shared" si="6"/>
        <v>45380</v>
      </c>
      <c r="N16" s="203" t="s">
        <v>49</v>
      </c>
      <c r="O16" s="205"/>
      <c r="P16" s="147"/>
      <c r="Q16" s="147"/>
      <c r="R16" s="147"/>
      <c r="S16" s="147"/>
      <c r="T16" s="147"/>
      <c r="U16" s="147"/>
      <c r="V16" s="147"/>
      <c r="W16" s="147"/>
      <c r="X16" s="147"/>
      <c r="Y16" s="147"/>
      <c r="Z16" s="10"/>
    </row>
    <row r="17" ht="18.75" customHeight="1" outlineLevel="1">
      <c r="A17" s="139" t="s">
        <v>928</v>
      </c>
      <c r="B17" s="145" t="s">
        <v>929</v>
      </c>
      <c r="C17" s="145" t="s">
        <v>930</v>
      </c>
      <c r="D17" s="145" t="s">
        <v>909</v>
      </c>
      <c r="E17" s="145" t="s">
        <v>910</v>
      </c>
      <c r="F17" s="206" t="s">
        <v>53</v>
      </c>
      <c r="G17" s="202">
        <f t="shared" si="4"/>
        <v>45729</v>
      </c>
      <c r="H17" s="203" t="s">
        <v>49</v>
      </c>
      <c r="I17" s="195" t="s">
        <v>53</v>
      </c>
      <c r="J17" s="202">
        <f t="shared" si="5"/>
        <v>45736</v>
      </c>
      <c r="K17" s="203" t="s">
        <v>49</v>
      </c>
      <c r="L17" s="195" t="s">
        <v>53</v>
      </c>
      <c r="M17" s="202">
        <f t="shared" si="6"/>
        <v>45380</v>
      </c>
      <c r="N17" s="203" t="s">
        <v>49</v>
      </c>
      <c r="O17" s="205"/>
      <c r="P17" s="147"/>
      <c r="Q17" s="147"/>
      <c r="R17" s="147"/>
      <c r="S17" s="147"/>
      <c r="T17" s="147"/>
      <c r="U17" s="147"/>
      <c r="V17" s="147"/>
      <c r="W17" s="147"/>
      <c r="X17" s="147"/>
      <c r="Y17" s="147"/>
      <c r="Z17" s="10"/>
    </row>
    <row r="18" ht="19.5" customHeight="1">
      <c r="A18" s="139" t="s">
        <v>931</v>
      </c>
      <c r="B18" s="145" t="s">
        <v>932</v>
      </c>
      <c r="C18" s="145" t="s">
        <v>933</v>
      </c>
      <c r="D18" s="145" t="s">
        <v>934</v>
      </c>
      <c r="E18" s="145" t="s">
        <v>910</v>
      </c>
      <c r="F18" s="195" t="s">
        <v>53</v>
      </c>
      <c r="G18" s="202">
        <f t="shared" si="4"/>
        <v>45729</v>
      </c>
      <c r="H18" s="203" t="s">
        <v>49</v>
      </c>
      <c r="I18" s="195" t="s">
        <v>53</v>
      </c>
      <c r="J18" s="202">
        <f t="shared" si="5"/>
        <v>45736</v>
      </c>
      <c r="K18" s="203" t="s">
        <v>49</v>
      </c>
      <c r="L18" s="195" t="s">
        <v>53</v>
      </c>
      <c r="M18" s="202">
        <f t="shared" si="6"/>
        <v>45380</v>
      </c>
      <c r="N18" s="203" t="s">
        <v>49</v>
      </c>
      <c r="O18" s="205"/>
      <c r="P18" s="147"/>
      <c r="Q18" s="147"/>
      <c r="R18" s="147"/>
      <c r="S18" s="147"/>
      <c r="T18" s="147"/>
      <c r="U18" s="147"/>
      <c r="V18" s="147"/>
      <c r="W18" s="147"/>
      <c r="X18" s="147"/>
      <c r="Y18" s="147"/>
      <c r="Z18" s="10"/>
    </row>
    <row r="19" ht="29.25" customHeight="1">
      <c r="A19" s="139" t="s">
        <v>935</v>
      </c>
      <c r="B19" s="145" t="s">
        <v>936</v>
      </c>
      <c r="C19" s="145" t="s">
        <v>937</v>
      </c>
      <c r="D19" s="145" t="s">
        <v>909</v>
      </c>
      <c r="E19" s="145" t="s">
        <v>910</v>
      </c>
      <c r="F19" s="195" t="s">
        <v>53</v>
      </c>
      <c r="G19" s="202">
        <f t="shared" si="4"/>
        <v>45729</v>
      </c>
      <c r="H19" s="203" t="s">
        <v>49</v>
      </c>
      <c r="I19" s="195" t="s">
        <v>53</v>
      </c>
      <c r="J19" s="202">
        <f t="shared" si="5"/>
        <v>45736</v>
      </c>
      <c r="K19" s="203" t="s">
        <v>49</v>
      </c>
      <c r="L19" s="195" t="s">
        <v>53</v>
      </c>
      <c r="M19" s="202">
        <f t="shared" si="6"/>
        <v>45380</v>
      </c>
      <c r="N19" s="203" t="s">
        <v>49</v>
      </c>
      <c r="O19" s="205"/>
      <c r="P19" s="147"/>
      <c r="Q19" s="147"/>
      <c r="R19" s="147"/>
      <c r="S19" s="147"/>
      <c r="T19" s="147"/>
      <c r="U19" s="147"/>
      <c r="V19" s="147"/>
      <c r="W19" s="147"/>
      <c r="X19" s="147"/>
      <c r="Y19" s="147"/>
      <c r="Z19" s="10"/>
    </row>
    <row r="20" ht="26.25" customHeight="1">
      <c r="A20" s="139" t="s">
        <v>938</v>
      </c>
      <c r="B20" s="145" t="s">
        <v>939</v>
      </c>
      <c r="C20" s="145" t="s">
        <v>940</v>
      </c>
      <c r="D20" s="145" t="s">
        <v>909</v>
      </c>
      <c r="E20" s="145" t="s">
        <v>910</v>
      </c>
      <c r="F20" s="195" t="s">
        <v>53</v>
      </c>
      <c r="G20" s="202">
        <f t="shared" si="4"/>
        <v>45729</v>
      </c>
      <c r="H20" s="203" t="s">
        <v>49</v>
      </c>
      <c r="I20" s="195" t="s">
        <v>53</v>
      </c>
      <c r="J20" s="202">
        <f t="shared" si="5"/>
        <v>45736</v>
      </c>
      <c r="K20" s="203" t="s">
        <v>49</v>
      </c>
      <c r="L20" s="195" t="s">
        <v>53</v>
      </c>
      <c r="M20" s="202">
        <f t="shared" si="6"/>
        <v>45380</v>
      </c>
      <c r="N20" s="203" t="s">
        <v>49</v>
      </c>
      <c r="O20" s="205"/>
      <c r="P20" s="147"/>
      <c r="Q20" s="147"/>
      <c r="R20" s="147"/>
      <c r="S20" s="147"/>
      <c r="T20" s="147"/>
      <c r="U20" s="147"/>
      <c r="V20" s="147"/>
      <c r="W20" s="147"/>
      <c r="X20" s="147"/>
      <c r="Y20" s="147"/>
      <c r="Z20" s="10"/>
    </row>
    <row r="21" ht="53.25" customHeight="1">
      <c r="A21" s="139" t="s">
        <v>941</v>
      </c>
      <c r="B21" s="145" t="s">
        <v>942</v>
      </c>
      <c r="C21" s="145" t="s">
        <v>943</v>
      </c>
      <c r="D21" s="145" t="s">
        <v>934</v>
      </c>
      <c r="E21" s="145" t="s">
        <v>910</v>
      </c>
      <c r="F21" s="195" t="s">
        <v>53</v>
      </c>
      <c r="G21" s="202">
        <f t="shared" si="4"/>
        <v>45729</v>
      </c>
      <c r="H21" s="203" t="s">
        <v>49</v>
      </c>
      <c r="I21" s="195" t="s">
        <v>53</v>
      </c>
      <c r="J21" s="202">
        <f t="shared" si="5"/>
        <v>45736</v>
      </c>
      <c r="K21" s="203" t="s">
        <v>49</v>
      </c>
      <c r="L21" s="195" t="s">
        <v>53</v>
      </c>
      <c r="M21" s="202">
        <f t="shared" si="6"/>
        <v>45380</v>
      </c>
      <c r="N21" s="203" t="s">
        <v>49</v>
      </c>
      <c r="O21" s="205"/>
      <c r="P21" s="147"/>
      <c r="Q21" s="147"/>
      <c r="R21" s="147"/>
      <c r="S21" s="147"/>
      <c r="T21" s="147"/>
      <c r="U21" s="147"/>
      <c r="V21" s="147"/>
      <c r="W21" s="147"/>
      <c r="X21" s="147"/>
      <c r="Y21" s="147"/>
      <c r="Z21" s="10"/>
    </row>
    <row r="22" ht="29.25" customHeight="1">
      <c r="A22" s="139" t="s">
        <v>944</v>
      </c>
      <c r="B22" s="145" t="s">
        <v>945</v>
      </c>
      <c r="C22" s="145" t="s">
        <v>946</v>
      </c>
      <c r="D22" s="145" t="s">
        <v>909</v>
      </c>
      <c r="E22" s="145" t="s">
        <v>910</v>
      </c>
      <c r="F22" s="195" t="s">
        <v>53</v>
      </c>
      <c r="G22" s="202">
        <f t="shared" si="4"/>
        <v>45729</v>
      </c>
      <c r="H22" s="203" t="s">
        <v>49</v>
      </c>
      <c r="I22" s="195" t="s">
        <v>53</v>
      </c>
      <c r="J22" s="202">
        <f t="shared" si="5"/>
        <v>45736</v>
      </c>
      <c r="K22" s="203" t="s">
        <v>49</v>
      </c>
      <c r="L22" s="195" t="s">
        <v>53</v>
      </c>
      <c r="M22" s="202">
        <f t="shared" si="6"/>
        <v>45380</v>
      </c>
      <c r="N22" s="203" t="s">
        <v>49</v>
      </c>
      <c r="O22" s="205"/>
      <c r="P22" s="147"/>
      <c r="Q22" s="147"/>
      <c r="R22" s="147"/>
      <c r="S22" s="147"/>
      <c r="T22" s="147"/>
      <c r="U22" s="147"/>
      <c r="V22" s="147"/>
      <c r="W22" s="147"/>
      <c r="X22" s="147"/>
      <c r="Y22" s="147"/>
      <c r="Z22" s="10"/>
    </row>
    <row r="23" ht="45.0" customHeight="1">
      <c r="A23" s="139" t="s">
        <v>947</v>
      </c>
      <c r="B23" s="145" t="s">
        <v>948</v>
      </c>
      <c r="C23" s="145" t="s">
        <v>949</v>
      </c>
      <c r="D23" s="145" t="s">
        <v>858</v>
      </c>
      <c r="E23" s="145" t="s">
        <v>910</v>
      </c>
      <c r="F23" s="195" t="s">
        <v>53</v>
      </c>
      <c r="G23" s="202">
        <f t="shared" si="4"/>
        <v>45729</v>
      </c>
      <c r="H23" s="203" t="s">
        <v>49</v>
      </c>
      <c r="I23" s="195" t="s">
        <v>53</v>
      </c>
      <c r="J23" s="202">
        <f t="shared" si="5"/>
        <v>45736</v>
      </c>
      <c r="K23" s="203" t="s">
        <v>49</v>
      </c>
      <c r="L23" s="195" t="s">
        <v>53</v>
      </c>
      <c r="M23" s="202">
        <f t="shared" si="6"/>
        <v>45380</v>
      </c>
      <c r="N23" s="203" t="s">
        <v>49</v>
      </c>
      <c r="O23" s="205"/>
      <c r="P23" s="147"/>
      <c r="Q23" s="147"/>
      <c r="R23" s="147"/>
      <c r="S23" s="147"/>
      <c r="T23" s="147"/>
      <c r="U23" s="147"/>
      <c r="V23" s="147"/>
      <c r="W23" s="147"/>
      <c r="X23" s="147"/>
      <c r="Y23" s="147"/>
      <c r="Z23" s="10"/>
    </row>
    <row r="24" ht="45.75" customHeight="1">
      <c r="A24" s="139" t="s">
        <v>950</v>
      </c>
      <c r="B24" s="145" t="s">
        <v>951</v>
      </c>
      <c r="C24" s="145" t="s">
        <v>952</v>
      </c>
      <c r="D24" s="145" t="s">
        <v>858</v>
      </c>
      <c r="E24" s="145" t="s">
        <v>910</v>
      </c>
      <c r="F24" s="195" t="s">
        <v>53</v>
      </c>
      <c r="G24" s="202">
        <f t="shared" si="4"/>
        <v>45729</v>
      </c>
      <c r="H24" s="203" t="s">
        <v>49</v>
      </c>
      <c r="I24" s="195" t="s">
        <v>53</v>
      </c>
      <c r="J24" s="202">
        <f t="shared" si="5"/>
        <v>45736</v>
      </c>
      <c r="K24" s="203" t="s">
        <v>49</v>
      </c>
      <c r="L24" s="195" t="s">
        <v>53</v>
      </c>
      <c r="M24" s="202">
        <f t="shared" si="6"/>
        <v>45380</v>
      </c>
      <c r="N24" s="203" t="s">
        <v>49</v>
      </c>
      <c r="O24" s="205"/>
      <c r="P24" s="147"/>
      <c r="Q24" s="147"/>
      <c r="R24" s="147"/>
      <c r="S24" s="147"/>
      <c r="T24" s="147"/>
      <c r="U24" s="147"/>
      <c r="V24" s="147"/>
      <c r="W24" s="147"/>
      <c r="X24" s="147"/>
      <c r="Y24" s="147"/>
      <c r="Z24" s="10"/>
    </row>
    <row r="25" ht="24.0" customHeight="1">
      <c r="A25" s="139" t="s">
        <v>953</v>
      </c>
      <c r="B25" s="145" t="s">
        <v>954</v>
      </c>
      <c r="C25" s="145" t="s">
        <v>955</v>
      </c>
      <c r="D25" s="145" t="s">
        <v>956</v>
      </c>
      <c r="E25" s="145" t="s">
        <v>910</v>
      </c>
      <c r="F25" s="195" t="s">
        <v>53</v>
      </c>
      <c r="G25" s="202">
        <f t="shared" si="4"/>
        <v>45729</v>
      </c>
      <c r="H25" s="203" t="s">
        <v>49</v>
      </c>
      <c r="I25" s="195" t="s">
        <v>53</v>
      </c>
      <c r="J25" s="202">
        <f t="shared" si="5"/>
        <v>45736</v>
      </c>
      <c r="K25" s="203" t="s">
        <v>49</v>
      </c>
      <c r="L25" s="195" t="s">
        <v>53</v>
      </c>
      <c r="M25" s="202">
        <f t="shared" si="6"/>
        <v>45380</v>
      </c>
      <c r="N25" s="203" t="s">
        <v>49</v>
      </c>
      <c r="O25" s="205"/>
      <c r="P25" s="147"/>
      <c r="Q25" s="147"/>
      <c r="R25" s="147"/>
      <c r="S25" s="147"/>
      <c r="T25" s="147"/>
      <c r="U25" s="147"/>
      <c r="V25" s="147"/>
      <c r="W25" s="147"/>
      <c r="X25" s="147"/>
      <c r="Y25" s="147"/>
      <c r="Z25" s="10"/>
    </row>
    <row r="26" ht="28.5" customHeight="1">
      <c r="A26" s="139" t="s">
        <v>957</v>
      </c>
      <c r="B26" s="145" t="s">
        <v>958</v>
      </c>
      <c r="C26" s="145" t="s">
        <v>959</v>
      </c>
      <c r="D26" s="145" t="s">
        <v>956</v>
      </c>
      <c r="E26" s="145" t="s">
        <v>910</v>
      </c>
      <c r="F26" s="195" t="s">
        <v>53</v>
      </c>
      <c r="G26" s="202">
        <f t="shared" si="4"/>
        <v>45729</v>
      </c>
      <c r="H26" s="203" t="s">
        <v>49</v>
      </c>
      <c r="I26" s="195" t="s">
        <v>53</v>
      </c>
      <c r="J26" s="202">
        <f t="shared" si="5"/>
        <v>45736</v>
      </c>
      <c r="K26" s="203" t="s">
        <v>49</v>
      </c>
      <c r="L26" s="195" t="s">
        <v>53</v>
      </c>
      <c r="M26" s="202">
        <f t="shared" si="6"/>
        <v>45380</v>
      </c>
      <c r="N26" s="203" t="s">
        <v>49</v>
      </c>
      <c r="O26" s="205"/>
      <c r="P26" s="147"/>
      <c r="Q26" s="147"/>
      <c r="R26" s="147"/>
      <c r="S26" s="147"/>
      <c r="T26" s="147"/>
      <c r="U26" s="147"/>
      <c r="V26" s="147"/>
      <c r="W26" s="147"/>
      <c r="X26" s="147"/>
      <c r="Y26" s="147"/>
      <c r="Z26" s="10"/>
    </row>
    <row r="27" ht="37.5" customHeight="1">
      <c r="A27" s="139" t="s">
        <v>960</v>
      </c>
      <c r="B27" s="145" t="s">
        <v>961</v>
      </c>
      <c r="C27" s="145" t="s">
        <v>962</v>
      </c>
      <c r="D27" s="145" t="s">
        <v>887</v>
      </c>
      <c r="E27" s="145" t="s">
        <v>910</v>
      </c>
      <c r="F27" s="195" t="s">
        <v>53</v>
      </c>
      <c r="G27" s="202">
        <f t="shared" si="4"/>
        <v>45729</v>
      </c>
      <c r="H27" s="203" t="s">
        <v>49</v>
      </c>
      <c r="I27" s="195" t="s">
        <v>53</v>
      </c>
      <c r="J27" s="202">
        <f t="shared" si="5"/>
        <v>45736</v>
      </c>
      <c r="K27" s="203" t="s">
        <v>49</v>
      </c>
      <c r="L27" s="195" t="s">
        <v>53</v>
      </c>
      <c r="M27" s="202">
        <f t="shared" si="6"/>
        <v>45380</v>
      </c>
      <c r="N27" s="203" t="s">
        <v>49</v>
      </c>
      <c r="O27" s="205"/>
      <c r="P27" s="147"/>
      <c r="Q27" s="147"/>
      <c r="R27" s="147"/>
      <c r="S27" s="147"/>
      <c r="T27" s="147"/>
      <c r="U27" s="147"/>
      <c r="V27" s="147"/>
      <c r="W27" s="147"/>
      <c r="X27" s="147"/>
      <c r="Y27" s="147"/>
      <c r="Z27" s="10"/>
    </row>
    <row r="28" ht="69.0" customHeight="1">
      <c r="A28" s="139" t="s">
        <v>963</v>
      </c>
      <c r="B28" s="145" t="s">
        <v>964</v>
      </c>
      <c r="C28" s="145" t="s">
        <v>965</v>
      </c>
      <c r="D28" s="145" t="s">
        <v>887</v>
      </c>
      <c r="E28" s="145" t="s">
        <v>910</v>
      </c>
      <c r="F28" s="195" t="s">
        <v>53</v>
      </c>
      <c r="G28" s="202">
        <f t="shared" si="4"/>
        <v>45729</v>
      </c>
      <c r="H28" s="203" t="s">
        <v>49</v>
      </c>
      <c r="I28" s="195" t="s">
        <v>53</v>
      </c>
      <c r="J28" s="202">
        <f t="shared" si="5"/>
        <v>45736</v>
      </c>
      <c r="K28" s="203" t="s">
        <v>49</v>
      </c>
      <c r="L28" s="195" t="s">
        <v>53</v>
      </c>
      <c r="M28" s="202">
        <f t="shared" si="6"/>
        <v>45380</v>
      </c>
      <c r="N28" s="203" t="s">
        <v>49</v>
      </c>
      <c r="O28" s="205"/>
      <c r="P28" s="147"/>
      <c r="Q28" s="147"/>
      <c r="R28" s="147"/>
      <c r="S28" s="147"/>
      <c r="T28" s="147"/>
      <c r="U28" s="147"/>
      <c r="V28" s="147"/>
      <c r="W28" s="147"/>
      <c r="X28" s="147"/>
      <c r="Y28" s="147"/>
      <c r="Z28" s="10"/>
    </row>
    <row r="29" ht="12.75" customHeight="1">
      <c r="A29" s="145" t="s">
        <v>966</v>
      </c>
      <c r="B29" s="145" t="s">
        <v>967</v>
      </c>
      <c r="C29" s="145" t="s">
        <v>968</v>
      </c>
      <c r="D29" s="145" t="s">
        <v>969</v>
      </c>
      <c r="E29" s="145" t="s">
        <v>910</v>
      </c>
      <c r="F29" s="195" t="s">
        <v>53</v>
      </c>
      <c r="G29" s="202">
        <f t="shared" si="4"/>
        <v>45729</v>
      </c>
      <c r="H29" s="203" t="s">
        <v>49</v>
      </c>
      <c r="I29" s="195" t="s">
        <v>53</v>
      </c>
      <c r="J29" s="202">
        <f t="shared" si="5"/>
        <v>45736</v>
      </c>
      <c r="K29" s="203" t="s">
        <v>49</v>
      </c>
      <c r="L29" s="195" t="s">
        <v>53</v>
      </c>
      <c r="M29" s="202">
        <f t="shared" si="6"/>
        <v>45380</v>
      </c>
      <c r="N29" s="203" t="s">
        <v>49</v>
      </c>
      <c r="O29" s="204"/>
      <c r="P29" s="147"/>
      <c r="Q29" s="147"/>
      <c r="R29" s="147"/>
      <c r="S29" s="147"/>
      <c r="T29" s="147"/>
      <c r="U29" s="147"/>
      <c r="V29" s="147"/>
      <c r="W29" s="147"/>
      <c r="X29" s="147"/>
      <c r="Y29" s="147"/>
      <c r="Z29" s="10"/>
    </row>
    <row r="30" ht="12.75" customHeight="1">
      <c r="A30" s="145" t="s">
        <v>970</v>
      </c>
      <c r="B30" s="145" t="s">
        <v>971</v>
      </c>
      <c r="C30" s="145" t="s">
        <v>972</v>
      </c>
      <c r="D30" s="145" t="s">
        <v>969</v>
      </c>
      <c r="E30" s="145" t="s">
        <v>910</v>
      </c>
      <c r="F30" s="195" t="s">
        <v>53</v>
      </c>
      <c r="G30" s="202">
        <f t="shared" si="4"/>
        <v>45729</v>
      </c>
      <c r="H30" s="203" t="s">
        <v>49</v>
      </c>
      <c r="I30" s="195" t="s">
        <v>53</v>
      </c>
      <c r="J30" s="202">
        <f t="shared" si="5"/>
        <v>45736</v>
      </c>
      <c r="K30" s="203" t="s">
        <v>49</v>
      </c>
      <c r="L30" s="195" t="s">
        <v>53</v>
      </c>
      <c r="M30" s="202">
        <f t="shared" si="6"/>
        <v>45380</v>
      </c>
      <c r="N30" s="203" t="s">
        <v>49</v>
      </c>
      <c r="O30" s="205"/>
      <c r="P30" s="147"/>
      <c r="Q30" s="147"/>
      <c r="R30" s="147"/>
      <c r="S30" s="147"/>
      <c r="T30" s="147"/>
      <c r="U30" s="147"/>
      <c r="V30" s="147"/>
      <c r="W30" s="147"/>
      <c r="X30" s="147"/>
      <c r="Y30" s="147"/>
      <c r="Z30" s="10"/>
    </row>
    <row r="31" ht="12.75" customHeight="1">
      <c r="A31" s="145" t="s">
        <v>973</v>
      </c>
      <c r="B31" s="145" t="s">
        <v>974</v>
      </c>
      <c r="C31" s="145" t="s">
        <v>975</v>
      </c>
      <c r="D31" s="145" t="s">
        <v>969</v>
      </c>
      <c r="E31" s="209"/>
      <c r="F31" s="195" t="s">
        <v>53</v>
      </c>
      <c r="G31" s="202">
        <f t="shared" si="4"/>
        <v>45729</v>
      </c>
      <c r="H31" s="203" t="s">
        <v>49</v>
      </c>
      <c r="I31" s="195" t="s">
        <v>53</v>
      </c>
      <c r="J31" s="202">
        <f t="shared" si="5"/>
        <v>45736</v>
      </c>
      <c r="K31" s="203" t="s">
        <v>49</v>
      </c>
      <c r="L31" s="195" t="s">
        <v>53</v>
      </c>
      <c r="M31" s="202">
        <f t="shared" si="6"/>
        <v>45380</v>
      </c>
      <c r="N31" s="203" t="s">
        <v>49</v>
      </c>
      <c r="O31" s="204"/>
      <c r="P31" s="147"/>
      <c r="Q31" s="147"/>
      <c r="R31" s="147"/>
      <c r="S31" s="147"/>
      <c r="T31" s="147"/>
      <c r="U31" s="147"/>
      <c r="V31" s="147"/>
      <c r="W31" s="147"/>
      <c r="X31" s="147"/>
      <c r="Y31" s="147"/>
      <c r="Z31" s="10"/>
    </row>
    <row r="32" ht="12.75" customHeight="1">
      <c r="A32" s="145" t="s">
        <v>976</v>
      </c>
      <c r="B32" s="145" t="s">
        <v>977</v>
      </c>
      <c r="C32" s="145" t="s">
        <v>978</v>
      </c>
      <c r="D32" s="145" t="s">
        <v>969</v>
      </c>
      <c r="E32" s="145" t="s">
        <v>910</v>
      </c>
      <c r="F32" s="195" t="s">
        <v>53</v>
      </c>
      <c r="G32" s="202">
        <f t="shared" si="4"/>
        <v>45729</v>
      </c>
      <c r="H32" s="203" t="s">
        <v>49</v>
      </c>
      <c r="I32" s="195" t="s">
        <v>53</v>
      </c>
      <c r="J32" s="202">
        <f t="shared" si="5"/>
        <v>45736</v>
      </c>
      <c r="K32" s="203" t="s">
        <v>49</v>
      </c>
      <c r="L32" s="195" t="s">
        <v>53</v>
      </c>
      <c r="M32" s="202">
        <f t="shared" si="6"/>
        <v>45380</v>
      </c>
      <c r="N32" s="203" t="s">
        <v>49</v>
      </c>
      <c r="O32" s="204"/>
      <c r="P32" s="147"/>
      <c r="Q32" s="147"/>
      <c r="R32" s="147"/>
      <c r="S32" s="147"/>
      <c r="T32" s="147"/>
      <c r="U32" s="147"/>
      <c r="V32" s="147"/>
      <c r="W32" s="147"/>
      <c r="X32" s="147"/>
      <c r="Y32" s="147"/>
      <c r="Z32" s="10"/>
    </row>
    <row r="33" ht="12.75" customHeight="1">
      <c r="A33" s="145" t="s">
        <v>979</v>
      </c>
      <c r="B33" s="145" t="s">
        <v>980</v>
      </c>
      <c r="C33" s="145" t="s">
        <v>981</v>
      </c>
      <c r="D33" s="145" t="s">
        <v>846</v>
      </c>
      <c r="E33" s="145" t="s">
        <v>910</v>
      </c>
      <c r="F33" s="195" t="s">
        <v>53</v>
      </c>
      <c r="G33" s="202">
        <f t="shared" si="4"/>
        <v>45729</v>
      </c>
      <c r="H33" s="203" t="s">
        <v>49</v>
      </c>
      <c r="I33" s="195" t="s">
        <v>53</v>
      </c>
      <c r="J33" s="202">
        <f t="shared" si="5"/>
        <v>45736</v>
      </c>
      <c r="K33" s="203" t="s">
        <v>49</v>
      </c>
      <c r="L33" s="195" t="s">
        <v>53</v>
      </c>
      <c r="M33" s="202">
        <f t="shared" si="6"/>
        <v>45380</v>
      </c>
      <c r="N33" s="203" t="s">
        <v>49</v>
      </c>
      <c r="O33" s="204"/>
      <c r="P33" s="147"/>
      <c r="Q33" s="147"/>
      <c r="R33" s="147"/>
      <c r="S33" s="147"/>
      <c r="T33" s="147"/>
      <c r="U33" s="147"/>
      <c r="V33" s="147"/>
      <c r="W33" s="147"/>
      <c r="X33" s="147"/>
      <c r="Y33" s="147"/>
      <c r="Z33" s="10"/>
    </row>
    <row r="34" ht="12.75" customHeight="1">
      <c r="A34" s="145" t="s">
        <v>982</v>
      </c>
      <c r="B34" s="145" t="s">
        <v>983</v>
      </c>
      <c r="C34" s="145" t="s">
        <v>984</v>
      </c>
      <c r="D34" s="145" t="s">
        <v>909</v>
      </c>
      <c r="E34" s="145" t="s">
        <v>910</v>
      </c>
      <c r="F34" s="195" t="s">
        <v>53</v>
      </c>
      <c r="G34" s="202">
        <f t="shared" si="4"/>
        <v>45729</v>
      </c>
      <c r="H34" s="203" t="s">
        <v>49</v>
      </c>
      <c r="I34" s="195" t="s">
        <v>53</v>
      </c>
      <c r="J34" s="202">
        <f t="shared" si="5"/>
        <v>45736</v>
      </c>
      <c r="K34" s="203" t="s">
        <v>49</v>
      </c>
      <c r="L34" s="195" t="s">
        <v>53</v>
      </c>
      <c r="M34" s="202">
        <f t="shared" si="6"/>
        <v>45380</v>
      </c>
      <c r="N34" s="203" t="s">
        <v>49</v>
      </c>
      <c r="O34" s="204"/>
      <c r="P34" s="147"/>
      <c r="Q34" s="147"/>
      <c r="R34" s="147"/>
      <c r="S34" s="147"/>
      <c r="T34" s="147"/>
      <c r="U34" s="147"/>
      <c r="V34" s="147"/>
      <c r="W34" s="147"/>
      <c r="X34" s="147"/>
      <c r="Y34" s="147"/>
      <c r="Z34" s="10"/>
    </row>
    <row r="35" ht="12.75" customHeight="1">
      <c r="A35" s="145" t="s">
        <v>985</v>
      </c>
      <c r="B35" s="145" t="s">
        <v>986</v>
      </c>
      <c r="C35" s="145" t="s">
        <v>987</v>
      </c>
      <c r="D35" s="145" t="s">
        <v>909</v>
      </c>
      <c r="E35" s="145" t="s">
        <v>910</v>
      </c>
      <c r="F35" s="195" t="s">
        <v>53</v>
      </c>
      <c r="G35" s="202">
        <f t="shared" si="4"/>
        <v>45729</v>
      </c>
      <c r="H35" s="203" t="s">
        <v>49</v>
      </c>
      <c r="I35" s="195" t="s">
        <v>53</v>
      </c>
      <c r="J35" s="202">
        <f t="shared" si="5"/>
        <v>45736</v>
      </c>
      <c r="K35" s="203" t="s">
        <v>49</v>
      </c>
      <c r="L35" s="195" t="s">
        <v>53</v>
      </c>
      <c r="M35" s="202">
        <f t="shared" si="6"/>
        <v>45380</v>
      </c>
      <c r="N35" s="203" t="s">
        <v>49</v>
      </c>
      <c r="O35" s="204"/>
      <c r="P35" s="147"/>
      <c r="Q35" s="147"/>
      <c r="R35" s="147"/>
      <c r="S35" s="147"/>
      <c r="T35" s="147"/>
      <c r="U35" s="147"/>
      <c r="V35" s="147"/>
      <c r="W35" s="147"/>
      <c r="X35" s="147"/>
      <c r="Y35" s="147"/>
      <c r="Z35" s="10"/>
    </row>
    <row r="36" ht="12.75" customHeight="1">
      <c r="A36" s="145" t="s">
        <v>988</v>
      </c>
      <c r="B36" s="145" t="s">
        <v>989</v>
      </c>
      <c r="C36" s="145" t="s">
        <v>990</v>
      </c>
      <c r="D36" s="145" t="s">
        <v>934</v>
      </c>
      <c r="E36" s="145" t="s">
        <v>910</v>
      </c>
      <c r="F36" s="195" t="s">
        <v>53</v>
      </c>
      <c r="G36" s="202">
        <f t="shared" si="4"/>
        <v>45729</v>
      </c>
      <c r="H36" s="203" t="s">
        <v>49</v>
      </c>
      <c r="I36" s="195" t="s">
        <v>53</v>
      </c>
      <c r="J36" s="202">
        <f t="shared" si="5"/>
        <v>45736</v>
      </c>
      <c r="K36" s="203" t="s">
        <v>49</v>
      </c>
      <c r="L36" s="195" t="s">
        <v>53</v>
      </c>
      <c r="M36" s="202">
        <f t="shared" si="6"/>
        <v>45380</v>
      </c>
      <c r="N36" s="203" t="s">
        <v>49</v>
      </c>
      <c r="O36" s="204"/>
      <c r="P36" s="147"/>
      <c r="Q36" s="147"/>
      <c r="R36" s="147"/>
      <c r="S36" s="147"/>
      <c r="T36" s="147"/>
      <c r="U36" s="147"/>
      <c r="V36" s="147"/>
      <c r="W36" s="147"/>
      <c r="X36" s="147"/>
      <c r="Y36" s="147"/>
      <c r="Z36" s="10"/>
    </row>
    <row r="37" ht="12.75" customHeight="1">
      <c r="A37" s="145" t="s">
        <v>991</v>
      </c>
      <c r="B37" s="145" t="s">
        <v>992</v>
      </c>
      <c r="C37" s="145" t="s">
        <v>993</v>
      </c>
      <c r="D37" s="145" t="s">
        <v>934</v>
      </c>
      <c r="E37" s="145" t="s">
        <v>910</v>
      </c>
      <c r="F37" s="195" t="s">
        <v>53</v>
      </c>
      <c r="G37" s="202">
        <f t="shared" si="4"/>
        <v>45729</v>
      </c>
      <c r="H37" s="203" t="s">
        <v>49</v>
      </c>
      <c r="I37" s="195" t="s">
        <v>53</v>
      </c>
      <c r="J37" s="202">
        <f t="shared" si="5"/>
        <v>45736</v>
      </c>
      <c r="K37" s="203" t="s">
        <v>49</v>
      </c>
      <c r="L37" s="195" t="s">
        <v>53</v>
      </c>
      <c r="M37" s="202">
        <f t="shared" si="6"/>
        <v>45380</v>
      </c>
      <c r="N37" s="203" t="s">
        <v>49</v>
      </c>
      <c r="O37" s="204"/>
      <c r="P37" s="147"/>
      <c r="Q37" s="147"/>
      <c r="R37" s="147"/>
      <c r="S37" s="147"/>
      <c r="T37" s="147"/>
      <c r="U37" s="147"/>
      <c r="V37" s="147"/>
      <c r="W37" s="147"/>
      <c r="X37" s="147"/>
      <c r="Y37" s="147"/>
      <c r="Z37" s="10"/>
    </row>
    <row r="38" ht="12.75" customHeight="1">
      <c r="A38" s="145" t="s">
        <v>994</v>
      </c>
      <c r="B38" s="145" t="s">
        <v>995</v>
      </c>
      <c r="C38" s="145" t="s">
        <v>996</v>
      </c>
      <c r="D38" s="145" t="s">
        <v>909</v>
      </c>
      <c r="E38" s="145" t="s">
        <v>910</v>
      </c>
      <c r="F38" s="195" t="s">
        <v>53</v>
      </c>
      <c r="G38" s="202">
        <f t="shared" si="4"/>
        <v>45729</v>
      </c>
      <c r="H38" s="203" t="s">
        <v>49</v>
      </c>
      <c r="I38" s="195" t="s">
        <v>53</v>
      </c>
      <c r="J38" s="202">
        <f t="shared" si="5"/>
        <v>45736</v>
      </c>
      <c r="K38" s="203" t="s">
        <v>49</v>
      </c>
      <c r="L38" s="195" t="s">
        <v>53</v>
      </c>
      <c r="M38" s="202">
        <f t="shared" si="6"/>
        <v>45380</v>
      </c>
      <c r="N38" s="203" t="s">
        <v>49</v>
      </c>
      <c r="O38" s="204"/>
      <c r="P38" s="147"/>
      <c r="Q38" s="147"/>
      <c r="R38" s="147"/>
      <c r="S38" s="147"/>
      <c r="T38" s="147"/>
      <c r="U38" s="147"/>
      <c r="V38" s="147"/>
      <c r="W38" s="147"/>
      <c r="X38" s="147"/>
      <c r="Y38" s="147"/>
      <c r="Z38" s="10"/>
    </row>
    <row r="39" ht="12.75" customHeight="1">
      <c r="A39" s="145" t="s">
        <v>997</v>
      </c>
      <c r="B39" s="145" t="s">
        <v>998</v>
      </c>
      <c r="C39" s="145" t="s">
        <v>999</v>
      </c>
      <c r="D39" s="145" t="s">
        <v>909</v>
      </c>
      <c r="E39" s="145" t="s">
        <v>910</v>
      </c>
      <c r="F39" s="195" t="s">
        <v>53</v>
      </c>
      <c r="G39" s="202">
        <f t="shared" si="4"/>
        <v>45729</v>
      </c>
      <c r="H39" s="203" t="s">
        <v>49</v>
      </c>
      <c r="I39" s="195" t="s">
        <v>53</v>
      </c>
      <c r="J39" s="202">
        <f t="shared" si="5"/>
        <v>45736</v>
      </c>
      <c r="K39" s="203" t="s">
        <v>49</v>
      </c>
      <c r="L39" s="195" t="s">
        <v>53</v>
      </c>
      <c r="M39" s="202">
        <f t="shared" si="6"/>
        <v>45380</v>
      </c>
      <c r="N39" s="203" t="s">
        <v>49</v>
      </c>
      <c r="O39" s="204"/>
      <c r="P39" s="147"/>
      <c r="Q39" s="147"/>
      <c r="R39" s="147"/>
      <c r="S39" s="147"/>
      <c r="T39" s="147"/>
      <c r="U39" s="147"/>
      <c r="V39" s="147"/>
      <c r="W39" s="147"/>
      <c r="X39" s="147"/>
      <c r="Y39" s="147"/>
      <c r="Z39" s="10"/>
    </row>
    <row r="40" ht="12.75" customHeight="1">
      <c r="A40" s="145" t="s">
        <v>1000</v>
      </c>
      <c r="B40" s="145" t="s">
        <v>1001</v>
      </c>
      <c r="C40" s="145" t="s">
        <v>1002</v>
      </c>
      <c r="D40" s="145" t="s">
        <v>934</v>
      </c>
      <c r="E40" s="145" t="s">
        <v>910</v>
      </c>
      <c r="F40" s="195" t="s">
        <v>53</v>
      </c>
      <c r="G40" s="202">
        <f t="shared" si="4"/>
        <v>45729</v>
      </c>
      <c r="H40" s="203" t="s">
        <v>49</v>
      </c>
      <c r="I40" s="195" t="s">
        <v>53</v>
      </c>
      <c r="J40" s="202">
        <f t="shared" si="5"/>
        <v>45736</v>
      </c>
      <c r="K40" s="203" t="s">
        <v>49</v>
      </c>
      <c r="L40" s="195" t="s">
        <v>53</v>
      </c>
      <c r="M40" s="202">
        <f t="shared" si="6"/>
        <v>45380</v>
      </c>
      <c r="N40" s="203" t="s">
        <v>49</v>
      </c>
      <c r="O40" s="204"/>
      <c r="P40" s="147"/>
      <c r="Q40" s="147"/>
      <c r="R40" s="147"/>
      <c r="S40" s="147"/>
      <c r="T40" s="147"/>
      <c r="U40" s="147"/>
      <c r="V40" s="147"/>
      <c r="W40" s="147"/>
      <c r="X40" s="147"/>
      <c r="Y40" s="147"/>
      <c r="Z40" s="10"/>
    </row>
    <row r="41" ht="12.75" customHeight="1">
      <c r="A41" s="145" t="s">
        <v>1003</v>
      </c>
      <c r="B41" s="145" t="s">
        <v>1004</v>
      </c>
      <c r="C41" s="145" t="s">
        <v>1005</v>
      </c>
      <c r="D41" s="145" t="s">
        <v>934</v>
      </c>
      <c r="E41" s="145" t="s">
        <v>910</v>
      </c>
      <c r="F41" s="195" t="s">
        <v>53</v>
      </c>
      <c r="G41" s="202">
        <f t="shared" si="4"/>
        <v>45729</v>
      </c>
      <c r="H41" s="203" t="s">
        <v>49</v>
      </c>
      <c r="I41" s="195" t="s">
        <v>53</v>
      </c>
      <c r="J41" s="202">
        <f t="shared" si="5"/>
        <v>45736</v>
      </c>
      <c r="K41" s="203" t="s">
        <v>49</v>
      </c>
      <c r="L41" s="195" t="s">
        <v>53</v>
      </c>
      <c r="M41" s="202">
        <f t="shared" si="6"/>
        <v>45380</v>
      </c>
      <c r="N41" s="203" t="s">
        <v>49</v>
      </c>
      <c r="O41" s="204"/>
      <c r="P41" s="147"/>
      <c r="Q41" s="147"/>
      <c r="R41" s="147"/>
      <c r="S41" s="147"/>
      <c r="T41" s="147"/>
      <c r="U41" s="147"/>
      <c r="V41" s="147"/>
      <c r="W41" s="147"/>
      <c r="X41" s="147"/>
      <c r="Y41" s="147"/>
      <c r="Z41" s="10"/>
    </row>
    <row r="42" ht="12.75" customHeight="1">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0"/>
    </row>
    <row r="43" ht="12.75" customHeight="1">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0"/>
    </row>
    <row r="44" ht="12.75" customHeight="1">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0"/>
    </row>
    <row r="45" ht="12.75" customHeight="1">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0"/>
    </row>
    <row r="46" ht="12.75" customHeight="1">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0"/>
    </row>
    <row r="47" ht="12.75" customHeight="1">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0"/>
    </row>
    <row r="48" ht="12.75" customHeight="1">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0"/>
    </row>
    <row r="49" ht="12.75" customHeight="1">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0"/>
    </row>
    <row r="50" ht="12.75" customHeight="1">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0"/>
    </row>
    <row r="51" ht="12.75" customHeight="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0"/>
    </row>
    <row r="52" ht="12.75" customHeight="1">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0"/>
    </row>
    <row r="53" ht="12.75" customHeight="1">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0"/>
    </row>
    <row r="54" ht="12.75" customHeight="1">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0"/>
    </row>
    <row r="55" ht="12.75" customHeight="1">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0"/>
    </row>
    <row r="56" ht="12.75" customHeight="1">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0"/>
    </row>
    <row r="57" ht="12.75" customHeight="1">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0"/>
    </row>
    <row r="58" ht="12.75" customHeight="1">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0"/>
    </row>
    <row r="59" ht="12.75" customHeight="1">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0"/>
    </row>
    <row r="60" ht="12.75" customHeight="1">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0"/>
    </row>
    <row r="61" ht="12.75" customHeight="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0"/>
    </row>
    <row r="62" ht="12.75" customHeight="1">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0"/>
    </row>
    <row r="63" ht="12.75" customHeight="1">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0"/>
    </row>
    <row r="64" ht="12.75" customHeight="1">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0"/>
    </row>
    <row r="65" ht="12.75" customHeight="1">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0"/>
    </row>
    <row r="66" ht="12.75" customHeight="1">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0"/>
    </row>
    <row r="67" ht="12.75" customHeight="1">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0"/>
    </row>
    <row r="68" ht="12.75" customHeight="1">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0"/>
    </row>
    <row r="69" ht="12.75" customHeight="1">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0"/>
    </row>
    <row r="70" ht="12.75" customHeight="1">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0"/>
    </row>
    <row r="71" ht="12.75" customHeight="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0"/>
    </row>
    <row r="72" ht="12.75" customHeight="1">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0"/>
    </row>
    <row r="73" ht="12.75" customHeight="1">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0"/>
    </row>
    <row r="74" ht="12.75" customHeight="1">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0"/>
    </row>
    <row r="75" ht="12.75" customHeight="1">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0"/>
    </row>
    <row r="76" ht="12.75" customHeight="1">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0"/>
    </row>
    <row r="77" ht="12.75" customHeight="1">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0"/>
    </row>
    <row r="78" ht="12.75" customHeight="1">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0"/>
    </row>
    <row r="79" ht="12.75" customHeight="1">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0"/>
    </row>
    <row r="80" ht="12.75" customHeight="1">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0"/>
    </row>
    <row r="81" ht="12.75" customHeight="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0"/>
    </row>
    <row r="82" ht="12.75" customHeight="1">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0"/>
    </row>
    <row r="83" ht="12.75" customHeight="1">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0"/>
    </row>
    <row r="84" ht="12.75" customHeight="1">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0"/>
    </row>
    <row r="85" ht="12.75" customHeight="1">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0"/>
    </row>
    <row r="86" ht="12.75" customHeight="1">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0"/>
    </row>
    <row r="87" ht="12.75" customHeight="1">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0"/>
    </row>
    <row r="88" ht="12.75" customHeight="1">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0"/>
    </row>
    <row r="89" ht="12.75" customHeight="1">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0"/>
    </row>
    <row r="90" ht="12.75" customHeight="1">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0"/>
    </row>
    <row r="91" ht="12.75" customHeight="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0"/>
    </row>
    <row r="92" ht="12.75" customHeight="1">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0"/>
    </row>
    <row r="93" ht="12.75" customHeight="1">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0"/>
    </row>
    <row r="94" ht="12.75" customHeight="1">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0"/>
    </row>
    <row r="95" ht="12.75" customHeight="1">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0"/>
    </row>
    <row r="96" ht="12.75" customHeight="1">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0"/>
    </row>
    <row r="97" ht="12.75" customHeight="1">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0"/>
    </row>
    <row r="98" ht="12.75" customHeight="1">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0"/>
    </row>
    <row r="99" ht="12.75" customHeight="1">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0"/>
    </row>
    <row r="100" ht="12.75" customHeight="1">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0"/>
    </row>
    <row r="101" ht="12.75" customHeight="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0"/>
    </row>
    <row r="102" ht="12.75" customHeight="1">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0"/>
    </row>
    <row r="103" ht="12.75" customHeight="1">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0"/>
    </row>
    <row r="104" ht="12.75" customHeight="1">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0"/>
    </row>
    <row r="105" ht="12.75" customHeight="1">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0"/>
    </row>
    <row r="106" ht="12.75" customHeight="1">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0"/>
    </row>
    <row r="107" ht="12.75" customHeight="1">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0"/>
    </row>
    <row r="108" ht="12.75" customHeight="1">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0"/>
    </row>
    <row r="109" ht="12.75" customHeight="1">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0"/>
    </row>
    <row r="110" ht="12.75" customHeight="1">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0"/>
    </row>
    <row r="111" ht="12.75" customHeight="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0"/>
    </row>
    <row r="112" ht="12.75" customHeight="1">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0"/>
    </row>
    <row r="113" ht="12.75" customHeight="1">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0"/>
    </row>
    <row r="114" ht="12.75" customHeight="1">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0"/>
    </row>
    <row r="115" ht="12.75" customHeight="1">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0"/>
    </row>
    <row r="116" ht="12.75" customHeight="1">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0"/>
    </row>
    <row r="117" ht="12.75" customHeight="1">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0"/>
    </row>
    <row r="118" ht="12.75" customHeight="1">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0"/>
    </row>
    <row r="119" ht="12.75" customHeight="1">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0"/>
    </row>
    <row r="120" ht="12.75" customHeight="1">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0"/>
    </row>
    <row r="121" ht="12.75" customHeight="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0"/>
    </row>
    <row r="122" ht="12.75" customHeight="1">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0"/>
    </row>
    <row r="123" ht="12.75" customHeight="1">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0"/>
    </row>
    <row r="124" ht="12.75" customHeight="1">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0"/>
    </row>
    <row r="125" ht="12.75" customHeight="1">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0"/>
    </row>
    <row r="126" ht="12.75" customHeight="1">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0"/>
    </row>
    <row r="127" ht="12.75" customHeight="1">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0"/>
    </row>
    <row r="128" ht="12.75" customHeight="1">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0"/>
    </row>
    <row r="129" ht="12.75" customHeight="1">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0"/>
    </row>
    <row r="130" ht="12.75" customHeight="1">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0"/>
    </row>
    <row r="131" ht="12.75" customHeight="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0"/>
    </row>
    <row r="132" ht="12.75" customHeight="1">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0"/>
    </row>
    <row r="133" ht="12.75" customHeight="1">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0"/>
    </row>
    <row r="134" ht="12.75" customHeight="1">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0"/>
    </row>
    <row r="135" ht="12.75" customHeight="1">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0"/>
    </row>
    <row r="136" ht="12.75" customHeight="1">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0"/>
    </row>
    <row r="137" ht="12.75" customHeight="1">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0"/>
    </row>
    <row r="138" ht="12.75" customHeight="1">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0"/>
    </row>
    <row r="139" ht="12.75" customHeight="1">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0"/>
    </row>
    <row r="140" ht="12.75" customHeight="1">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0"/>
    </row>
    <row r="141" ht="12.75" customHeight="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0"/>
    </row>
    <row r="142" ht="12.75" customHeight="1">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0"/>
    </row>
    <row r="143" ht="12.75" customHeight="1">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0"/>
    </row>
    <row r="144" ht="12.75" customHeight="1">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0"/>
    </row>
    <row r="145" ht="12.75" customHeight="1">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0"/>
    </row>
    <row r="146" ht="12.75" customHeight="1">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0"/>
    </row>
    <row r="147" ht="12.75" customHeight="1">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0"/>
    </row>
    <row r="148" ht="12.75" customHeight="1">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0"/>
    </row>
    <row r="149" ht="12.75" customHeight="1">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0"/>
    </row>
    <row r="150" ht="12.75" customHeight="1">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0"/>
    </row>
    <row r="151" ht="12.75" customHeight="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0"/>
    </row>
    <row r="152" ht="12.75" customHeight="1">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0"/>
    </row>
    <row r="153" ht="12.75" customHeight="1">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0"/>
    </row>
    <row r="154" ht="12.75" customHeight="1">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0"/>
    </row>
    <row r="155" ht="12.75" customHeight="1">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0"/>
    </row>
    <row r="156" ht="12.75" customHeight="1">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0"/>
    </row>
    <row r="157" ht="12.75" customHeight="1">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0"/>
    </row>
    <row r="158" ht="12.75" customHeight="1">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0"/>
    </row>
    <row r="159" ht="12.75" customHeight="1">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0"/>
    </row>
    <row r="160" ht="12.75" customHeight="1">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0"/>
    </row>
    <row r="161" ht="12.75" customHeight="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0"/>
    </row>
    <row r="162" ht="12.75" customHeight="1">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0"/>
    </row>
    <row r="163" ht="12.75" customHeight="1">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0"/>
    </row>
    <row r="164" ht="12.75" customHeight="1">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0"/>
    </row>
    <row r="165" ht="12.75" customHeight="1">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0"/>
    </row>
    <row r="166" ht="12.75" customHeight="1">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0"/>
    </row>
    <row r="167" ht="12.75" customHeight="1">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0"/>
    </row>
    <row r="168" ht="12.75" customHeight="1">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0"/>
    </row>
    <row r="169" ht="12.75" customHeight="1">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0"/>
    </row>
    <row r="170" ht="12.75" customHeight="1">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0"/>
    </row>
    <row r="171" ht="12.75" customHeight="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0"/>
    </row>
    <row r="172" ht="12.75" customHeight="1">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0"/>
    </row>
    <row r="173" ht="12.75" customHeight="1">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0"/>
    </row>
    <row r="174" ht="12.75" customHeight="1">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0"/>
    </row>
    <row r="175" ht="12.75" customHeight="1">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0"/>
    </row>
    <row r="176" ht="12.75" customHeight="1">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0"/>
    </row>
    <row r="177" ht="12.75" customHeight="1">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0"/>
    </row>
    <row r="178" ht="12.75" customHeight="1">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0"/>
    </row>
    <row r="179" ht="12.75" customHeight="1">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0"/>
    </row>
    <row r="180" ht="12.75" customHeight="1">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0"/>
    </row>
    <row r="181" ht="12.75" customHeight="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0"/>
    </row>
    <row r="182" ht="12.75" customHeight="1">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0"/>
    </row>
    <row r="183" ht="12.75" customHeight="1">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0"/>
    </row>
    <row r="184" ht="12.75" customHeight="1">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0"/>
    </row>
    <row r="185" ht="12.75" customHeight="1">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0"/>
    </row>
    <row r="186" ht="12.75" customHeight="1">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0"/>
    </row>
    <row r="187" ht="12.75" customHeight="1">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0"/>
    </row>
    <row r="188" ht="12.75" customHeight="1">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0"/>
    </row>
    <row r="189" ht="12.75" customHeight="1">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0"/>
    </row>
    <row r="190" ht="12.75" customHeight="1">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0"/>
    </row>
    <row r="191" ht="12.75" customHeight="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0"/>
    </row>
    <row r="192" ht="12.75" customHeight="1">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0"/>
    </row>
    <row r="193" ht="12.75" customHeight="1">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0"/>
    </row>
    <row r="194" ht="12.75" customHeight="1">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0"/>
    </row>
    <row r="195" ht="12.75" customHeight="1">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0"/>
    </row>
    <row r="196" ht="12.75" customHeight="1">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0"/>
    </row>
    <row r="197" ht="12.75" customHeight="1">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0"/>
    </row>
    <row r="198" ht="12.75" customHeight="1">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0"/>
    </row>
    <row r="199" ht="12.75" customHeight="1">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0"/>
    </row>
    <row r="200" ht="12.75" customHeight="1">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0"/>
    </row>
    <row r="201" ht="12.75" customHeight="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0"/>
    </row>
    <row r="202" ht="12.75" customHeight="1">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0"/>
    </row>
    <row r="203" ht="12.75" customHeight="1">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0"/>
    </row>
    <row r="204" ht="12.75" customHeight="1">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0"/>
    </row>
    <row r="205" ht="12.75" customHeight="1">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0"/>
    </row>
    <row r="206" ht="12.75" customHeight="1">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0"/>
    </row>
    <row r="207" ht="12.75" customHeight="1">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0"/>
    </row>
    <row r="208" ht="12.75" customHeight="1">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0"/>
    </row>
    <row r="209" ht="12.75" customHeight="1">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0"/>
    </row>
    <row r="210" ht="12.75" customHeight="1">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0"/>
    </row>
    <row r="211" ht="12.75" customHeight="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0"/>
    </row>
    <row r="212" ht="12.75" customHeight="1">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0"/>
    </row>
    <row r="213" ht="12.75" customHeight="1">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0"/>
    </row>
    <row r="214" ht="12.75" customHeight="1">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0"/>
    </row>
    <row r="215" ht="12.75" customHeight="1">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0"/>
    </row>
    <row r="216" ht="12.75" customHeight="1">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0"/>
    </row>
    <row r="217" ht="12.75" customHeight="1">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0"/>
    </row>
    <row r="218" ht="12.75" customHeight="1">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0"/>
    </row>
    <row r="219" ht="12.75" customHeight="1">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0"/>
    </row>
    <row r="220" ht="12.75" customHeight="1">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0"/>
    </row>
    <row r="221" ht="12.75" customHeight="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0"/>
    </row>
    <row r="222" ht="12.75" customHeight="1">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0"/>
    </row>
    <row r="223" ht="12.75" customHeight="1">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0"/>
    </row>
    <row r="224" ht="12.75" customHeight="1">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0"/>
    </row>
    <row r="225" ht="12.75" customHeight="1">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0"/>
    </row>
    <row r="226" ht="12.75" customHeight="1">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0"/>
    </row>
    <row r="227" ht="12.75" customHeight="1">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0"/>
    </row>
    <row r="228" ht="12.75" customHeight="1">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0"/>
    </row>
    <row r="229" ht="12.75" customHeight="1">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0"/>
    </row>
    <row r="230" ht="12.75" customHeight="1">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0"/>
    </row>
    <row r="231" ht="12.75" customHeight="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0"/>
    </row>
    <row r="232" ht="12.75" customHeight="1">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0"/>
    </row>
    <row r="233" ht="12.75" customHeight="1">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0"/>
    </row>
    <row r="234" ht="12.75" customHeight="1">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0"/>
    </row>
    <row r="235" ht="12.75" customHeight="1">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0"/>
    </row>
    <row r="236" ht="12.75" customHeight="1">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0"/>
    </row>
    <row r="237" ht="12.75" customHeight="1">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0"/>
    </row>
    <row r="238" ht="12.75" customHeight="1">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0"/>
    </row>
    <row r="239" ht="12.75" customHeight="1">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0"/>
    </row>
    <row r="240" ht="12.75" customHeight="1">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0"/>
    </row>
    <row r="241" ht="12.75" customHeight="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0"/>
    </row>
    <row r="242" ht="12.75" customHeight="1">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0"/>
    </row>
    <row r="243" ht="12.75" customHeight="1">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0"/>
    </row>
    <row r="244" ht="12.75" customHeight="1">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0"/>
    </row>
    <row r="245" ht="12.75" customHeight="1">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0"/>
    </row>
    <row r="246" ht="12.75" customHeight="1">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0"/>
    </row>
    <row r="247" ht="12.75" customHeight="1">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0"/>
    </row>
    <row r="248" ht="12.75" customHeight="1">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0"/>
    </row>
    <row r="249" ht="12.75" customHeight="1">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0"/>
    </row>
    <row r="250" ht="12.75" customHeight="1">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0"/>
    </row>
    <row r="251" ht="12.75" customHeight="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0"/>
    </row>
    <row r="252" ht="12.75" customHeight="1">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0"/>
    </row>
    <row r="253" ht="12.75" customHeight="1">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0"/>
    </row>
    <row r="254" ht="12.75" customHeight="1">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0"/>
    </row>
    <row r="255" ht="12.75" customHeight="1">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0"/>
    </row>
    <row r="256" ht="12.75" customHeight="1">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0"/>
    </row>
    <row r="257" ht="12.75" customHeight="1">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0"/>
    </row>
    <row r="258" ht="12.75" customHeight="1">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0"/>
    </row>
    <row r="259" ht="12.75" customHeight="1">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0"/>
    </row>
    <row r="260" ht="12.75" customHeight="1">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0"/>
    </row>
    <row r="261" ht="12.75" customHeight="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0"/>
    </row>
    <row r="262" ht="12.75" customHeight="1">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0"/>
    </row>
    <row r="263" ht="12.75" customHeight="1">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0"/>
    </row>
    <row r="264" ht="12.75" customHeight="1">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0"/>
    </row>
    <row r="265" ht="12.75" customHeight="1">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0"/>
    </row>
    <row r="266" ht="12.75" customHeight="1">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0"/>
    </row>
    <row r="267" ht="12.75" customHeight="1">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0"/>
    </row>
    <row r="268" ht="12.75" customHeight="1">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0"/>
    </row>
    <row r="269" ht="12.75" customHeight="1">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0"/>
    </row>
    <row r="270" ht="12.75" customHeight="1">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0"/>
    </row>
    <row r="271" ht="12.75" customHeight="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0"/>
    </row>
    <row r="272" ht="12.75" customHeight="1">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0"/>
    </row>
    <row r="273" ht="12.75" customHeight="1">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0"/>
    </row>
    <row r="274" ht="12.75" customHeight="1">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0"/>
    </row>
    <row r="275" ht="12.75" customHeight="1">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0"/>
    </row>
    <row r="276" ht="12.75" customHeight="1">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0"/>
    </row>
    <row r="277" ht="12.75" customHeight="1">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0"/>
    </row>
    <row r="278" ht="12.75" customHeight="1">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0"/>
    </row>
    <row r="279" ht="12.75" customHeight="1">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0"/>
    </row>
    <row r="280" ht="12.75" customHeight="1">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0"/>
    </row>
    <row r="281" ht="12.75" customHeight="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0"/>
    </row>
    <row r="282" ht="12.75" customHeight="1">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0"/>
    </row>
    <row r="283" ht="12.75" customHeight="1">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0"/>
    </row>
    <row r="284" ht="12.75" customHeight="1">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0"/>
    </row>
    <row r="285" ht="12.75" customHeight="1">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0"/>
    </row>
    <row r="286" ht="12.75" customHeight="1">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0"/>
    </row>
    <row r="287" ht="12.75" customHeight="1">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0"/>
    </row>
    <row r="288" ht="12.75" customHeight="1">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0"/>
    </row>
    <row r="289" ht="12.75" customHeight="1">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0"/>
    </row>
    <row r="290" ht="12.75" customHeight="1">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0"/>
    </row>
    <row r="291" ht="12.75" customHeight="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0"/>
    </row>
    <row r="292" ht="12.75" customHeight="1">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0"/>
    </row>
    <row r="293" ht="12.75" customHeight="1">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0"/>
    </row>
    <row r="294" ht="12.75" customHeight="1">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0"/>
    </row>
    <row r="295" ht="12.75" customHeight="1">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0"/>
    </row>
    <row r="296" ht="12.75" customHeight="1">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0"/>
    </row>
    <row r="297" ht="12.75" customHeight="1">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0"/>
    </row>
    <row r="298" ht="12.75" customHeight="1">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0"/>
    </row>
    <row r="299" ht="12.75" customHeight="1">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0"/>
    </row>
    <row r="300" ht="12.75" customHeight="1">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0"/>
    </row>
    <row r="301" ht="12.75" customHeight="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0"/>
    </row>
    <row r="302" ht="12.75" customHeight="1">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0"/>
    </row>
    <row r="303" ht="12.75" customHeight="1">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0"/>
    </row>
    <row r="304" ht="12.75" customHeight="1">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0"/>
    </row>
    <row r="305" ht="12.75" customHeight="1">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0"/>
    </row>
    <row r="306" ht="12.75" customHeight="1">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0"/>
    </row>
    <row r="307" ht="12.75" customHeight="1">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0"/>
    </row>
    <row r="308" ht="12.75" customHeight="1">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0"/>
    </row>
    <row r="309" ht="12.75" customHeight="1">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0"/>
    </row>
    <row r="310" ht="12.75" customHeight="1">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0"/>
    </row>
    <row r="311" ht="12.75" customHeight="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0"/>
    </row>
    <row r="312" ht="12.75" customHeight="1">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0"/>
    </row>
    <row r="313" ht="12.75" customHeight="1">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0"/>
    </row>
    <row r="314" ht="12.75" customHeight="1">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0"/>
    </row>
    <row r="315" ht="12.75" customHeight="1">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0"/>
    </row>
    <row r="316" ht="12.75" customHeight="1">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0"/>
    </row>
    <row r="317" ht="12.75" customHeight="1">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0"/>
    </row>
    <row r="318" ht="12.75" customHeight="1">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0"/>
    </row>
    <row r="319" ht="12.75" customHeight="1">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0"/>
    </row>
    <row r="320" ht="12.75" customHeight="1">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0"/>
    </row>
    <row r="321" ht="12.75" customHeight="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0"/>
    </row>
    <row r="322" ht="12.75" customHeight="1">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0"/>
    </row>
    <row r="323" ht="12.75" customHeight="1">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0"/>
    </row>
    <row r="324" ht="12.75" customHeight="1">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0"/>
    </row>
    <row r="325" ht="12.75" customHeight="1">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0"/>
    </row>
    <row r="326" ht="12.75" customHeight="1">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0"/>
    </row>
    <row r="327" ht="12.75" customHeight="1">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0"/>
    </row>
    <row r="328" ht="12.75" customHeight="1">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0"/>
    </row>
    <row r="329" ht="12.75" customHeight="1">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0"/>
    </row>
    <row r="330" ht="12.75" customHeight="1">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0"/>
    </row>
    <row r="331" ht="12.75" customHeight="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0"/>
    </row>
    <row r="332" ht="12.75" customHeight="1">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0"/>
    </row>
    <row r="333" ht="12.75" customHeight="1">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0"/>
    </row>
    <row r="334" ht="12.75" customHeight="1">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0"/>
    </row>
    <row r="335" ht="12.75" customHeight="1">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0"/>
    </row>
    <row r="336" ht="12.75" customHeight="1">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0"/>
    </row>
    <row r="337" ht="12.75" customHeight="1">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0"/>
    </row>
    <row r="338" ht="12.75" customHeight="1">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0"/>
    </row>
    <row r="339" ht="12.75" customHeight="1">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0"/>
    </row>
    <row r="340" ht="12.75" customHeight="1">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0"/>
    </row>
    <row r="341" ht="12.75" customHeight="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0"/>
    </row>
    <row r="342" ht="12.75" customHeight="1">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0"/>
    </row>
    <row r="343" ht="12.75" customHeight="1">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0"/>
    </row>
    <row r="344" ht="12.75" customHeight="1">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0"/>
    </row>
    <row r="345" ht="12.75" customHeight="1">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0"/>
    </row>
    <row r="346" ht="12.75" customHeight="1">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0"/>
    </row>
    <row r="347" ht="12.75" customHeight="1">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0"/>
    </row>
    <row r="348" ht="12.75" customHeight="1">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0"/>
    </row>
    <row r="349" ht="12.75" customHeight="1">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0"/>
    </row>
    <row r="350" ht="12.75" customHeight="1">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0"/>
    </row>
    <row r="351" ht="12.75" customHeight="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0"/>
    </row>
    <row r="352" ht="12.75" customHeight="1">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0"/>
    </row>
    <row r="353" ht="12.75" customHeight="1">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0"/>
    </row>
    <row r="354" ht="12.75" customHeight="1">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0"/>
    </row>
    <row r="355" ht="12.75" customHeight="1">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0"/>
    </row>
    <row r="356" ht="12.75" customHeight="1">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0"/>
    </row>
    <row r="357" ht="12.75" customHeight="1">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0"/>
    </row>
    <row r="358" ht="12.75" customHeight="1">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0"/>
    </row>
    <row r="359" ht="12.75" customHeight="1">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0"/>
    </row>
    <row r="360" ht="12.75" customHeight="1">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0"/>
    </row>
    <row r="361" ht="12.75" customHeight="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0"/>
    </row>
    <row r="362" ht="12.75" customHeight="1">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0"/>
    </row>
    <row r="363" ht="12.75" customHeight="1">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0"/>
    </row>
    <row r="364" ht="12.75" customHeight="1">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0"/>
    </row>
    <row r="365" ht="12.75" customHeight="1">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0"/>
    </row>
    <row r="366" ht="12.75" customHeight="1">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0"/>
    </row>
    <row r="367" ht="12.75" customHeight="1">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0"/>
    </row>
    <row r="368" ht="12.75" customHeight="1">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0"/>
    </row>
    <row r="369" ht="12.75" customHeight="1">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0"/>
    </row>
    <row r="370" ht="12.75" customHeight="1">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0"/>
    </row>
    <row r="371" ht="12.75" customHeight="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0"/>
    </row>
    <row r="372" ht="12.75" customHeight="1">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0"/>
    </row>
    <row r="373" ht="12.75" customHeight="1">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0"/>
    </row>
    <row r="374" ht="12.75" customHeight="1">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0"/>
    </row>
    <row r="375" ht="12.75" customHeight="1">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0"/>
    </row>
    <row r="376" ht="12.75" customHeight="1">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0"/>
    </row>
    <row r="377" ht="12.75" customHeight="1">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0"/>
    </row>
    <row r="378" ht="12.75" customHeight="1">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0"/>
    </row>
    <row r="379" ht="12.75" customHeight="1">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0"/>
    </row>
    <row r="380" ht="12.75" customHeight="1">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0"/>
    </row>
    <row r="381" ht="12.75" customHeight="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0"/>
    </row>
    <row r="382" ht="12.75" customHeight="1">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0"/>
    </row>
    <row r="383" ht="12.75" customHeight="1">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0"/>
    </row>
    <row r="384" ht="12.75" customHeight="1">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0"/>
    </row>
    <row r="385" ht="12.75" customHeight="1">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0"/>
    </row>
    <row r="386" ht="12.75" customHeight="1">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0"/>
    </row>
    <row r="387" ht="12.75" customHeight="1">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0"/>
    </row>
    <row r="388" ht="12.75" customHeight="1">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0"/>
    </row>
    <row r="389" ht="12.75" customHeight="1">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0"/>
    </row>
    <row r="390" ht="12.75" customHeight="1">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0"/>
    </row>
    <row r="391" ht="12.75" customHeight="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0"/>
    </row>
    <row r="392" ht="12.75" customHeight="1">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0"/>
    </row>
    <row r="393" ht="12.75" customHeight="1">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0"/>
    </row>
    <row r="394" ht="12.75" customHeight="1">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0"/>
    </row>
    <row r="395" ht="12.75" customHeight="1">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0"/>
    </row>
    <row r="396" ht="12.75" customHeight="1">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0"/>
    </row>
    <row r="397" ht="12.75" customHeight="1">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0"/>
    </row>
    <row r="398" ht="12.75" customHeight="1">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0"/>
    </row>
    <row r="399" ht="12.75" customHeight="1">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0"/>
    </row>
    <row r="400" ht="12.75" customHeight="1">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0"/>
    </row>
    <row r="401" ht="12.75" customHeight="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0"/>
    </row>
    <row r="402" ht="12.75" customHeight="1">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0"/>
    </row>
    <row r="403" ht="12.75" customHeight="1">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0"/>
    </row>
    <row r="404" ht="12.75" customHeight="1">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0"/>
    </row>
    <row r="405" ht="12.75" customHeight="1">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0"/>
    </row>
    <row r="406" ht="12.75" customHeight="1">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0"/>
    </row>
    <row r="407" ht="12.75" customHeight="1">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0"/>
    </row>
    <row r="408" ht="12.75" customHeight="1">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0"/>
    </row>
    <row r="409" ht="12.75" customHeight="1">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0"/>
    </row>
    <row r="410" ht="12.75" customHeight="1">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0"/>
    </row>
    <row r="411" ht="12.75" customHeight="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0"/>
    </row>
    <row r="412" ht="12.75" customHeight="1">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0"/>
    </row>
    <row r="413" ht="12.75" customHeight="1">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0"/>
    </row>
    <row r="414" ht="12.75" customHeight="1">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0"/>
    </row>
    <row r="415" ht="12.75" customHeight="1">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0"/>
    </row>
    <row r="416" ht="12.75" customHeight="1">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0"/>
    </row>
    <row r="417" ht="12.75" customHeight="1">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0"/>
    </row>
    <row r="418" ht="12.75" customHeight="1">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0"/>
    </row>
    <row r="419" ht="12.75" customHeight="1">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0"/>
    </row>
    <row r="420" ht="12.75" customHeight="1">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0"/>
    </row>
    <row r="421" ht="12.75" customHeight="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0"/>
    </row>
    <row r="422" ht="12.75" customHeight="1">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0"/>
    </row>
    <row r="423" ht="12.75" customHeight="1">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0"/>
    </row>
    <row r="424" ht="12.75" customHeight="1">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0"/>
    </row>
    <row r="425" ht="12.75" customHeight="1">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0"/>
    </row>
    <row r="426" ht="12.75" customHeight="1">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0"/>
    </row>
    <row r="427" ht="12.75" customHeight="1">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0"/>
    </row>
    <row r="428" ht="12.75" customHeight="1">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0"/>
    </row>
    <row r="429" ht="12.75" customHeight="1">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0"/>
    </row>
    <row r="430" ht="12.75" customHeight="1">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0"/>
    </row>
    <row r="431" ht="12.75" customHeight="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0"/>
    </row>
    <row r="432" ht="12.75" customHeight="1">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0"/>
    </row>
    <row r="433" ht="12.75" customHeight="1">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0"/>
    </row>
    <row r="434" ht="12.75" customHeight="1">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0"/>
    </row>
    <row r="435" ht="12.75" customHeight="1">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0"/>
    </row>
    <row r="436" ht="12.75" customHeight="1">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0"/>
    </row>
    <row r="437" ht="12.75" customHeight="1">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0"/>
    </row>
    <row r="438" ht="12.75" customHeight="1">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0"/>
    </row>
    <row r="439" ht="12.75" customHeight="1">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0"/>
    </row>
    <row r="440" ht="12.75" customHeight="1">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0"/>
    </row>
    <row r="441" ht="12.75" customHeight="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0"/>
    </row>
    <row r="442" ht="12.75" customHeight="1">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0"/>
    </row>
    <row r="443" ht="12.75" customHeight="1">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0"/>
    </row>
    <row r="444" ht="12.75" customHeight="1">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0"/>
    </row>
    <row r="445" ht="12.75" customHeight="1">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0"/>
    </row>
    <row r="446" ht="12.75" customHeight="1">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0"/>
    </row>
    <row r="447" ht="12.75" customHeight="1">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0"/>
    </row>
    <row r="448" ht="12.75" customHeight="1">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0"/>
    </row>
    <row r="449" ht="12.75" customHeight="1">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0"/>
    </row>
    <row r="450" ht="12.75" customHeight="1">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0"/>
    </row>
    <row r="451" ht="12.75" customHeight="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0"/>
    </row>
    <row r="452" ht="12.75" customHeight="1">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0"/>
    </row>
    <row r="453" ht="12.75" customHeight="1">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0"/>
    </row>
    <row r="454" ht="12.75" customHeight="1">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0"/>
    </row>
    <row r="455" ht="12.75" customHeight="1">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0"/>
    </row>
    <row r="456" ht="12.75" customHeight="1">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0"/>
    </row>
    <row r="457" ht="12.75" customHeight="1">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0"/>
    </row>
    <row r="458" ht="12.75" customHeight="1">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0"/>
    </row>
    <row r="459" ht="12.75" customHeight="1">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0"/>
    </row>
    <row r="460" ht="12.75" customHeight="1">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0"/>
    </row>
    <row r="461" ht="12.75" customHeight="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0"/>
    </row>
    <row r="462" ht="12.75" customHeight="1">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0"/>
    </row>
    <row r="463" ht="12.75" customHeight="1">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0"/>
    </row>
    <row r="464" ht="12.75" customHeight="1">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0"/>
    </row>
    <row r="465" ht="12.75" customHeight="1">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0"/>
    </row>
    <row r="466" ht="12.75" customHeight="1">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0"/>
    </row>
    <row r="467" ht="12.75" customHeight="1">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0"/>
    </row>
    <row r="468" ht="12.75" customHeight="1">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0"/>
    </row>
    <row r="469" ht="12.75" customHeight="1">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0"/>
    </row>
    <row r="470" ht="12.75" customHeight="1">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0"/>
    </row>
    <row r="471" ht="12.75" customHeight="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0"/>
    </row>
    <row r="472" ht="12.75" customHeight="1">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0"/>
    </row>
    <row r="473" ht="12.75" customHeight="1">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0"/>
    </row>
    <row r="474" ht="12.75" customHeight="1">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0"/>
    </row>
    <row r="475" ht="12.75" customHeight="1">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0"/>
    </row>
    <row r="476" ht="12.75" customHeight="1">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0"/>
    </row>
    <row r="477" ht="12.75" customHeight="1">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0"/>
    </row>
    <row r="478" ht="12.75" customHeight="1">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0"/>
    </row>
    <row r="479" ht="12.75" customHeight="1">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0"/>
    </row>
    <row r="480" ht="12.75" customHeight="1">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0"/>
    </row>
    <row r="481" ht="12.75" customHeight="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0"/>
    </row>
    <row r="482" ht="12.75" customHeight="1">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0"/>
    </row>
    <row r="483" ht="12.75" customHeight="1">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0"/>
    </row>
    <row r="484" ht="12.75" customHeight="1">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0"/>
    </row>
    <row r="485" ht="12.75" customHeight="1">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0"/>
    </row>
    <row r="486" ht="12.75" customHeight="1">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0"/>
    </row>
    <row r="487" ht="12.75" customHeight="1">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0"/>
    </row>
    <row r="488" ht="12.75" customHeight="1">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0"/>
    </row>
    <row r="489" ht="12.75" customHeight="1">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0"/>
    </row>
    <row r="490" ht="12.75" customHeight="1">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0"/>
    </row>
    <row r="491" ht="12.75" customHeight="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0"/>
    </row>
    <row r="492" ht="12.75" customHeight="1">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0"/>
    </row>
    <row r="493" ht="12.75" customHeight="1">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0"/>
    </row>
    <row r="494" ht="12.75" customHeight="1">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0"/>
    </row>
    <row r="495" ht="12.75" customHeight="1">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0"/>
    </row>
    <row r="496" ht="12.75" customHeight="1">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0"/>
    </row>
    <row r="497" ht="12.75" customHeight="1">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0"/>
    </row>
    <row r="498" ht="12.75" customHeight="1">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0"/>
    </row>
    <row r="499" ht="12.75" customHeight="1">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0"/>
    </row>
    <row r="500" ht="12.75" customHeight="1">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0"/>
    </row>
    <row r="501" ht="12.75" customHeight="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0"/>
    </row>
    <row r="502" ht="12.75" customHeight="1">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0"/>
    </row>
    <row r="503" ht="12.75" customHeight="1">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0"/>
    </row>
    <row r="504" ht="12.75" customHeight="1">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0"/>
    </row>
    <row r="505" ht="12.75" customHeight="1">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0"/>
    </row>
    <row r="506" ht="12.75" customHeight="1">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0"/>
    </row>
    <row r="507" ht="12.75" customHeight="1">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0"/>
    </row>
    <row r="508" ht="12.75" customHeight="1">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0"/>
    </row>
    <row r="509" ht="12.75" customHeight="1">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0"/>
    </row>
    <row r="510" ht="12.75" customHeight="1">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0"/>
    </row>
    <row r="511" ht="12.75" customHeight="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0"/>
    </row>
    <row r="512" ht="12.75" customHeight="1">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0"/>
    </row>
    <row r="513" ht="12.75" customHeight="1">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0"/>
    </row>
    <row r="514" ht="12.75" customHeight="1">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0"/>
    </row>
    <row r="515" ht="12.75" customHeight="1">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0"/>
    </row>
    <row r="516" ht="12.75" customHeight="1">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0"/>
    </row>
    <row r="517" ht="12.75" customHeight="1">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0"/>
    </row>
    <row r="518" ht="12.75" customHeight="1">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0"/>
    </row>
    <row r="519" ht="12.75" customHeight="1">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0"/>
    </row>
    <row r="520" ht="12.75" customHeight="1">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0"/>
    </row>
    <row r="521" ht="12.75" customHeight="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0"/>
    </row>
    <row r="522" ht="12.75" customHeight="1">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0"/>
    </row>
    <row r="523" ht="12.75" customHeight="1">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0"/>
    </row>
    <row r="524" ht="12.75" customHeight="1">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0"/>
    </row>
    <row r="525" ht="12.75" customHeight="1">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0"/>
    </row>
    <row r="526" ht="12.75" customHeight="1">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0"/>
    </row>
    <row r="527" ht="12.75" customHeight="1">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0"/>
    </row>
    <row r="528" ht="12.75" customHeight="1">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0"/>
    </row>
    <row r="529" ht="12.75" customHeight="1">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0"/>
    </row>
    <row r="530" ht="12.75" customHeight="1">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0"/>
    </row>
    <row r="531" ht="12.75" customHeight="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0"/>
    </row>
    <row r="532" ht="12.75" customHeight="1">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0"/>
    </row>
    <row r="533" ht="12.75" customHeight="1">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0"/>
    </row>
    <row r="534" ht="12.75" customHeight="1">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0"/>
    </row>
    <row r="535" ht="12.75" customHeight="1">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0"/>
    </row>
    <row r="536" ht="12.75" customHeight="1">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0"/>
    </row>
    <row r="537" ht="12.75" customHeight="1">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0"/>
    </row>
    <row r="538" ht="12.75" customHeight="1">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0"/>
    </row>
    <row r="539" ht="12.75" customHeight="1">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0"/>
    </row>
    <row r="540" ht="12.75" customHeight="1">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0"/>
    </row>
    <row r="541" ht="12.75" customHeight="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0"/>
    </row>
    <row r="542" ht="12.75" customHeight="1">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0"/>
    </row>
    <row r="543" ht="12.75" customHeight="1">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0"/>
    </row>
    <row r="544" ht="12.75" customHeight="1">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0"/>
    </row>
    <row r="545" ht="12.75" customHeight="1">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0"/>
    </row>
    <row r="546" ht="12.75" customHeight="1">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0"/>
    </row>
    <row r="547" ht="12.75" customHeight="1">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0"/>
    </row>
    <row r="548" ht="12.75" customHeight="1">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0"/>
    </row>
    <row r="549" ht="12.75" customHeight="1">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0"/>
    </row>
    <row r="550" ht="12.75" customHeight="1">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0"/>
    </row>
    <row r="551" ht="12.75" customHeight="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0"/>
    </row>
    <row r="552" ht="12.75" customHeight="1">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0"/>
    </row>
    <row r="553" ht="12.75" customHeight="1">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0"/>
    </row>
    <row r="554" ht="12.75" customHeight="1">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0"/>
    </row>
    <row r="555" ht="12.75" customHeight="1">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0"/>
    </row>
    <row r="556" ht="12.75" customHeight="1">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0"/>
    </row>
    <row r="557" ht="12.75" customHeight="1">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0"/>
    </row>
    <row r="558" ht="12.75" customHeight="1">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0"/>
    </row>
    <row r="559" ht="12.75" customHeight="1">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0"/>
    </row>
    <row r="560" ht="12.75" customHeight="1">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0"/>
    </row>
    <row r="561" ht="12.75" customHeight="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0"/>
    </row>
    <row r="562" ht="12.75" customHeight="1">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0"/>
    </row>
    <row r="563" ht="12.75" customHeight="1">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0"/>
    </row>
    <row r="564" ht="12.75" customHeight="1">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0"/>
    </row>
    <row r="565" ht="12.75" customHeight="1">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0"/>
    </row>
    <row r="566" ht="12.75" customHeight="1">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0"/>
    </row>
    <row r="567" ht="12.75" customHeight="1">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0"/>
    </row>
    <row r="568" ht="12.75" customHeight="1">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0"/>
    </row>
    <row r="569" ht="12.75" customHeight="1">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0"/>
    </row>
    <row r="570" ht="12.75" customHeight="1">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0"/>
    </row>
    <row r="571" ht="12.75" customHeight="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0"/>
    </row>
    <row r="572" ht="12.75" customHeight="1">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0"/>
    </row>
    <row r="573" ht="12.75" customHeight="1">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0"/>
    </row>
    <row r="574" ht="12.75" customHeight="1">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0"/>
    </row>
    <row r="575" ht="12.75" customHeight="1">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0"/>
    </row>
    <row r="576" ht="12.75" customHeight="1">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0"/>
    </row>
    <row r="577" ht="12.75" customHeight="1">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0"/>
    </row>
    <row r="578" ht="12.75" customHeight="1">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0"/>
    </row>
    <row r="579" ht="12.75" customHeight="1">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0"/>
    </row>
    <row r="580" ht="12.75" customHeight="1">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0"/>
    </row>
    <row r="581" ht="12.75" customHeight="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0"/>
    </row>
    <row r="582" ht="12.75" customHeight="1">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0"/>
    </row>
    <row r="583" ht="12.75" customHeight="1">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0"/>
    </row>
    <row r="584" ht="12.75" customHeight="1">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0"/>
    </row>
    <row r="585" ht="12.75" customHeight="1">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0"/>
    </row>
    <row r="586" ht="12.75" customHeight="1">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0"/>
    </row>
    <row r="587" ht="12.75" customHeight="1">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0"/>
    </row>
    <row r="588" ht="12.75" customHeight="1">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0"/>
    </row>
    <row r="589" ht="12.75" customHeight="1">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0"/>
    </row>
    <row r="590" ht="12.75" customHeight="1">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0"/>
    </row>
    <row r="591" ht="12.75" customHeight="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0"/>
    </row>
    <row r="592" ht="12.75" customHeight="1">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0"/>
    </row>
    <row r="593" ht="12.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0"/>
    </row>
    <row r="594" ht="12.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0"/>
    </row>
    <row r="595" ht="12.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0"/>
    </row>
    <row r="596" ht="12.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0"/>
    </row>
    <row r="597" ht="12.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0"/>
    </row>
    <row r="598" ht="12.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0"/>
    </row>
    <row r="599" ht="12.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0"/>
    </row>
    <row r="600" ht="12.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0"/>
    </row>
    <row r="601" ht="12.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0"/>
    </row>
    <row r="602" ht="12.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0"/>
    </row>
    <row r="603" ht="12.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0"/>
    </row>
    <row r="604" ht="12.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0"/>
    </row>
    <row r="605" ht="12.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0"/>
    </row>
    <row r="606" ht="12.75" customHeight="1">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0"/>
    </row>
    <row r="607" ht="12.75" customHeight="1">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0"/>
    </row>
    <row r="608" ht="12.75" customHeight="1">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0"/>
    </row>
    <row r="609" ht="12.75" customHeight="1">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0"/>
    </row>
    <row r="610" ht="12.75" customHeight="1">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0"/>
    </row>
    <row r="611" ht="12.75" customHeight="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0"/>
    </row>
    <row r="612" ht="12.75" customHeight="1">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0"/>
    </row>
    <row r="613" ht="12.75" customHeight="1">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0"/>
    </row>
    <row r="614" ht="12.75" customHeight="1">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0"/>
    </row>
    <row r="615" ht="12.75" customHeight="1">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0"/>
    </row>
    <row r="616" ht="12.75" customHeight="1">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0"/>
    </row>
    <row r="617" ht="12.75" customHeight="1">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0"/>
    </row>
    <row r="618" ht="12.75" customHeight="1">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0"/>
    </row>
    <row r="619" ht="12.75" customHeight="1">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0"/>
    </row>
    <row r="620" ht="12.75" customHeight="1">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0"/>
    </row>
    <row r="621" ht="12.75" customHeight="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0"/>
    </row>
    <row r="622" ht="12.75" customHeight="1">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0"/>
    </row>
    <row r="623" ht="12.75" customHeight="1">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0"/>
    </row>
    <row r="624" ht="12.75" customHeight="1">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0"/>
    </row>
    <row r="625" ht="12.75" customHeight="1">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0"/>
    </row>
    <row r="626" ht="12.75" customHeight="1">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0"/>
    </row>
    <row r="627" ht="12.75" customHeight="1">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0"/>
    </row>
    <row r="628" ht="12.75" customHeight="1">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0"/>
    </row>
    <row r="629" ht="12.75" customHeight="1">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0"/>
    </row>
    <row r="630" ht="12.75" customHeight="1">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0"/>
    </row>
    <row r="631" ht="12.75" customHeight="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0"/>
    </row>
    <row r="632" ht="12.75" customHeight="1">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0"/>
    </row>
    <row r="633" ht="12.75" customHeight="1">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0"/>
    </row>
    <row r="634" ht="12.75" customHeight="1">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0"/>
    </row>
    <row r="635" ht="12.75" customHeight="1">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0"/>
    </row>
    <row r="636" ht="12.75" customHeight="1">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0"/>
    </row>
    <row r="637" ht="12.75" customHeight="1">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0"/>
    </row>
    <row r="638" ht="12.75" customHeight="1">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0"/>
    </row>
    <row r="639" ht="12.75" customHeight="1">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0"/>
    </row>
    <row r="640" ht="12.75" customHeight="1">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0"/>
    </row>
    <row r="641" ht="12.75" customHeight="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0"/>
    </row>
    <row r="642" ht="12.75" customHeight="1">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0"/>
    </row>
    <row r="643" ht="12.75" customHeight="1">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0"/>
    </row>
    <row r="644" ht="12.75" customHeight="1">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0"/>
    </row>
    <row r="645" ht="12.75" customHeight="1">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0"/>
    </row>
    <row r="646" ht="12.75" customHeight="1">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0"/>
    </row>
    <row r="647" ht="12.75" customHeight="1">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0"/>
    </row>
    <row r="648" ht="12.75" customHeight="1">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0"/>
    </row>
    <row r="649" ht="12.75" customHeight="1">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0"/>
    </row>
    <row r="650" ht="12.75" customHeight="1">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0"/>
    </row>
    <row r="651" ht="12.75" customHeight="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0"/>
    </row>
    <row r="652" ht="12.75" customHeight="1">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0"/>
    </row>
    <row r="653" ht="12.75" customHeight="1">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0"/>
    </row>
    <row r="654" ht="12.75" customHeight="1">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0"/>
    </row>
    <row r="655" ht="12.75" customHeight="1">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0"/>
    </row>
    <row r="656" ht="12.75" customHeight="1">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0"/>
    </row>
    <row r="657" ht="12.75" customHeight="1">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0"/>
    </row>
    <row r="658" ht="12.75" customHeight="1">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0"/>
    </row>
    <row r="659" ht="12.75" customHeight="1">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0"/>
    </row>
    <row r="660" ht="12.75" customHeight="1">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0"/>
    </row>
    <row r="661" ht="12.75" customHeight="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0"/>
    </row>
    <row r="662" ht="12.75" customHeight="1">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0"/>
    </row>
    <row r="663" ht="12.75" customHeight="1">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0"/>
    </row>
    <row r="664" ht="12.75" customHeight="1">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0"/>
    </row>
    <row r="665" ht="12.75" customHeight="1">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0"/>
    </row>
    <row r="666" ht="12.75" customHeight="1">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0"/>
    </row>
    <row r="667" ht="12.75" customHeight="1">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0"/>
    </row>
    <row r="668" ht="12.75" customHeight="1">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0"/>
    </row>
    <row r="669" ht="12.75" customHeight="1">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0"/>
    </row>
    <row r="670" ht="12.75" customHeight="1">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0"/>
    </row>
    <row r="671" ht="12.75" customHeight="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0"/>
    </row>
    <row r="672" ht="12.75" customHeight="1">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0"/>
    </row>
    <row r="673" ht="12.75" customHeight="1">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0"/>
    </row>
    <row r="674" ht="12.75" customHeight="1">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0"/>
    </row>
    <row r="675" ht="12.75" customHeight="1">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0"/>
    </row>
    <row r="676" ht="12.75" customHeight="1">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0"/>
    </row>
    <row r="677" ht="12.75" customHeight="1">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0"/>
    </row>
    <row r="678" ht="12.75" customHeight="1">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0"/>
    </row>
    <row r="679" ht="12.75" customHeight="1">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0"/>
    </row>
    <row r="680" ht="12.75" customHeight="1">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0"/>
    </row>
    <row r="681" ht="12.75" customHeight="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0"/>
    </row>
    <row r="682" ht="12.75" customHeight="1">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0"/>
    </row>
    <row r="683" ht="12.75" customHeight="1">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0"/>
    </row>
    <row r="684" ht="12.75" customHeight="1">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0"/>
    </row>
    <row r="685" ht="12.75" customHeight="1">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0"/>
    </row>
    <row r="686" ht="12.75" customHeight="1">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0"/>
    </row>
    <row r="687" ht="12.75" customHeight="1">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0"/>
    </row>
    <row r="688" ht="12.75" customHeight="1">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0"/>
    </row>
    <row r="689" ht="12.75" customHeight="1">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0"/>
    </row>
    <row r="690" ht="12.75" customHeight="1">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0"/>
    </row>
    <row r="691" ht="12.75" customHeight="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0"/>
    </row>
    <row r="692" ht="12.75" customHeight="1">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0"/>
    </row>
    <row r="693" ht="12.75" customHeight="1">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0"/>
    </row>
    <row r="694" ht="12.75" customHeight="1">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0"/>
    </row>
    <row r="695" ht="12.75" customHeight="1">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0"/>
    </row>
    <row r="696" ht="12.75" customHeight="1">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0"/>
    </row>
    <row r="697" ht="12.75" customHeight="1">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0"/>
    </row>
    <row r="698" ht="12.75" customHeight="1">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0"/>
    </row>
    <row r="699" ht="12.75" customHeight="1">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0"/>
    </row>
    <row r="700" ht="12.75" customHeight="1">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0"/>
    </row>
    <row r="701" ht="12.75" customHeight="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0"/>
    </row>
    <row r="702" ht="12.75" customHeight="1">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0"/>
    </row>
    <row r="703" ht="12.75" customHeight="1">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0"/>
    </row>
    <row r="704" ht="12.75" customHeight="1">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0"/>
    </row>
    <row r="705" ht="12.75" customHeight="1">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0"/>
    </row>
    <row r="706" ht="12.75" customHeight="1">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0"/>
    </row>
    <row r="707" ht="12.75" customHeight="1">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0"/>
    </row>
    <row r="708" ht="12.75" customHeight="1">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0"/>
    </row>
    <row r="709" ht="12.75" customHeight="1">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0"/>
    </row>
    <row r="710" ht="12.75" customHeight="1">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0"/>
    </row>
    <row r="711" ht="12.75" customHeight="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0"/>
    </row>
    <row r="712" ht="12.75" customHeight="1">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0"/>
    </row>
    <row r="713" ht="12.75" customHeight="1">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0"/>
    </row>
    <row r="714" ht="12.75" customHeight="1">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0"/>
    </row>
    <row r="715" ht="12.75" customHeight="1">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0"/>
    </row>
    <row r="716" ht="12.75" customHeight="1">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0"/>
    </row>
    <row r="717" ht="12.75" customHeight="1">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0"/>
    </row>
    <row r="718" ht="12.75" customHeight="1">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0"/>
    </row>
    <row r="719" ht="12.75" customHeight="1">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0"/>
    </row>
    <row r="720" ht="12.75" customHeight="1">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0"/>
    </row>
    <row r="721" ht="12.75" customHeight="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0"/>
    </row>
    <row r="722" ht="12.75" customHeight="1">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0"/>
    </row>
    <row r="723" ht="12.75" customHeight="1">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0"/>
    </row>
    <row r="724" ht="12.75" customHeight="1">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0"/>
    </row>
    <row r="725" ht="12.75" customHeight="1">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0"/>
    </row>
    <row r="726" ht="12.75" customHeight="1">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0"/>
    </row>
    <row r="727" ht="12.75" customHeight="1">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0"/>
    </row>
    <row r="728" ht="12.75" customHeight="1">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0"/>
    </row>
    <row r="729" ht="12.75" customHeight="1">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0"/>
    </row>
    <row r="730" ht="12.75" customHeight="1">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0"/>
    </row>
    <row r="731" ht="12.75" customHeight="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0"/>
    </row>
    <row r="732" ht="12.75" customHeight="1">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0"/>
    </row>
    <row r="733" ht="12.75" customHeight="1">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0"/>
    </row>
    <row r="734" ht="12.75" customHeight="1">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0"/>
    </row>
    <row r="735" ht="12.75" customHeight="1">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0"/>
    </row>
    <row r="736" ht="12.75" customHeight="1">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0"/>
    </row>
    <row r="737" ht="12.75" customHeight="1">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0"/>
    </row>
    <row r="738" ht="12.75" customHeight="1">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0"/>
    </row>
    <row r="739" ht="12.75" customHeight="1">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0"/>
    </row>
    <row r="740" ht="12.75" customHeight="1">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0"/>
    </row>
    <row r="741" ht="12.75" customHeight="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0"/>
    </row>
    <row r="742" ht="12.75" customHeight="1">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0"/>
    </row>
    <row r="743" ht="12.75" customHeight="1">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0"/>
    </row>
    <row r="744" ht="12.75" customHeight="1">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0"/>
    </row>
    <row r="745" ht="12.75" customHeight="1">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0"/>
    </row>
    <row r="746" ht="12.75" customHeight="1">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0"/>
    </row>
    <row r="747" ht="12.75" customHeight="1">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0"/>
    </row>
    <row r="748" ht="12.75" customHeight="1">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0"/>
    </row>
    <row r="749" ht="12.75" customHeight="1">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0"/>
    </row>
    <row r="750" ht="12.75" customHeight="1">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0"/>
    </row>
    <row r="751" ht="12.75" customHeight="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0"/>
    </row>
    <row r="752" ht="12.75" customHeight="1">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0"/>
    </row>
    <row r="753" ht="12.75" customHeight="1">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0"/>
    </row>
    <row r="754" ht="12.75" customHeight="1">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0"/>
    </row>
    <row r="755" ht="12.75" customHeight="1">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0"/>
    </row>
    <row r="756" ht="12.75" customHeight="1">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0"/>
    </row>
    <row r="757" ht="12.75" customHeight="1">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0"/>
    </row>
    <row r="758" ht="12.75" customHeight="1">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0"/>
    </row>
    <row r="759" ht="12.75" customHeight="1">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0"/>
    </row>
    <row r="760" ht="12.75" customHeight="1">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0"/>
    </row>
    <row r="761" ht="12.75" customHeight="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0"/>
    </row>
    <row r="762" ht="12.75" customHeight="1">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0"/>
    </row>
    <row r="763" ht="12.75" customHeight="1">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0"/>
    </row>
    <row r="764" ht="12.75" customHeight="1">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0"/>
    </row>
    <row r="765" ht="12.75" customHeight="1">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0"/>
    </row>
    <row r="766" ht="12.75" customHeight="1">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0"/>
    </row>
    <row r="767" ht="12.75" customHeight="1">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0"/>
    </row>
    <row r="768" ht="12.75" customHeight="1">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0"/>
    </row>
    <row r="769" ht="12.75" customHeight="1">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0"/>
    </row>
    <row r="770" ht="12.75" customHeight="1">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0"/>
    </row>
    <row r="771" ht="12.75" customHeight="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0"/>
    </row>
    <row r="772" ht="12.75" customHeight="1">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0"/>
    </row>
    <row r="773" ht="12.75" customHeight="1">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0"/>
    </row>
    <row r="774" ht="12.75" customHeight="1">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0"/>
    </row>
    <row r="775" ht="12.75" customHeight="1">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0"/>
    </row>
    <row r="776" ht="12.75" customHeight="1">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0"/>
    </row>
    <row r="777" ht="12.75" customHeight="1">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0"/>
    </row>
    <row r="778" ht="12.75" customHeight="1">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0"/>
    </row>
    <row r="779" ht="12.75" customHeight="1">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0"/>
    </row>
    <row r="780" ht="12.75" customHeight="1">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0"/>
    </row>
    <row r="781" ht="12.75" customHeight="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0"/>
    </row>
    <row r="782" ht="12.75" customHeight="1">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0"/>
    </row>
    <row r="783" ht="12.75" customHeight="1">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0"/>
    </row>
    <row r="784" ht="12.75" customHeight="1">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0"/>
    </row>
    <row r="785" ht="12.75" customHeight="1">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0"/>
    </row>
    <row r="786" ht="12.75" customHeight="1">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0"/>
    </row>
    <row r="787" ht="12.75" customHeight="1">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0"/>
    </row>
    <row r="788" ht="12.75" customHeight="1">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0"/>
    </row>
    <row r="789" ht="12.75" customHeight="1">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0"/>
    </row>
    <row r="790" ht="12.75" customHeight="1">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0"/>
    </row>
    <row r="791" ht="12.75" customHeight="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0"/>
    </row>
    <row r="792" ht="12.75" customHeight="1">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0"/>
    </row>
    <row r="793" ht="12.75" customHeight="1">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0"/>
    </row>
    <row r="794" ht="12.75" customHeight="1">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0"/>
    </row>
    <row r="795" ht="12.75" customHeight="1">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0"/>
    </row>
    <row r="796" ht="12.75" customHeight="1">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0"/>
    </row>
    <row r="797" ht="12.75" customHeight="1">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0"/>
    </row>
    <row r="798" ht="12.75" customHeight="1">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0"/>
    </row>
    <row r="799" ht="12.75" customHeight="1">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0"/>
    </row>
    <row r="800" ht="12.75" customHeight="1">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0"/>
    </row>
    <row r="801" ht="12.75" customHeight="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0"/>
    </row>
    <row r="802" ht="12.75" customHeight="1">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0"/>
    </row>
    <row r="803" ht="12.75" customHeight="1">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0"/>
    </row>
    <row r="804" ht="12.75" customHeight="1">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0"/>
    </row>
    <row r="805" ht="12.75" customHeight="1">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0"/>
    </row>
    <row r="806" ht="12.75" customHeight="1">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0"/>
    </row>
    <row r="807" ht="12.75" customHeight="1">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0"/>
    </row>
    <row r="808" ht="12.75" customHeight="1">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0"/>
    </row>
    <row r="809" ht="12.75" customHeight="1">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0"/>
    </row>
    <row r="810" ht="12.75" customHeight="1">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0"/>
    </row>
    <row r="811" ht="12.75" customHeight="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0"/>
    </row>
    <row r="812" ht="12.75" customHeight="1">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0"/>
    </row>
    <row r="813" ht="12.75" customHeight="1">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0"/>
    </row>
    <row r="814" ht="12.75" customHeight="1">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0"/>
    </row>
    <row r="815" ht="12.75" customHeight="1">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0"/>
    </row>
    <row r="816" ht="12.75" customHeight="1">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0"/>
    </row>
    <row r="817" ht="12.75" customHeight="1">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0"/>
    </row>
    <row r="818" ht="12.75" customHeight="1">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0"/>
    </row>
    <row r="819" ht="12.75" customHeight="1">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0"/>
    </row>
    <row r="820" ht="12.75" customHeight="1">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0"/>
    </row>
    <row r="821" ht="12.75" customHeight="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0"/>
    </row>
    <row r="822" ht="12.75" customHeight="1">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0"/>
    </row>
    <row r="823" ht="12.75" customHeight="1">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0"/>
    </row>
    <row r="824" ht="12.75" customHeight="1">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0"/>
    </row>
    <row r="825" ht="12.75" customHeight="1">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0"/>
    </row>
    <row r="826" ht="12.75" customHeight="1">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0"/>
    </row>
    <row r="827" ht="12.75" customHeight="1">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0"/>
    </row>
    <row r="828" ht="12.75" customHeight="1">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0"/>
    </row>
    <row r="829" ht="12.75" customHeight="1">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0"/>
    </row>
    <row r="830" ht="12.75" customHeight="1">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0"/>
    </row>
    <row r="831" ht="12.75" customHeight="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0"/>
    </row>
    <row r="832" ht="12.75" customHeight="1">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0"/>
    </row>
    <row r="833" ht="12.75" customHeight="1">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0"/>
    </row>
    <row r="834" ht="12.75" customHeight="1">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0"/>
    </row>
    <row r="835" ht="12.75" customHeight="1">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0"/>
    </row>
    <row r="836" ht="12.75" customHeight="1">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0"/>
    </row>
    <row r="837" ht="12.75" customHeight="1">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0"/>
    </row>
    <row r="838" ht="12.75" customHeight="1">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0"/>
    </row>
    <row r="839" ht="12.75" customHeight="1">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0"/>
    </row>
    <row r="840" ht="12.75" customHeight="1">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0"/>
    </row>
    <row r="841" ht="12.75" customHeight="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0"/>
    </row>
    <row r="842" ht="12.75" customHeight="1">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0"/>
    </row>
    <row r="843" ht="12.75" customHeight="1">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0"/>
    </row>
    <row r="844" ht="12.75" customHeight="1">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0"/>
    </row>
    <row r="845" ht="12.75" customHeight="1">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0"/>
    </row>
    <row r="846" ht="12.75" customHeight="1">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0"/>
    </row>
    <row r="847" ht="12.75" customHeight="1">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0"/>
    </row>
    <row r="848" ht="12.75" customHeight="1">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0"/>
    </row>
    <row r="849" ht="12.75" customHeight="1">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0"/>
    </row>
    <row r="850" ht="12.75" customHeight="1">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0"/>
    </row>
    <row r="851" ht="12.75" customHeight="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0"/>
    </row>
    <row r="852" ht="12.75" customHeight="1">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0"/>
    </row>
    <row r="853" ht="12.75" customHeight="1">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0"/>
    </row>
    <row r="854" ht="12.75" customHeight="1">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0"/>
    </row>
    <row r="855" ht="12.75" customHeight="1">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0"/>
    </row>
    <row r="856" ht="12.75" customHeight="1">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0"/>
    </row>
    <row r="857" ht="12.75" customHeight="1">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0"/>
    </row>
    <row r="858" ht="12.75" customHeight="1">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0"/>
    </row>
    <row r="859" ht="12.75" customHeight="1">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0"/>
    </row>
    <row r="860" ht="12.75" customHeight="1">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0"/>
    </row>
    <row r="861" ht="12.75" customHeight="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0"/>
    </row>
    <row r="862" ht="12.75" customHeight="1">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0"/>
    </row>
    <row r="863" ht="12.75" customHeight="1">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0"/>
    </row>
    <row r="864" ht="12.75" customHeight="1">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0"/>
    </row>
    <row r="865" ht="12.75" customHeight="1">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0"/>
    </row>
    <row r="866" ht="12.75" customHeight="1">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0"/>
    </row>
    <row r="867" ht="12.75" customHeight="1">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0"/>
    </row>
    <row r="868" ht="12.75" customHeight="1">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0"/>
    </row>
    <row r="869" ht="12.75" customHeight="1">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0"/>
    </row>
    <row r="870" ht="12.75" customHeight="1">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0"/>
    </row>
    <row r="871" ht="12.75" customHeight="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0"/>
    </row>
    <row r="872" ht="12.75" customHeight="1">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0"/>
    </row>
    <row r="873" ht="12.75" customHeight="1">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0"/>
    </row>
    <row r="874" ht="12.75" customHeight="1">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0"/>
    </row>
    <row r="875" ht="12.75" customHeight="1">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0"/>
    </row>
    <row r="876" ht="12.75" customHeight="1">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0"/>
    </row>
    <row r="877" ht="12.75" customHeight="1">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0"/>
    </row>
    <row r="878" ht="12.75" customHeight="1">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0"/>
    </row>
    <row r="879" ht="12.75" customHeight="1">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0"/>
    </row>
    <row r="880" ht="12.75" customHeight="1">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0"/>
    </row>
    <row r="881" ht="12.75" customHeight="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0"/>
    </row>
    <row r="882" ht="12.75" customHeight="1">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0"/>
    </row>
    <row r="883" ht="12.75" customHeight="1">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0"/>
    </row>
    <row r="884" ht="12.75" customHeight="1">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0"/>
    </row>
    <row r="885" ht="12.75" customHeight="1">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0"/>
    </row>
    <row r="886" ht="12.75" customHeight="1">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0"/>
    </row>
    <row r="887" ht="12.75" customHeight="1">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0"/>
    </row>
    <row r="888" ht="12.75" customHeight="1">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0"/>
    </row>
    <row r="889" ht="12.75" customHeight="1">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0"/>
    </row>
    <row r="890" ht="12.75" customHeight="1">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0"/>
    </row>
    <row r="891" ht="12.75" customHeight="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0"/>
    </row>
    <row r="892" ht="12.75" customHeight="1">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0"/>
    </row>
    <row r="893" ht="12.75" customHeight="1">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0"/>
    </row>
    <row r="894" ht="12.75" customHeight="1">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0"/>
    </row>
    <row r="895" ht="12.75" customHeight="1">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0"/>
    </row>
    <row r="896" ht="12.75" customHeight="1">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0"/>
    </row>
    <row r="897" ht="12.75" customHeight="1">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0"/>
    </row>
    <row r="898" ht="12.75" customHeight="1">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0"/>
    </row>
    <row r="899" ht="12.75" customHeight="1">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0"/>
    </row>
    <row r="900" ht="12.75" customHeight="1">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0"/>
    </row>
    <row r="901" ht="12.75" customHeight="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0"/>
    </row>
    <row r="902" ht="12.75" customHeight="1">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0"/>
    </row>
    <row r="903" ht="12.75" customHeight="1">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0"/>
    </row>
    <row r="904" ht="12.75" customHeight="1">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0"/>
    </row>
    <row r="905" ht="12.75" customHeight="1">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0"/>
    </row>
    <row r="906" ht="12.75" customHeight="1">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0"/>
    </row>
    <row r="907" ht="12.75" customHeight="1">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0"/>
    </row>
    <row r="908" ht="12.75" customHeight="1">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0"/>
    </row>
    <row r="909" ht="12.75" customHeight="1">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0"/>
    </row>
    <row r="910" ht="12.75" customHeight="1">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0"/>
    </row>
    <row r="911" ht="12.75" customHeight="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0"/>
    </row>
    <row r="912" ht="12.75" customHeight="1">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0"/>
    </row>
    <row r="913" ht="12.75" customHeight="1">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0"/>
    </row>
    <row r="914" ht="12.75" customHeight="1">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0"/>
    </row>
    <row r="915" ht="12.75" customHeight="1">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0"/>
    </row>
    <row r="916" ht="12.75" customHeight="1">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0"/>
    </row>
    <row r="917" ht="12.75" customHeight="1">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0"/>
    </row>
    <row r="918" ht="12.75" customHeight="1">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0"/>
    </row>
    <row r="919" ht="12.75" customHeight="1">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0"/>
    </row>
    <row r="920" ht="12.75" customHeight="1">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0"/>
    </row>
    <row r="921" ht="12.75" customHeight="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0"/>
    </row>
    <row r="922" ht="12.75" customHeight="1">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0"/>
    </row>
    <row r="923" ht="12.75" customHeight="1">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0"/>
    </row>
    <row r="924" ht="12.75" customHeight="1">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0"/>
    </row>
    <row r="925" ht="12.75" customHeight="1">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0"/>
    </row>
    <row r="926" ht="12.75" customHeight="1">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0"/>
    </row>
    <row r="927" ht="12.75" customHeight="1">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0"/>
    </row>
    <row r="928" ht="12.75" customHeight="1">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0"/>
    </row>
    <row r="929" ht="12.75" customHeight="1">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0"/>
    </row>
    <row r="930" ht="12.75" customHeight="1">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0"/>
    </row>
    <row r="931" ht="12.75" customHeight="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0"/>
    </row>
    <row r="932" ht="12.75" customHeight="1">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0"/>
    </row>
    <row r="933" ht="12.75" customHeight="1">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0"/>
    </row>
    <row r="934" ht="12.75" customHeight="1">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0"/>
    </row>
    <row r="935" ht="12.75" customHeight="1">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0"/>
    </row>
    <row r="936" ht="12.75" customHeight="1">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0"/>
    </row>
    <row r="937" ht="12.75" customHeight="1">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0"/>
    </row>
    <row r="938" ht="12.75" customHeight="1">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0"/>
    </row>
    <row r="939" ht="12.75" customHeight="1">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0"/>
    </row>
    <row r="940" ht="12.75" customHeight="1">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0"/>
    </row>
    <row r="941" ht="12.75" customHeight="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0"/>
    </row>
    <row r="942" ht="12.75" customHeight="1">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0"/>
    </row>
    <row r="943" ht="12.75" customHeight="1">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0"/>
    </row>
    <row r="944" ht="12.75" customHeight="1">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0"/>
    </row>
    <row r="945" ht="12.75" customHeight="1">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0"/>
    </row>
    <row r="946" ht="12.75" customHeight="1">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0"/>
    </row>
    <row r="947" ht="12.75" customHeight="1">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0"/>
    </row>
    <row r="948" ht="12.75" customHeight="1">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0"/>
    </row>
    <row r="949" ht="12.75" customHeight="1">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0"/>
    </row>
    <row r="950" ht="12.75" customHeight="1">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0"/>
    </row>
    <row r="951" ht="12.75" customHeight="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0"/>
    </row>
    <row r="952" ht="12.75" customHeight="1">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0"/>
    </row>
    <row r="953" ht="12.75" customHeight="1">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0"/>
    </row>
    <row r="954" ht="12.75" customHeight="1">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0"/>
    </row>
    <row r="955" ht="12.75" customHeight="1">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0"/>
    </row>
    <row r="956" ht="12.75" customHeight="1">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0"/>
    </row>
    <row r="957" ht="12.75" customHeight="1">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0"/>
    </row>
    <row r="958" ht="12.75" customHeight="1">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0"/>
    </row>
    <row r="959" ht="12.75" customHeight="1">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0"/>
    </row>
    <row r="960" ht="12.75" customHeight="1">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0"/>
    </row>
    <row r="961" ht="12.75" customHeight="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0"/>
    </row>
    <row r="962" ht="12.75" customHeight="1">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0"/>
    </row>
    <row r="963" ht="12.75" customHeight="1">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L2:L3 G9 J9 L9 G42:G108 J42:J108 L34:L108">
      <formula1>$Q$2:$Q$5</formula1>
    </dataValidation>
    <dataValidation type="list" allowBlank="1" showErrorMessage="1" sqref="H11:H41 K11:K41 N11:N41">
      <formula1>"HaLB"</formula1>
    </dataValidation>
    <dataValidation type="list" allowBlank="1" showErrorMessage="1" sqref="M2:M3 M9 G109:G145 J109:J145 M42:M145">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47"/>
      <c r="B1" s="147"/>
      <c r="C1" s="147"/>
      <c r="D1" s="147"/>
      <c r="E1" s="147"/>
      <c r="F1" s="147"/>
      <c r="G1" s="147"/>
      <c r="H1" s="147"/>
      <c r="I1" s="147"/>
      <c r="J1" s="147"/>
      <c r="K1" s="147"/>
      <c r="L1" s="147"/>
      <c r="M1" s="147"/>
      <c r="N1" s="147"/>
      <c r="O1" s="147"/>
      <c r="P1" s="147"/>
      <c r="Q1" s="147"/>
      <c r="R1" s="147"/>
      <c r="S1" s="147"/>
      <c r="T1" s="147"/>
      <c r="U1" s="147"/>
      <c r="V1" s="147"/>
      <c r="W1" s="147"/>
      <c r="X1" s="147"/>
      <c r="Y1" s="147"/>
      <c r="Z1" s="10"/>
    </row>
    <row r="2" ht="15.0" customHeight="1">
      <c r="A2" s="186" t="s">
        <v>837</v>
      </c>
      <c r="B2" s="187" t="s">
        <v>41</v>
      </c>
      <c r="C2" s="115"/>
      <c r="D2" s="115"/>
      <c r="E2" s="116"/>
      <c r="F2" s="147"/>
      <c r="G2" s="147"/>
      <c r="H2" s="147"/>
      <c r="I2" s="147"/>
      <c r="J2" s="147"/>
      <c r="K2" s="147"/>
      <c r="L2" s="147"/>
      <c r="M2" s="147"/>
      <c r="N2" s="147"/>
      <c r="O2" s="147"/>
      <c r="P2" s="147"/>
      <c r="Q2" s="188" t="s">
        <v>53</v>
      </c>
      <c r="R2" s="147"/>
      <c r="S2" s="147"/>
      <c r="T2" s="147"/>
      <c r="U2" s="147"/>
      <c r="V2" s="147"/>
      <c r="W2" s="147"/>
      <c r="X2" s="147"/>
      <c r="Y2" s="147"/>
      <c r="Z2" s="120"/>
    </row>
    <row r="3" ht="12.75" customHeight="1">
      <c r="A3" s="189" t="s">
        <v>63</v>
      </c>
      <c r="B3" s="190" t="s">
        <v>1006</v>
      </c>
      <c r="C3" s="5"/>
      <c r="D3" s="5"/>
      <c r="E3" s="123"/>
      <c r="F3" s="147"/>
      <c r="G3" s="147"/>
      <c r="H3" s="147"/>
      <c r="I3" s="147"/>
      <c r="J3" s="147"/>
      <c r="K3" s="147"/>
      <c r="L3" s="147"/>
      <c r="M3" s="147"/>
      <c r="N3" s="147"/>
      <c r="O3" s="147"/>
      <c r="P3" s="147"/>
      <c r="Q3" s="188" t="s">
        <v>54</v>
      </c>
      <c r="R3" s="147"/>
      <c r="S3" s="147"/>
      <c r="T3" s="147"/>
      <c r="U3" s="147"/>
      <c r="V3" s="147"/>
      <c r="W3" s="147"/>
      <c r="X3" s="147"/>
      <c r="Y3" s="147"/>
      <c r="Z3" s="120"/>
    </row>
    <row r="4" ht="18.0" customHeight="1">
      <c r="A4" s="189" t="s">
        <v>65</v>
      </c>
      <c r="B4" s="190">
        <f>COUNTA(A11:A949)</f>
        <v>11</v>
      </c>
      <c r="C4" s="5"/>
      <c r="D4" s="5"/>
      <c r="E4" s="123"/>
      <c r="F4" s="147"/>
      <c r="G4" s="147"/>
      <c r="H4" s="147"/>
      <c r="I4" s="147"/>
      <c r="J4" s="147"/>
      <c r="K4" s="147"/>
      <c r="L4" s="147"/>
      <c r="M4" s="147"/>
      <c r="N4" s="147"/>
      <c r="O4" s="147"/>
      <c r="P4" s="147"/>
      <c r="Q4" s="188" t="s">
        <v>55</v>
      </c>
      <c r="R4" s="147"/>
      <c r="S4" s="147"/>
      <c r="T4" s="147"/>
      <c r="U4" s="147"/>
      <c r="V4" s="147"/>
      <c r="W4" s="147"/>
      <c r="X4" s="147"/>
      <c r="Y4" s="147"/>
      <c r="Z4" s="120"/>
    </row>
    <row r="5" ht="19.5" customHeight="1">
      <c r="A5" s="191" t="s">
        <v>66</v>
      </c>
      <c r="B5" s="192" t="s">
        <v>53</v>
      </c>
      <c r="C5" s="192" t="s">
        <v>54</v>
      </c>
      <c r="D5" s="192" t="s">
        <v>55</v>
      </c>
      <c r="E5" s="193" t="s">
        <v>56</v>
      </c>
      <c r="F5" s="194"/>
      <c r="G5" s="194"/>
      <c r="H5" s="147"/>
      <c r="I5" s="194"/>
      <c r="J5" s="194"/>
      <c r="K5" s="147"/>
      <c r="L5" s="194"/>
      <c r="M5" s="147"/>
      <c r="N5" s="147"/>
      <c r="O5" s="147"/>
      <c r="P5" s="147"/>
      <c r="Q5" s="188" t="s">
        <v>56</v>
      </c>
      <c r="R5" s="147"/>
      <c r="S5" s="147"/>
      <c r="T5" s="147"/>
      <c r="U5" s="147"/>
      <c r="V5" s="147"/>
      <c r="W5" s="147"/>
      <c r="X5" s="147"/>
      <c r="Y5" s="147"/>
      <c r="Z5" s="120"/>
    </row>
    <row r="6" ht="15.0" customHeight="1">
      <c r="A6" s="191" t="s">
        <v>67</v>
      </c>
      <c r="B6" s="195">
        <f t="shared" ref="B6:E6" si="1">COUNTIF($F10:$F947,B5)</f>
        <v>11</v>
      </c>
      <c r="C6" s="195">
        <f t="shared" si="1"/>
        <v>0</v>
      </c>
      <c r="D6" s="195">
        <f t="shared" si="1"/>
        <v>0</v>
      </c>
      <c r="E6" s="196">
        <f t="shared" si="1"/>
        <v>0</v>
      </c>
      <c r="F6" s="194"/>
      <c r="G6" s="194"/>
      <c r="H6" s="147"/>
      <c r="I6" s="194"/>
      <c r="J6" s="194"/>
      <c r="K6" s="147"/>
      <c r="L6" s="194"/>
      <c r="M6" s="147"/>
      <c r="N6" s="147"/>
      <c r="O6" s="147"/>
      <c r="P6" s="147"/>
      <c r="Q6" s="147"/>
      <c r="R6" s="147"/>
      <c r="S6" s="147"/>
      <c r="T6" s="147"/>
      <c r="U6" s="147"/>
      <c r="V6" s="147"/>
      <c r="W6" s="147"/>
      <c r="X6" s="147"/>
      <c r="Y6" s="147"/>
      <c r="Z6" s="120"/>
    </row>
    <row r="7" ht="15.0" customHeight="1">
      <c r="A7" s="191" t="s">
        <v>68</v>
      </c>
      <c r="B7" s="195">
        <f t="shared" ref="B7:E7" si="2">COUNTIF($F10:$F947,B5)</f>
        <v>11</v>
      </c>
      <c r="C7" s="195">
        <f t="shared" si="2"/>
        <v>0</v>
      </c>
      <c r="D7" s="195">
        <f t="shared" si="2"/>
        <v>0</v>
      </c>
      <c r="E7" s="196">
        <f t="shared" si="2"/>
        <v>0</v>
      </c>
      <c r="F7" s="194"/>
      <c r="G7" s="194"/>
      <c r="H7" s="147"/>
      <c r="I7" s="194"/>
      <c r="J7" s="194"/>
      <c r="K7" s="147"/>
      <c r="L7" s="194"/>
      <c r="M7" s="147"/>
      <c r="N7" s="147"/>
      <c r="O7" s="147"/>
      <c r="P7" s="147"/>
      <c r="Q7" s="147"/>
      <c r="R7" s="147"/>
      <c r="S7" s="147"/>
      <c r="T7" s="147"/>
      <c r="U7" s="147"/>
      <c r="V7" s="147"/>
      <c r="W7" s="147"/>
      <c r="X7" s="147"/>
      <c r="Y7" s="147"/>
      <c r="Z7" s="120"/>
    </row>
    <row r="8" ht="15.0" customHeight="1">
      <c r="A8" s="197" t="s">
        <v>69</v>
      </c>
      <c r="B8" s="198">
        <f t="shared" ref="B8:E8" si="3">COUNTIF($F10:$F947,B5)</f>
        <v>11</v>
      </c>
      <c r="C8" s="198">
        <f t="shared" si="3"/>
        <v>0</v>
      </c>
      <c r="D8" s="198">
        <f t="shared" si="3"/>
        <v>0</v>
      </c>
      <c r="E8" s="199">
        <f t="shared" si="3"/>
        <v>0</v>
      </c>
      <c r="F8" s="194"/>
      <c r="G8" s="194"/>
      <c r="H8" s="147"/>
      <c r="I8" s="194"/>
      <c r="J8" s="194"/>
      <c r="K8" s="147"/>
      <c r="L8" s="194"/>
      <c r="M8" s="147"/>
      <c r="N8" s="147"/>
      <c r="O8" s="147"/>
      <c r="P8" s="147"/>
      <c r="Q8" s="147"/>
      <c r="R8" s="147"/>
      <c r="S8" s="147"/>
      <c r="T8" s="147"/>
      <c r="U8" s="147"/>
      <c r="V8" s="147"/>
      <c r="W8" s="147"/>
      <c r="X8" s="147"/>
      <c r="Y8" s="147"/>
      <c r="Z8" s="120"/>
    </row>
    <row r="9" ht="15.0" customHeight="1">
      <c r="A9" s="147"/>
      <c r="B9" s="147"/>
      <c r="C9" s="147"/>
      <c r="D9" s="147"/>
      <c r="E9" s="147"/>
      <c r="F9" s="147"/>
      <c r="G9" s="147"/>
      <c r="H9" s="147"/>
      <c r="I9" s="147"/>
      <c r="J9" s="147"/>
      <c r="K9" s="147"/>
      <c r="L9" s="147"/>
      <c r="M9" s="147"/>
      <c r="N9" s="147"/>
      <c r="O9" s="147"/>
      <c r="P9" s="147"/>
      <c r="Q9" s="147"/>
      <c r="R9" s="147"/>
      <c r="S9" s="147"/>
      <c r="T9" s="147"/>
      <c r="U9" s="147"/>
      <c r="V9" s="147"/>
      <c r="W9" s="147"/>
      <c r="X9" s="147"/>
      <c r="Y9" s="147"/>
      <c r="Z9" s="120"/>
    </row>
    <row r="10" ht="25.5" customHeight="1">
      <c r="A10" s="200" t="s">
        <v>70</v>
      </c>
      <c r="B10" s="200" t="s">
        <v>71</v>
      </c>
      <c r="C10" s="200" t="s">
        <v>72</v>
      </c>
      <c r="D10" s="200" t="s">
        <v>73</v>
      </c>
      <c r="E10" s="200" t="s">
        <v>74</v>
      </c>
      <c r="F10" s="201" t="s">
        <v>67</v>
      </c>
      <c r="G10" s="201" t="s">
        <v>75</v>
      </c>
      <c r="H10" s="201" t="s">
        <v>76</v>
      </c>
      <c r="I10" s="201" t="s">
        <v>68</v>
      </c>
      <c r="J10" s="201" t="s">
        <v>75</v>
      </c>
      <c r="K10" s="201" t="s">
        <v>76</v>
      </c>
      <c r="L10" s="201" t="s">
        <v>69</v>
      </c>
      <c r="M10" s="201" t="s">
        <v>75</v>
      </c>
      <c r="N10" s="201" t="s">
        <v>76</v>
      </c>
      <c r="O10" s="201" t="s">
        <v>77</v>
      </c>
      <c r="P10" s="194"/>
      <c r="Q10" s="147"/>
      <c r="R10" s="147"/>
      <c r="S10" s="147"/>
      <c r="T10" s="147"/>
      <c r="U10" s="147"/>
      <c r="V10" s="147"/>
      <c r="W10" s="147"/>
      <c r="X10" s="147"/>
      <c r="Y10" s="147"/>
      <c r="Z10" s="120"/>
    </row>
    <row r="11" ht="15.75" customHeight="1">
      <c r="A11" s="139" t="s">
        <v>1007</v>
      </c>
      <c r="B11" s="145" t="s">
        <v>1008</v>
      </c>
      <c r="C11" s="145" t="s">
        <v>1009</v>
      </c>
      <c r="D11" s="145" t="s">
        <v>842</v>
      </c>
      <c r="E11" s="145" t="s">
        <v>64</v>
      </c>
      <c r="F11" s="195" t="s">
        <v>53</v>
      </c>
      <c r="G11" s="202">
        <f t="shared" ref="G11:G21" si="4">DATE(2025, 3, 16)</f>
        <v>45732</v>
      </c>
      <c r="H11" s="203" t="s">
        <v>49</v>
      </c>
      <c r="I11" s="195" t="s">
        <v>53</v>
      </c>
      <c r="J11" s="202">
        <f t="shared" ref="J11:J21" si="5">DATE(2025, 3, 28)</f>
        <v>45744</v>
      </c>
      <c r="K11" s="203" t="s">
        <v>49</v>
      </c>
      <c r="L11" s="195" t="s">
        <v>53</v>
      </c>
      <c r="M11" s="202">
        <f t="shared" ref="M11:M21" si="6">DATE(2024, 4, 3)</f>
        <v>45385</v>
      </c>
      <c r="N11" s="203" t="s">
        <v>49</v>
      </c>
      <c r="O11" s="204"/>
      <c r="P11" s="148"/>
      <c r="Q11" s="148"/>
      <c r="R11" s="148"/>
      <c r="S11" s="148"/>
      <c r="T11" s="148"/>
      <c r="U11" s="148"/>
      <c r="V11" s="148"/>
      <c r="W11" s="148"/>
      <c r="X11" s="148"/>
      <c r="Y11" s="148"/>
      <c r="Z11" s="120"/>
    </row>
    <row r="12" ht="23.25" customHeight="1" outlineLevel="1">
      <c r="A12" s="139" t="s">
        <v>1010</v>
      </c>
      <c r="B12" s="145" t="s">
        <v>1011</v>
      </c>
      <c r="C12" s="145" t="s">
        <v>1012</v>
      </c>
      <c r="D12" s="145" t="s">
        <v>842</v>
      </c>
      <c r="E12" s="145" t="s">
        <v>847</v>
      </c>
      <c r="F12" s="195" t="s">
        <v>53</v>
      </c>
      <c r="G12" s="202">
        <f t="shared" si="4"/>
        <v>45732</v>
      </c>
      <c r="H12" s="203" t="s">
        <v>49</v>
      </c>
      <c r="I12" s="195" t="s">
        <v>53</v>
      </c>
      <c r="J12" s="202">
        <f t="shared" si="5"/>
        <v>45744</v>
      </c>
      <c r="K12" s="203" t="s">
        <v>49</v>
      </c>
      <c r="L12" s="195" t="s">
        <v>53</v>
      </c>
      <c r="M12" s="202">
        <f t="shared" si="6"/>
        <v>45385</v>
      </c>
      <c r="N12" s="203" t="s">
        <v>49</v>
      </c>
      <c r="O12" s="205"/>
      <c r="P12" s="148"/>
      <c r="Q12" s="147"/>
      <c r="R12" s="147"/>
      <c r="S12" s="147"/>
      <c r="T12" s="147"/>
      <c r="U12" s="147"/>
      <c r="V12" s="147"/>
      <c r="W12" s="147"/>
      <c r="X12" s="147"/>
      <c r="Y12" s="147"/>
      <c r="Z12" s="161"/>
    </row>
    <row r="13" ht="24.75" customHeight="1" outlineLevel="1">
      <c r="A13" s="139" t="s">
        <v>1013</v>
      </c>
      <c r="B13" s="145" t="s">
        <v>1014</v>
      </c>
      <c r="C13" s="145" t="s">
        <v>1015</v>
      </c>
      <c r="D13" s="145" t="s">
        <v>1016</v>
      </c>
      <c r="E13" s="145" t="s">
        <v>847</v>
      </c>
      <c r="F13" s="195" t="s">
        <v>53</v>
      </c>
      <c r="G13" s="202">
        <f t="shared" si="4"/>
        <v>45732</v>
      </c>
      <c r="H13" s="203" t="s">
        <v>49</v>
      </c>
      <c r="I13" s="195" t="s">
        <v>53</v>
      </c>
      <c r="J13" s="202">
        <f t="shared" si="5"/>
        <v>45744</v>
      </c>
      <c r="K13" s="203" t="s">
        <v>49</v>
      </c>
      <c r="L13" s="195" t="s">
        <v>53</v>
      </c>
      <c r="M13" s="202">
        <f t="shared" si="6"/>
        <v>45385</v>
      </c>
      <c r="N13" s="203" t="s">
        <v>49</v>
      </c>
      <c r="O13" s="204"/>
      <c r="P13" s="148"/>
      <c r="Q13" s="147"/>
      <c r="R13" s="147"/>
      <c r="S13" s="147"/>
      <c r="T13" s="147"/>
      <c r="U13" s="147"/>
      <c r="V13" s="147"/>
      <c r="W13" s="147"/>
      <c r="X13" s="147"/>
      <c r="Y13" s="147"/>
      <c r="Z13" s="10"/>
    </row>
    <row r="14" ht="28.5" customHeight="1" outlineLevel="1">
      <c r="A14" s="139" t="s">
        <v>1017</v>
      </c>
      <c r="B14" s="145" t="s">
        <v>1014</v>
      </c>
      <c r="C14" s="145" t="s">
        <v>1018</v>
      </c>
      <c r="D14" s="145" t="s">
        <v>1019</v>
      </c>
      <c r="E14" s="145" t="s">
        <v>847</v>
      </c>
      <c r="F14" s="195" t="s">
        <v>53</v>
      </c>
      <c r="G14" s="202">
        <f t="shared" si="4"/>
        <v>45732</v>
      </c>
      <c r="H14" s="203" t="s">
        <v>49</v>
      </c>
      <c r="I14" s="195" t="s">
        <v>53</v>
      </c>
      <c r="J14" s="202">
        <f t="shared" si="5"/>
        <v>45744</v>
      </c>
      <c r="K14" s="203" t="s">
        <v>49</v>
      </c>
      <c r="L14" s="195" t="s">
        <v>53</v>
      </c>
      <c r="M14" s="202">
        <f t="shared" si="6"/>
        <v>45385</v>
      </c>
      <c r="N14" s="203" t="s">
        <v>49</v>
      </c>
      <c r="O14" s="204"/>
      <c r="P14" s="148"/>
      <c r="Q14" s="147"/>
      <c r="R14" s="147"/>
      <c r="S14" s="147"/>
      <c r="T14" s="147"/>
      <c r="U14" s="147"/>
      <c r="V14" s="147"/>
      <c r="W14" s="147"/>
      <c r="X14" s="147"/>
      <c r="Y14" s="147"/>
      <c r="Z14" s="10"/>
    </row>
    <row r="15" ht="15.75" customHeight="1">
      <c r="A15" s="139" t="s">
        <v>1020</v>
      </c>
      <c r="B15" s="145" t="s">
        <v>1021</v>
      </c>
      <c r="C15" s="145" t="s">
        <v>1022</v>
      </c>
      <c r="D15" s="145" t="s">
        <v>1023</v>
      </c>
      <c r="E15" s="145" t="s">
        <v>847</v>
      </c>
      <c r="F15" s="195" t="s">
        <v>53</v>
      </c>
      <c r="G15" s="202">
        <f t="shared" si="4"/>
        <v>45732</v>
      </c>
      <c r="H15" s="203" t="s">
        <v>49</v>
      </c>
      <c r="I15" s="195" t="s">
        <v>53</v>
      </c>
      <c r="J15" s="202">
        <f t="shared" si="5"/>
        <v>45744</v>
      </c>
      <c r="K15" s="203" t="s">
        <v>49</v>
      </c>
      <c r="L15" s="195" t="s">
        <v>53</v>
      </c>
      <c r="M15" s="202">
        <f t="shared" si="6"/>
        <v>45385</v>
      </c>
      <c r="N15" s="203" t="s">
        <v>49</v>
      </c>
      <c r="O15" s="204"/>
      <c r="P15" s="147"/>
      <c r="Q15" s="147"/>
      <c r="R15" s="147"/>
      <c r="S15" s="147"/>
      <c r="T15" s="147"/>
      <c r="U15" s="147"/>
      <c r="V15" s="147"/>
      <c r="W15" s="147"/>
      <c r="X15" s="147"/>
      <c r="Y15" s="147"/>
      <c r="Z15" s="120"/>
    </row>
    <row r="16" ht="24.0" customHeight="1" outlineLevel="1">
      <c r="A16" s="139" t="s">
        <v>1024</v>
      </c>
      <c r="B16" s="145" t="s">
        <v>1025</v>
      </c>
      <c r="C16" s="145" t="s">
        <v>1026</v>
      </c>
      <c r="D16" s="145" t="s">
        <v>842</v>
      </c>
      <c r="E16" s="145" t="s">
        <v>64</v>
      </c>
      <c r="F16" s="195" t="s">
        <v>53</v>
      </c>
      <c r="G16" s="202">
        <f t="shared" si="4"/>
        <v>45732</v>
      </c>
      <c r="H16" s="203" t="s">
        <v>49</v>
      </c>
      <c r="I16" s="195" t="s">
        <v>53</v>
      </c>
      <c r="J16" s="202">
        <f t="shared" si="5"/>
        <v>45744</v>
      </c>
      <c r="K16" s="203" t="s">
        <v>49</v>
      </c>
      <c r="L16" s="195" t="s">
        <v>53</v>
      </c>
      <c r="M16" s="202">
        <f t="shared" si="6"/>
        <v>45385</v>
      </c>
      <c r="N16" s="203" t="s">
        <v>49</v>
      </c>
      <c r="O16" s="205"/>
      <c r="P16" s="147"/>
      <c r="Q16" s="147"/>
      <c r="R16" s="147"/>
      <c r="S16" s="147"/>
      <c r="T16" s="147"/>
      <c r="U16" s="147"/>
      <c r="V16" s="147"/>
      <c r="W16" s="147"/>
      <c r="X16" s="147"/>
      <c r="Y16" s="147"/>
      <c r="Z16" s="10"/>
    </row>
    <row r="17" ht="18.75" customHeight="1" outlineLevel="1">
      <c r="A17" s="139" t="s">
        <v>1027</v>
      </c>
      <c r="B17" s="145" t="s">
        <v>1028</v>
      </c>
      <c r="C17" s="145" t="s">
        <v>1029</v>
      </c>
      <c r="D17" s="145" t="s">
        <v>842</v>
      </c>
      <c r="E17" s="145" t="s">
        <v>847</v>
      </c>
      <c r="F17" s="206" t="s">
        <v>53</v>
      </c>
      <c r="G17" s="202">
        <f t="shared" si="4"/>
        <v>45732</v>
      </c>
      <c r="H17" s="203" t="s">
        <v>49</v>
      </c>
      <c r="I17" s="195" t="s">
        <v>53</v>
      </c>
      <c r="J17" s="202">
        <f t="shared" si="5"/>
        <v>45744</v>
      </c>
      <c r="K17" s="203" t="s">
        <v>49</v>
      </c>
      <c r="L17" s="195" t="s">
        <v>53</v>
      </c>
      <c r="M17" s="202">
        <f t="shared" si="6"/>
        <v>45385</v>
      </c>
      <c r="N17" s="203" t="s">
        <v>49</v>
      </c>
      <c r="O17" s="205"/>
      <c r="P17" s="147"/>
      <c r="Q17" s="147"/>
      <c r="R17" s="147"/>
      <c r="S17" s="147"/>
      <c r="T17" s="147"/>
      <c r="U17" s="147"/>
      <c r="V17" s="147"/>
      <c r="W17" s="147"/>
      <c r="X17" s="147"/>
      <c r="Y17" s="147"/>
      <c r="Z17" s="10"/>
    </row>
    <row r="18" ht="19.5" customHeight="1">
      <c r="A18" s="139" t="s">
        <v>1030</v>
      </c>
      <c r="B18" s="145" t="s">
        <v>1031</v>
      </c>
      <c r="C18" s="145" t="s">
        <v>1032</v>
      </c>
      <c r="D18" s="145" t="s">
        <v>842</v>
      </c>
      <c r="E18" s="145" t="s">
        <v>847</v>
      </c>
      <c r="F18" s="195" t="s">
        <v>53</v>
      </c>
      <c r="G18" s="202">
        <f t="shared" si="4"/>
        <v>45732</v>
      </c>
      <c r="H18" s="203" t="s">
        <v>49</v>
      </c>
      <c r="I18" s="195" t="s">
        <v>53</v>
      </c>
      <c r="J18" s="202">
        <f t="shared" si="5"/>
        <v>45744</v>
      </c>
      <c r="K18" s="203" t="s">
        <v>49</v>
      </c>
      <c r="L18" s="195" t="s">
        <v>53</v>
      </c>
      <c r="M18" s="202">
        <f t="shared" si="6"/>
        <v>45385</v>
      </c>
      <c r="N18" s="203" t="s">
        <v>49</v>
      </c>
      <c r="O18" s="205"/>
      <c r="P18" s="147"/>
      <c r="Q18" s="147"/>
      <c r="R18" s="147"/>
      <c r="S18" s="147"/>
      <c r="T18" s="147"/>
      <c r="U18" s="147"/>
      <c r="V18" s="147"/>
      <c r="W18" s="147"/>
      <c r="X18" s="147"/>
      <c r="Y18" s="147"/>
      <c r="Z18" s="10"/>
    </row>
    <row r="19" ht="29.25" customHeight="1">
      <c r="A19" s="139" t="s">
        <v>1033</v>
      </c>
      <c r="B19" s="145" t="s">
        <v>1034</v>
      </c>
      <c r="C19" s="145" t="s">
        <v>1035</v>
      </c>
      <c r="D19" s="145" t="s">
        <v>842</v>
      </c>
      <c r="E19" s="145" t="s">
        <v>64</v>
      </c>
      <c r="F19" s="195" t="s">
        <v>53</v>
      </c>
      <c r="G19" s="202">
        <f t="shared" si="4"/>
        <v>45732</v>
      </c>
      <c r="H19" s="203" t="s">
        <v>49</v>
      </c>
      <c r="I19" s="195" t="s">
        <v>53</v>
      </c>
      <c r="J19" s="202">
        <f t="shared" si="5"/>
        <v>45744</v>
      </c>
      <c r="K19" s="203" t="s">
        <v>49</v>
      </c>
      <c r="L19" s="195" t="s">
        <v>53</v>
      </c>
      <c r="M19" s="202">
        <f t="shared" si="6"/>
        <v>45385</v>
      </c>
      <c r="N19" s="203" t="s">
        <v>49</v>
      </c>
      <c r="O19" s="205"/>
      <c r="P19" s="147"/>
      <c r="Q19" s="147"/>
      <c r="R19" s="147"/>
      <c r="S19" s="147"/>
      <c r="T19" s="147"/>
      <c r="U19" s="147"/>
      <c r="V19" s="147"/>
      <c r="W19" s="147"/>
      <c r="X19" s="147"/>
      <c r="Y19" s="147"/>
      <c r="Z19" s="10"/>
    </row>
    <row r="20" ht="26.25" customHeight="1">
      <c r="A20" s="139" t="s">
        <v>1036</v>
      </c>
      <c r="B20" s="145" t="s">
        <v>1037</v>
      </c>
      <c r="C20" s="145" t="s">
        <v>1038</v>
      </c>
      <c r="D20" s="145" t="s">
        <v>1039</v>
      </c>
      <c r="E20" s="145" t="s">
        <v>847</v>
      </c>
      <c r="F20" s="195" t="s">
        <v>53</v>
      </c>
      <c r="G20" s="202">
        <f t="shared" si="4"/>
        <v>45732</v>
      </c>
      <c r="H20" s="203" t="s">
        <v>49</v>
      </c>
      <c r="I20" s="195" t="s">
        <v>53</v>
      </c>
      <c r="J20" s="202">
        <f t="shared" si="5"/>
        <v>45744</v>
      </c>
      <c r="K20" s="203" t="s">
        <v>49</v>
      </c>
      <c r="L20" s="195" t="s">
        <v>53</v>
      </c>
      <c r="M20" s="202">
        <f t="shared" si="6"/>
        <v>45385</v>
      </c>
      <c r="N20" s="203" t="s">
        <v>49</v>
      </c>
      <c r="O20" s="205"/>
      <c r="P20" s="147"/>
      <c r="Q20" s="147"/>
      <c r="R20" s="147"/>
      <c r="S20" s="147"/>
      <c r="T20" s="147"/>
      <c r="U20" s="147"/>
      <c r="V20" s="147"/>
      <c r="W20" s="147"/>
      <c r="X20" s="147"/>
      <c r="Y20" s="147"/>
      <c r="Z20" s="10"/>
    </row>
    <row r="21" ht="53.25" customHeight="1">
      <c r="A21" s="139" t="s">
        <v>1040</v>
      </c>
      <c r="B21" s="145" t="s">
        <v>1041</v>
      </c>
      <c r="C21" s="145" t="s">
        <v>1042</v>
      </c>
      <c r="D21" s="145" t="s">
        <v>1043</v>
      </c>
      <c r="E21" s="145" t="s">
        <v>847</v>
      </c>
      <c r="F21" s="195" t="s">
        <v>53</v>
      </c>
      <c r="G21" s="202">
        <f t="shared" si="4"/>
        <v>45732</v>
      </c>
      <c r="H21" s="203" t="s">
        <v>49</v>
      </c>
      <c r="I21" s="195" t="s">
        <v>53</v>
      </c>
      <c r="J21" s="202">
        <f t="shared" si="5"/>
        <v>45744</v>
      </c>
      <c r="K21" s="203" t="s">
        <v>49</v>
      </c>
      <c r="L21" s="195" t="s">
        <v>53</v>
      </c>
      <c r="M21" s="202">
        <f t="shared" si="6"/>
        <v>45385</v>
      </c>
      <c r="N21" s="203" t="s">
        <v>49</v>
      </c>
      <c r="O21" s="205"/>
      <c r="P21" s="147"/>
      <c r="Q21" s="147"/>
      <c r="R21" s="147"/>
      <c r="S21" s="147"/>
      <c r="T21" s="147"/>
      <c r="U21" s="147"/>
      <c r="V21" s="147"/>
      <c r="W21" s="147"/>
      <c r="X21" s="147"/>
      <c r="Y21" s="147"/>
      <c r="Z21" s="10"/>
    </row>
    <row r="22" ht="29.25" customHeight="1">
      <c r="A22" s="210"/>
      <c r="B22" s="147"/>
      <c r="C22" s="147"/>
      <c r="D22" s="147"/>
      <c r="E22" s="147"/>
      <c r="F22" s="147"/>
      <c r="G22" s="207"/>
      <c r="H22" s="147"/>
      <c r="I22" s="147"/>
      <c r="J22" s="207"/>
      <c r="K22" s="147"/>
      <c r="L22" s="147"/>
      <c r="M22" s="207"/>
      <c r="N22" s="147"/>
      <c r="O22" s="147"/>
      <c r="P22" s="147"/>
      <c r="Q22" s="147"/>
      <c r="R22" s="147"/>
      <c r="S22" s="147"/>
      <c r="T22" s="147"/>
      <c r="U22" s="147"/>
      <c r="V22" s="147"/>
      <c r="W22" s="147"/>
      <c r="X22" s="147"/>
      <c r="Y22" s="147"/>
      <c r="Z22" s="10"/>
    </row>
    <row r="23" ht="45.0" customHeight="1">
      <c r="A23" s="210"/>
      <c r="B23" s="147"/>
      <c r="C23" s="147"/>
      <c r="D23" s="147"/>
      <c r="E23" s="147"/>
      <c r="F23" s="147"/>
      <c r="G23" s="207"/>
      <c r="H23" s="147"/>
      <c r="I23" s="147"/>
      <c r="J23" s="207"/>
      <c r="K23" s="147"/>
      <c r="L23" s="147"/>
      <c r="M23" s="207"/>
      <c r="N23" s="147"/>
      <c r="O23" s="147"/>
      <c r="P23" s="147"/>
      <c r="Q23" s="147"/>
      <c r="R23" s="147"/>
      <c r="S23" s="147"/>
      <c r="T23" s="147"/>
      <c r="U23" s="147"/>
      <c r="V23" s="147"/>
      <c r="W23" s="147"/>
      <c r="X23" s="147"/>
      <c r="Y23" s="147"/>
      <c r="Z23" s="10"/>
    </row>
    <row r="24" ht="45.75" customHeight="1">
      <c r="A24" s="210"/>
      <c r="B24" s="147"/>
      <c r="C24" s="147"/>
      <c r="D24" s="147"/>
      <c r="E24" s="147"/>
      <c r="F24" s="147"/>
      <c r="G24" s="207"/>
      <c r="H24" s="147"/>
      <c r="I24" s="147"/>
      <c r="J24" s="207"/>
      <c r="K24" s="147"/>
      <c r="L24" s="147"/>
      <c r="M24" s="207"/>
      <c r="N24" s="147"/>
      <c r="O24" s="147"/>
      <c r="P24" s="147"/>
      <c r="Q24" s="147"/>
      <c r="R24" s="147"/>
      <c r="S24" s="147"/>
      <c r="T24" s="147"/>
      <c r="U24" s="147"/>
      <c r="V24" s="147"/>
      <c r="W24" s="147"/>
      <c r="X24" s="147"/>
      <c r="Y24" s="147"/>
      <c r="Z24" s="10"/>
    </row>
    <row r="25" ht="24.0" customHeight="1">
      <c r="A25" s="210"/>
      <c r="B25" s="147"/>
      <c r="C25" s="147"/>
      <c r="D25" s="147"/>
      <c r="E25" s="147"/>
      <c r="F25" s="147"/>
      <c r="G25" s="207"/>
      <c r="H25" s="147"/>
      <c r="I25" s="147"/>
      <c r="J25" s="207"/>
      <c r="K25" s="147"/>
      <c r="L25" s="147"/>
      <c r="M25" s="207"/>
      <c r="N25" s="147"/>
      <c r="O25" s="147"/>
      <c r="P25" s="147"/>
      <c r="Q25" s="147"/>
      <c r="R25" s="147"/>
      <c r="S25" s="147"/>
      <c r="T25" s="147"/>
      <c r="U25" s="147"/>
      <c r="V25" s="147"/>
      <c r="W25" s="147"/>
      <c r="X25" s="147"/>
      <c r="Y25" s="147"/>
      <c r="Z25" s="10"/>
    </row>
    <row r="26" ht="28.5" customHeight="1">
      <c r="A26" s="210"/>
      <c r="B26" s="147"/>
      <c r="C26" s="147"/>
      <c r="D26" s="147"/>
      <c r="E26" s="147"/>
      <c r="F26" s="147"/>
      <c r="G26" s="207"/>
      <c r="H26" s="147"/>
      <c r="I26" s="147"/>
      <c r="J26" s="207"/>
      <c r="K26" s="147"/>
      <c r="L26" s="147"/>
      <c r="M26" s="207"/>
      <c r="N26" s="147"/>
      <c r="O26" s="147"/>
      <c r="P26" s="147"/>
      <c r="Q26" s="147"/>
      <c r="R26" s="147"/>
      <c r="S26" s="147"/>
      <c r="T26" s="147"/>
      <c r="U26" s="147"/>
      <c r="V26" s="147"/>
      <c r="W26" s="147"/>
      <c r="X26" s="147"/>
      <c r="Y26" s="147"/>
      <c r="Z26" s="10"/>
    </row>
    <row r="27" ht="37.5" customHeight="1">
      <c r="A27" s="210"/>
      <c r="B27" s="147"/>
      <c r="C27" s="147"/>
      <c r="D27" s="147"/>
      <c r="E27" s="147"/>
      <c r="F27" s="147"/>
      <c r="G27" s="207"/>
      <c r="H27" s="147"/>
      <c r="I27" s="147"/>
      <c r="J27" s="207"/>
      <c r="K27" s="147"/>
      <c r="L27" s="147"/>
      <c r="M27" s="207"/>
      <c r="N27" s="147"/>
      <c r="O27" s="147"/>
      <c r="P27" s="147"/>
      <c r="Q27" s="147"/>
      <c r="R27" s="147"/>
      <c r="S27" s="147"/>
      <c r="T27" s="147"/>
      <c r="U27" s="147"/>
      <c r="V27" s="147"/>
      <c r="W27" s="147"/>
      <c r="X27" s="147"/>
      <c r="Y27" s="147"/>
      <c r="Z27" s="10"/>
    </row>
    <row r="28" ht="69.0" customHeight="1">
      <c r="A28" s="210"/>
      <c r="B28" s="147"/>
      <c r="C28" s="147"/>
      <c r="D28" s="147"/>
      <c r="E28" s="147"/>
      <c r="F28" s="147"/>
      <c r="G28" s="207"/>
      <c r="H28" s="147"/>
      <c r="I28" s="147"/>
      <c r="J28" s="207"/>
      <c r="K28" s="147"/>
      <c r="L28" s="147"/>
      <c r="M28" s="207"/>
      <c r="N28" s="147"/>
      <c r="O28" s="147"/>
      <c r="P28" s="147"/>
      <c r="Q28" s="147"/>
      <c r="R28" s="147"/>
      <c r="S28" s="147"/>
      <c r="T28" s="147"/>
      <c r="U28" s="147"/>
      <c r="V28" s="147"/>
      <c r="W28" s="147"/>
      <c r="X28" s="147"/>
      <c r="Y28" s="147"/>
      <c r="Z28" s="10"/>
    </row>
    <row r="29" ht="12.75" customHeight="1">
      <c r="A29" s="147"/>
      <c r="B29" s="147"/>
      <c r="C29" s="147"/>
      <c r="D29" s="147"/>
      <c r="E29" s="147"/>
      <c r="F29" s="147"/>
      <c r="G29" s="207"/>
      <c r="H29" s="147"/>
      <c r="I29" s="147"/>
      <c r="J29" s="207"/>
      <c r="K29" s="147"/>
      <c r="L29" s="147"/>
      <c r="M29" s="207"/>
      <c r="N29" s="147"/>
      <c r="O29" s="147"/>
      <c r="P29" s="147"/>
      <c r="Q29" s="147"/>
      <c r="R29" s="147"/>
      <c r="S29" s="147"/>
      <c r="T29" s="147"/>
      <c r="U29" s="147"/>
      <c r="V29" s="147"/>
      <c r="W29" s="147"/>
      <c r="X29" s="147"/>
      <c r="Y29" s="147"/>
      <c r="Z29" s="10"/>
    </row>
    <row r="30" ht="12.75" customHeight="1">
      <c r="A30" s="147"/>
      <c r="B30" s="147"/>
      <c r="C30" s="147"/>
      <c r="D30" s="147"/>
      <c r="E30" s="147"/>
      <c r="F30" s="147"/>
      <c r="G30" s="207"/>
      <c r="H30" s="147"/>
      <c r="I30" s="147"/>
      <c r="J30" s="207"/>
      <c r="K30" s="147"/>
      <c r="L30" s="147"/>
      <c r="M30" s="207"/>
      <c r="N30" s="147"/>
      <c r="O30" s="147"/>
      <c r="P30" s="147"/>
      <c r="Q30" s="147"/>
      <c r="R30" s="147"/>
      <c r="S30" s="147"/>
      <c r="T30" s="147"/>
      <c r="U30" s="147"/>
      <c r="V30" s="147"/>
      <c r="W30" s="147"/>
      <c r="X30" s="147"/>
      <c r="Y30" s="147"/>
      <c r="Z30" s="10"/>
    </row>
    <row r="31" ht="12.75" customHeight="1">
      <c r="A31" s="147"/>
      <c r="B31" s="147"/>
      <c r="C31" s="147"/>
      <c r="D31" s="147"/>
      <c r="E31" s="147"/>
      <c r="F31" s="147"/>
      <c r="G31" s="207"/>
      <c r="H31" s="147"/>
      <c r="I31" s="147"/>
      <c r="J31" s="207"/>
      <c r="K31" s="147"/>
      <c r="L31" s="147"/>
      <c r="M31" s="207"/>
      <c r="N31" s="147"/>
      <c r="O31" s="147"/>
      <c r="P31" s="147"/>
      <c r="Q31" s="147"/>
      <c r="R31" s="147"/>
      <c r="S31" s="147"/>
      <c r="T31" s="147"/>
      <c r="U31" s="147"/>
      <c r="V31" s="147"/>
      <c r="W31" s="147"/>
      <c r="X31" s="147"/>
      <c r="Y31" s="147"/>
      <c r="Z31" s="10"/>
    </row>
    <row r="32" ht="12.75" customHeight="1">
      <c r="A32" s="147"/>
      <c r="B32" s="147"/>
      <c r="C32" s="147"/>
      <c r="D32" s="147"/>
      <c r="E32" s="147"/>
      <c r="F32" s="147"/>
      <c r="G32" s="207"/>
      <c r="H32" s="147"/>
      <c r="I32" s="147"/>
      <c r="J32" s="207"/>
      <c r="K32" s="147"/>
      <c r="L32" s="147"/>
      <c r="M32" s="207"/>
      <c r="N32" s="147"/>
      <c r="O32" s="147"/>
      <c r="P32" s="147"/>
      <c r="Q32" s="147"/>
      <c r="R32" s="147"/>
      <c r="S32" s="147"/>
      <c r="T32" s="147"/>
      <c r="U32" s="147"/>
      <c r="V32" s="147"/>
      <c r="W32" s="147"/>
      <c r="X32" s="147"/>
      <c r="Y32" s="147"/>
      <c r="Z32" s="10"/>
    </row>
    <row r="33" ht="12.75" customHeight="1">
      <c r="A33" s="147"/>
      <c r="B33" s="147"/>
      <c r="C33" s="147"/>
      <c r="D33" s="147"/>
      <c r="E33" s="147"/>
      <c r="F33" s="147"/>
      <c r="G33" s="207"/>
      <c r="H33" s="147"/>
      <c r="I33" s="147"/>
      <c r="J33" s="207"/>
      <c r="K33" s="147"/>
      <c r="L33" s="147"/>
      <c r="M33" s="207"/>
      <c r="N33" s="147"/>
      <c r="O33" s="147"/>
      <c r="P33" s="147"/>
      <c r="Q33" s="147"/>
      <c r="R33" s="147"/>
      <c r="S33" s="147"/>
      <c r="T33" s="147"/>
      <c r="U33" s="147"/>
      <c r="V33" s="147"/>
      <c r="W33" s="147"/>
      <c r="X33" s="147"/>
      <c r="Y33" s="147"/>
      <c r="Z33" s="10"/>
    </row>
    <row r="34" ht="12.75" customHeight="1">
      <c r="A34" s="147"/>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0"/>
    </row>
    <row r="35" ht="12.75" customHeight="1">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0"/>
    </row>
    <row r="36" ht="12.75" customHeight="1">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0"/>
    </row>
    <row r="37" ht="12.75" customHeight="1">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0"/>
    </row>
    <row r="38" ht="12.75" customHeight="1">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0"/>
    </row>
    <row r="39" ht="12.75" customHeight="1">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c r="Z39" s="10"/>
    </row>
    <row r="40" ht="12.75" customHeight="1">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0"/>
    </row>
    <row r="41" ht="12.75" customHeight="1">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0"/>
    </row>
    <row r="42" ht="12.75" customHeight="1">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0"/>
    </row>
    <row r="43" ht="12.75" customHeight="1">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0"/>
    </row>
    <row r="44" ht="12.75" customHeight="1">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0"/>
    </row>
    <row r="45" ht="12.75" customHeight="1">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0"/>
    </row>
    <row r="46" ht="12.75" customHeight="1">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0"/>
    </row>
    <row r="47" ht="12.75" customHeight="1">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0"/>
    </row>
    <row r="48" ht="12.75" customHeight="1">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0"/>
    </row>
    <row r="49" ht="12.75" customHeight="1">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0"/>
    </row>
    <row r="50" ht="12.75" customHeight="1">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0"/>
    </row>
    <row r="51" ht="12.75" customHeight="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0"/>
    </row>
    <row r="52" ht="12.75" customHeight="1">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0"/>
    </row>
    <row r="53" ht="12.75" customHeight="1">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0"/>
    </row>
    <row r="54" ht="12.75" customHeight="1">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0"/>
    </row>
    <row r="55" ht="12.75" customHeight="1">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0"/>
    </row>
    <row r="56" ht="12.75" customHeight="1">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0"/>
    </row>
    <row r="57" ht="12.75" customHeight="1">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0"/>
    </row>
    <row r="58" ht="12.75" customHeight="1">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0"/>
    </row>
    <row r="59" ht="12.75" customHeight="1">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0"/>
    </row>
    <row r="60" ht="12.75" customHeight="1">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0"/>
    </row>
    <row r="61" ht="12.75" customHeight="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0"/>
    </row>
    <row r="62" ht="12.75" customHeight="1">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0"/>
    </row>
    <row r="63" ht="12.75" customHeight="1">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0"/>
    </row>
    <row r="64" ht="12.75" customHeight="1">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0"/>
    </row>
    <row r="65" ht="12.75" customHeight="1">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0"/>
    </row>
    <row r="66" ht="12.75" customHeight="1">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0"/>
    </row>
    <row r="67" ht="12.75" customHeight="1">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0"/>
    </row>
    <row r="68" ht="12.75" customHeight="1">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0"/>
    </row>
    <row r="69" ht="12.75" customHeight="1">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0"/>
    </row>
    <row r="70" ht="12.75" customHeight="1">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0"/>
    </row>
    <row r="71" ht="12.75" customHeight="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0"/>
    </row>
    <row r="72" ht="12.75" customHeight="1">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0"/>
    </row>
    <row r="73" ht="12.75" customHeight="1">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0"/>
    </row>
    <row r="74" ht="12.75" customHeight="1">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0"/>
    </row>
    <row r="75" ht="12.75" customHeight="1">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0"/>
    </row>
    <row r="76" ht="12.75" customHeight="1">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0"/>
    </row>
    <row r="77" ht="12.75" customHeight="1">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0"/>
    </row>
    <row r="78" ht="12.75" customHeight="1">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0"/>
    </row>
    <row r="79" ht="12.75" customHeight="1">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0"/>
    </row>
    <row r="80" ht="12.75" customHeight="1">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0"/>
    </row>
    <row r="81" ht="12.75" customHeight="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0"/>
    </row>
    <row r="82" ht="12.75" customHeight="1">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0"/>
    </row>
    <row r="83" ht="12.75" customHeight="1">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0"/>
    </row>
    <row r="84" ht="12.75" customHeight="1">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0"/>
    </row>
    <row r="85" ht="12.75" customHeight="1">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0"/>
    </row>
    <row r="86" ht="12.75" customHeight="1">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0"/>
    </row>
    <row r="87" ht="12.75" customHeight="1">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0"/>
    </row>
    <row r="88" ht="12.75" customHeight="1">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0"/>
    </row>
    <row r="89" ht="12.75" customHeight="1">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0"/>
    </row>
    <row r="90" ht="12.75" customHeight="1">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0"/>
    </row>
    <row r="91" ht="12.75" customHeight="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0"/>
    </row>
    <row r="92" ht="12.75" customHeight="1">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0"/>
    </row>
    <row r="93" ht="12.75" customHeight="1">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0"/>
    </row>
    <row r="94" ht="12.75" customHeight="1">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0"/>
    </row>
    <row r="95" ht="12.75" customHeight="1">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0"/>
    </row>
    <row r="96" ht="12.75" customHeight="1">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0"/>
    </row>
    <row r="97" ht="12.75" customHeight="1">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0"/>
    </row>
    <row r="98" ht="12.75" customHeight="1">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0"/>
    </row>
    <row r="99" ht="12.75" customHeight="1">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0"/>
    </row>
    <row r="100" ht="12.75" customHeight="1">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0"/>
    </row>
    <row r="101" ht="12.75" customHeight="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0"/>
    </row>
    <row r="102" ht="12.75" customHeight="1">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0"/>
    </row>
    <row r="103" ht="12.75" customHeight="1">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0"/>
    </row>
    <row r="104" ht="12.75" customHeight="1">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0"/>
    </row>
    <row r="105" ht="12.75" customHeight="1">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0"/>
    </row>
    <row r="106" ht="12.75" customHeight="1">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0"/>
    </row>
    <row r="107" ht="12.75" customHeight="1">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0"/>
    </row>
    <row r="108" ht="12.75" customHeight="1">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0"/>
    </row>
    <row r="109" ht="12.75" customHeight="1">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0"/>
    </row>
    <row r="110" ht="12.75" customHeight="1">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0"/>
    </row>
    <row r="111" ht="12.75" customHeight="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0"/>
    </row>
    <row r="112" ht="12.75" customHeight="1">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0"/>
    </row>
    <row r="113" ht="12.75" customHeight="1">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0"/>
    </row>
    <row r="114" ht="12.75" customHeight="1">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0"/>
    </row>
    <row r="115" ht="12.75" customHeight="1">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0"/>
    </row>
    <row r="116" ht="12.75" customHeight="1">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0"/>
    </row>
    <row r="117" ht="12.75" customHeight="1">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0"/>
    </row>
    <row r="118" ht="12.75" customHeight="1">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0"/>
    </row>
    <row r="119" ht="12.75" customHeight="1">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0"/>
    </row>
    <row r="120" ht="12.75" customHeight="1">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0"/>
    </row>
    <row r="121" ht="12.75" customHeight="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0"/>
    </row>
    <row r="122" ht="12.75" customHeight="1">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0"/>
    </row>
    <row r="123" ht="12.75" customHeight="1">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0"/>
    </row>
    <row r="124" ht="12.75" customHeight="1">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0"/>
    </row>
    <row r="125" ht="12.75" customHeight="1">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0"/>
    </row>
    <row r="126" ht="12.75" customHeight="1">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0"/>
    </row>
    <row r="127" ht="12.75" customHeight="1">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0"/>
    </row>
    <row r="128" ht="12.75" customHeight="1">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0"/>
    </row>
    <row r="129" ht="12.75" customHeight="1">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0"/>
    </row>
    <row r="130" ht="12.75" customHeight="1">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0"/>
    </row>
    <row r="131" ht="12.75" customHeight="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0"/>
    </row>
    <row r="132" ht="12.75" customHeight="1">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0"/>
    </row>
    <row r="133" ht="12.75" customHeight="1">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0"/>
    </row>
    <row r="134" ht="12.75" customHeight="1">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0"/>
    </row>
    <row r="135" ht="12.75" customHeight="1">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0"/>
    </row>
    <row r="136" ht="12.75" customHeight="1">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0"/>
    </row>
    <row r="137" ht="12.75" customHeight="1">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0"/>
    </row>
    <row r="138" ht="12.75" customHeight="1">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0"/>
    </row>
    <row r="139" ht="12.75" customHeight="1">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0"/>
    </row>
    <row r="140" ht="12.75" customHeight="1">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0"/>
    </row>
    <row r="141" ht="12.75" customHeight="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0"/>
    </row>
    <row r="142" ht="12.75" customHeight="1">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0"/>
    </row>
    <row r="143" ht="12.75" customHeight="1">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0"/>
    </row>
    <row r="144" ht="12.75" customHeight="1">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0"/>
    </row>
    <row r="145" ht="12.75" customHeight="1">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0"/>
    </row>
    <row r="146" ht="12.75" customHeight="1">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0"/>
    </row>
    <row r="147" ht="12.75" customHeight="1">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0"/>
    </row>
    <row r="148" ht="12.75" customHeight="1">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0"/>
    </row>
    <row r="149" ht="12.75" customHeight="1">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0"/>
    </row>
    <row r="150" ht="12.75" customHeight="1">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0"/>
    </row>
    <row r="151" ht="12.75" customHeight="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0"/>
    </row>
    <row r="152" ht="12.75" customHeight="1">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0"/>
    </row>
    <row r="153" ht="12.75" customHeight="1">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0"/>
    </row>
    <row r="154" ht="12.75" customHeight="1">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0"/>
    </row>
    <row r="155" ht="12.75" customHeight="1">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0"/>
    </row>
    <row r="156" ht="12.75" customHeight="1">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0"/>
    </row>
    <row r="157" ht="12.75" customHeight="1">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0"/>
    </row>
    <row r="158" ht="12.75" customHeight="1">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0"/>
    </row>
    <row r="159" ht="12.75" customHeight="1">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0"/>
    </row>
    <row r="160" ht="12.75" customHeight="1">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0"/>
    </row>
    <row r="161" ht="12.75" customHeight="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0"/>
    </row>
    <row r="162" ht="12.75" customHeight="1">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0"/>
    </row>
    <row r="163" ht="12.75" customHeight="1">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0"/>
    </row>
    <row r="164" ht="12.75" customHeight="1">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0"/>
    </row>
    <row r="165" ht="12.75" customHeight="1">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0"/>
    </row>
    <row r="166" ht="12.75" customHeight="1">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0"/>
    </row>
    <row r="167" ht="12.75" customHeight="1">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0"/>
    </row>
    <row r="168" ht="12.75" customHeight="1">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0"/>
    </row>
    <row r="169" ht="12.75" customHeight="1">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0"/>
    </row>
    <row r="170" ht="12.75" customHeight="1">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0"/>
    </row>
    <row r="171" ht="12.75" customHeight="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0"/>
    </row>
    <row r="172" ht="12.75" customHeight="1">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0"/>
    </row>
    <row r="173" ht="12.75" customHeight="1">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0"/>
    </row>
    <row r="174" ht="12.75" customHeight="1">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0"/>
    </row>
    <row r="175" ht="12.75" customHeight="1">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0"/>
    </row>
    <row r="176" ht="12.75" customHeight="1">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0"/>
    </row>
    <row r="177" ht="12.75" customHeight="1">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0"/>
    </row>
    <row r="178" ht="12.75" customHeight="1">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0"/>
    </row>
    <row r="179" ht="12.75" customHeight="1">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0"/>
    </row>
    <row r="180" ht="12.75" customHeight="1">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0"/>
    </row>
    <row r="181" ht="12.75" customHeight="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0"/>
    </row>
    <row r="182" ht="12.75" customHeight="1">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0"/>
    </row>
    <row r="183" ht="12.75" customHeight="1">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0"/>
    </row>
    <row r="184" ht="12.75" customHeight="1">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0"/>
    </row>
    <row r="185" ht="12.75" customHeight="1">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0"/>
    </row>
    <row r="186" ht="12.75" customHeight="1">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0"/>
    </row>
    <row r="187" ht="12.75" customHeight="1">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0"/>
    </row>
    <row r="188" ht="12.75" customHeight="1">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0"/>
    </row>
    <row r="189" ht="12.75" customHeight="1">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0"/>
    </row>
    <row r="190" ht="12.75" customHeight="1">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0"/>
    </row>
    <row r="191" ht="12.75" customHeight="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0"/>
    </row>
    <row r="192" ht="12.75" customHeight="1">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0"/>
    </row>
    <row r="193" ht="12.75" customHeight="1">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0"/>
    </row>
    <row r="194" ht="12.75" customHeight="1">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0"/>
    </row>
    <row r="195" ht="12.75" customHeight="1">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0"/>
    </row>
    <row r="196" ht="12.75" customHeight="1">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0"/>
    </row>
    <row r="197" ht="12.75" customHeight="1">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0"/>
    </row>
    <row r="198" ht="12.75" customHeight="1">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0"/>
    </row>
    <row r="199" ht="12.75" customHeight="1">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0"/>
    </row>
    <row r="200" ht="12.75" customHeight="1">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0"/>
    </row>
    <row r="201" ht="12.75" customHeight="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0"/>
    </row>
    <row r="202" ht="12.75" customHeight="1">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0"/>
    </row>
    <row r="203" ht="12.75" customHeight="1">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0"/>
    </row>
    <row r="204" ht="12.75" customHeight="1">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0"/>
    </row>
    <row r="205" ht="12.75" customHeight="1">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0"/>
    </row>
    <row r="206" ht="12.75" customHeight="1">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0"/>
    </row>
    <row r="207" ht="12.75" customHeight="1">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0"/>
    </row>
    <row r="208" ht="12.75" customHeight="1">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0"/>
    </row>
    <row r="209" ht="12.75" customHeight="1">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0"/>
    </row>
    <row r="210" ht="12.75" customHeight="1">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0"/>
    </row>
    <row r="211" ht="12.75" customHeight="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0"/>
    </row>
    <row r="212" ht="12.75" customHeight="1">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0"/>
    </row>
    <row r="213" ht="12.75" customHeight="1">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0"/>
    </row>
    <row r="214" ht="12.75" customHeight="1">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0"/>
    </row>
    <row r="215" ht="12.75" customHeight="1">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0"/>
    </row>
    <row r="216" ht="12.75" customHeight="1">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0"/>
    </row>
    <row r="217" ht="12.75" customHeight="1">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0"/>
    </row>
    <row r="218" ht="12.75" customHeight="1">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0"/>
    </row>
    <row r="219" ht="12.75" customHeight="1">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0"/>
    </row>
    <row r="220" ht="12.75" customHeight="1">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0"/>
    </row>
    <row r="221" ht="12.75" customHeight="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0"/>
    </row>
    <row r="222" ht="12.75" customHeight="1">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0"/>
    </row>
    <row r="223" ht="12.75" customHeight="1">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0"/>
    </row>
    <row r="224" ht="12.75" customHeight="1">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0"/>
    </row>
    <row r="225" ht="12.75" customHeight="1">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0"/>
    </row>
    <row r="226" ht="12.75" customHeight="1">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0"/>
    </row>
    <row r="227" ht="12.75" customHeight="1">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0"/>
    </row>
    <row r="228" ht="12.75" customHeight="1">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0"/>
    </row>
    <row r="229" ht="12.75" customHeight="1">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0"/>
    </row>
    <row r="230" ht="12.75" customHeight="1">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0"/>
    </row>
    <row r="231" ht="12.75" customHeight="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0"/>
    </row>
    <row r="232" ht="12.75" customHeight="1">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0"/>
    </row>
    <row r="233" ht="12.75" customHeight="1">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0"/>
    </row>
    <row r="234" ht="12.75" customHeight="1">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0"/>
    </row>
    <row r="235" ht="12.75" customHeight="1">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0"/>
    </row>
    <row r="236" ht="12.75" customHeight="1">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0"/>
    </row>
    <row r="237" ht="12.75" customHeight="1">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0"/>
    </row>
    <row r="238" ht="12.75" customHeight="1">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0"/>
    </row>
    <row r="239" ht="12.75" customHeight="1">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0"/>
    </row>
    <row r="240" ht="12.75" customHeight="1">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0"/>
    </row>
    <row r="241" ht="12.75" customHeight="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0"/>
    </row>
    <row r="242" ht="12.75" customHeight="1">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0"/>
    </row>
    <row r="243" ht="12.75" customHeight="1">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0"/>
    </row>
    <row r="244" ht="12.75" customHeight="1">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0"/>
    </row>
    <row r="245" ht="12.75" customHeight="1">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0"/>
    </row>
    <row r="246" ht="12.75" customHeight="1">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0"/>
    </row>
    <row r="247" ht="12.75" customHeight="1">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0"/>
    </row>
    <row r="248" ht="12.75" customHeight="1">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0"/>
    </row>
    <row r="249" ht="12.75" customHeight="1">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0"/>
    </row>
    <row r="250" ht="12.75" customHeight="1">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0"/>
    </row>
    <row r="251" ht="12.75" customHeight="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0"/>
    </row>
    <row r="252" ht="12.75" customHeight="1">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0"/>
    </row>
    <row r="253" ht="12.75" customHeight="1">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0"/>
    </row>
    <row r="254" ht="12.75" customHeight="1">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0"/>
    </row>
    <row r="255" ht="12.75" customHeight="1">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0"/>
    </row>
    <row r="256" ht="12.75" customHeight="1">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0"/>
    </row>
    <row r="257" ht="12.75" customHeight="1">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0"/>
    </row>
    <row r="258" ht="12.75" customHeight="1">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0"/>
    </row>
    <row r="259" ht="12.75" customHeight="1">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0"/>
    </row>
    <row r="260" ht="12.75" customHeight="1">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0"/>
    </row>
    <row r="261" ht="12.75" customHeight="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0"/>
    </row>
    <row r="262" ht="12.75" customHeight="1">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0"/>
    </row>
    <row r="263" ht="12.75" customHeight="1">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0"/>
    </row>
    <row r="264" ht="12.75" customHeight="1">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0"/>
    </row>
    <row r="265" ht="12.75" customHeight="1">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0"/>
    </row>
    <row r="266" ht="12.75" customHeight="1">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0"/>
    </row>
    <row r="267" ht="12.75" customHeight="1">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0"/>
    </row>
    <row r="268" ht="12.75" customHeight="1">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0"/>
    </row>
    <row r="269" ht="12.75" customHeight="1">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0"/>
    </row>
    <row r="270" ht="12.75" customHeight="1">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0"/>
    </row>
    <row r="271" ht="12.75" customHeight="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0"/>
    </row>
    <row r="272" ht="12.75" customHeight="1">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0"/>
    </row>
    <row r="273" ht="12.75" customHeight="1">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0"/>
    </row>
    <row r="274" ht="12.75" customHeight="1">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0"/>
    </row>
    <row r="275" ht="12.75" customHeight="1">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0"/>
    </row>
    <row r="276" ht="12.75" customHeight="1">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0"/>
    </row>
    <row r="277" ht="12.75" customHeight="1">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0"/>
    </row>
    <row r="278" ht="12.75" customHeight="1">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0"/>
    </row>
    <row r="279" ht="12.75" customHeight="1">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0"/>
    </row>
    <row r="280" ht="12.75" customHeight="1">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0"/>
    </row>
    <row r="281" ht="12.75" customHeight="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0"/>
    </row>
    <row r="282" ht="12.75" customHeight="1">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0"/>
    </row>
    <row r="283" ht="12.75" customHeight="1">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0"/>
    </row>
    <row r="284" ht="12.75" customHeight="1">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0"/>
    </row>
    <row r="285" ht="12.75" customHeight="1">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0"/>
    </row>
    <row r="286" ht="12.75" customHeight="1">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0"/>
    </row>
    <row r="287" ht="12.75" customHeight="1">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0"/>
    </row>
    <row r="288" ht="12.75" customHeight="1">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0"/>
    </row>
    <row r="289" ht="12.75" customHeight="1">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0"/>
    </row>
    <row r="290" ht="12.75" customHeight="1">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0"/>
    </row>
    <row r="291" ht="12.75" customHeight="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0"/>
    </row>
    <row r="292" ht="12.75" customHeight="1">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0"/>
    </row>
    <row r="293" ht="12.75" customHeight="1">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0"/>
    </row>
    <row r="294" ht="12.75" customHeight="1">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0"/>
    </row>
    <row r="295" ht="12.75" customHeight="1">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0"/>
    </row>
    <row r="296" ht="12.75" customHeight="1">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0"/>
    </row>
    <row r="297" ht="12.75" customHeight="1">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0"/>
    </row>
    <row r="298" ht="12.75" customHeight="1">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0"/>
    </row>
    <row r="299" ht="12.75" customHeight="1">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0"/>
    </row>
    <row r="300" ht="12.75" customHeight="1">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0"/>
    </row>
    <row r="301" ht="12.75" customHeight="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0"/>
    </row>
    <row r="302" ht="12.75" customHeight="1">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0"/>
    </row>
    <row r="303" ht="12.75" customHeight="1">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0"/>
    </row>
    <row r="304" ht="12.75" customHeight="1">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0"/>
    </row>
    <row r="305" ht="12.75" customHeight="1">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0"/>
    </row>
    <row r="306" ht="12.75" customHeight="1">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0"/>
    </row>
    <row r="307" ht="12.75" customHeight="1">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0"/>
    </row>
    <row r="308" ht="12.75" customHeight="1">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0"/>
    </row>
    <row r="309" ht="12.75" customHeight="1">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0"/>
    </row>
    <row r="310" ht="12.75" customHeight="1">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0"/>
    </row>
    <row r="311" ht="12.75" customHeight="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0"/>
    </row>
    <row r="312" ht="12.75" customHeight="1">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0"/>
    </row>
    <row r="313" ht="12.75" customHeight="1">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0"/>
    </row>
    <row r="314" ht="12.75" customHeight="1">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0"/>
    </row>
    <row r="315" ht="12.75" customHeight="1">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0"/>
    </row>
    <row r="316" ht="12.75" customHeight="1">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0"/>
    </row>
    <row r="317" ht="12.75" customHeight="1">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0"/>
    </row>
    <row r="318" ht="12.75" customHeight="1">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0"/>
    </row>
    <row r="319" ht="12.75" customHeight="1">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0"/>
    </row>
    <row r="320" ht="12.75" customHeight="1">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0"/>
    </row>
    <row r="321" ht="12.75" customHeight="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0"/>
    </row>
    <row r="322" ht="12.75" customHeight="1">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0"/>
    </row>
    <row r="323" ht="12.75" customHeight="1">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0"/>
    </row>
    <row r="324" ht="12.75" customHeight="1">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0"/>
    </row>
    <row r="325" ht="12.75" customHeight="1">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0"/>
    </row>
    <row r="326" ht="12.75" customHeight="1">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0"/>
    </row>
    <row r="327" ht="12.75" customHeight="1">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0"/>
    </row>
    <row r="328" ht="12.75" customHeight="1">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0"/>
    </row>
    <row r="329" ht="12.75" customHeight="1">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0"/>
    </row>
    <row r="330" ht="12.75" customHeight="1">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0"/>
    </row>
    <row r="331" ht="12.75" customHeight="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0"/>
    </row>
    <row r="332" ht="12.75" customHeight="1">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0"/>
    </row>
    <row r="333" ht="12.75" customHeight="1">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0"/>
    </row>
    <row r="334" ht="12.75" customHeight="1">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0"/>
    </row>
    <row r="335" ht="12.75" customHeight="1">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0"/>
    </row>
    <row r="336" ht="12.75" customHeight="1">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0"/>
    </row>
    <row r="337" ht="12.75" customHeight="1">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0"/>
    </row>
    <row r="338" ht="12.75" customHeight="1">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0"/>
    </row>
    <row r="339" ht="12.75" customHeight="1">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0"/>
    </row>
    <row r="340" ht="12.75" customHeight="1">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0"/>
    </row>
    <row r="341" ht="12.75" customHeight="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0"/>
    </row>
    <row r="342" ht="12.75" customHeight="1">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0"/>
    </row>
    <row r="343" ht="12.75" customHeight="1">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0"/>
    </row>
    <row r="344" ht="12.75" customHeight="1">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0"/>
    </row>
    <row r="345" ht="12.75" customHeight="1">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0"/>
    </row>
    <row r="346" ht="12.75" customHeight="1">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0"/>
    </row>
    <row r="347" ht="12.75" customHeight="1">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0"/>
    </row>
    <row r="348" ht="12.75" customHeight="1">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0"/>
    </row>
    <row r="349" ht="12.75" customHeight="1">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0"/>
    </row>
    <row r="350" ht="12.75" customHeight="1">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0"/>
    </row>
    <row r="351" ht="12.75" customHeight="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0"/>
    </row>
    <row r="352" ht="12.75" customHeight="1">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0"/>
    </row>
    <row r="353" ht="12.75" customHeight="1">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0"/>
    </row>
    <row r="354" ht="12.75" customHeight="1">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0"/>
    </row>
    <row r="355" ht="12.75" customHeight="1">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0"/>
    </row>
    <row r="356" ht="12.75" customHeight="1">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0"/>
    </row>
    <row r="357" ht="12.75" customHeight="1">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0"/>
    </row>
    <row r="358" ht="12.75" customHeight="1">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0"/>
    </row>
    <row r="359" ht="12.75" customHeight="1">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0"/>
    </row>
    <row r="360" ht="12.75" customHeight="1">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0"/>
    </row>
    <row r="361" ht="12.75" customHeight="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0"/>
    </row>
    <row r="362" ht="12.75" customHeight="1">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0"/>
    </row>
    <row r="363" ht="12.75" customHeight="1">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0"/>
    </row>
    <row r="364" ht="12.75" customHeight="1">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0"/>
    </row>
    <row r="365" ht="12.75" customHeight="1">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0"/>
    </row>
    <row r="366" ht="12.75" customHeight="1">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0"/>
    </row>
    <row r="367" ht="12.75" customHeight="1">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0"/>
    </row>
    <row r="368" ht="12.75" customHeight="1">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0"/>
    </row>
    <row r="369" ht="12.75" customHeight="1">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0"/>
    </row>
    <row r="370" ht="12.75" customHeight="1">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0"/>
    </row>
    <row r="371" ht="12.75" customHeight="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0"/>
    </row>
    <row r="372" ht="12.75" customHeight="1">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0"/>
    </row>
    <row r="373" ht="12.75" customHeight="1">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0"/>
    </row>
    <row r="374" ht="12.75" customHeight="1">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0"/>
    </row>
    <row r="375" ht="12.75" customHeight="1">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0"/>
    </row>
    <row r="376" ht="12.75" customHeight="1">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0"/>
    </row>
    <row r="377" ht="12.75" customHeight="1">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0"/>
    </row>
    <row r="378" ht="12.75" customHeight="1">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0"/>
    </row>
    <row r="379" ht="12.75" customHeight="1">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0"/>
    </row>
    <row r="380" ht="12.75" customHeight="1">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0"/>
    </row>
    <row r="381" ht="12.75" customHeight="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0"/>
    </row>
    <row r="382" ht="12.75" customHeight="1">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0"/>
    </row>
    <row r="383" ht="12.75" customHeight="1">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0"/>
    </row>
    <row r="384" ht="12.75" customHeight="1">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0"/>
    </row>
    <row r="385" ht="12.75" customHeight="1">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0"/>
    </row>
    <row r="386" ht="12.75" customHeight="1">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0"/>
    </row>
    <row r="387" ht="12.75" customHeight="1">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0"/>
    </row>
    <row r="388" ht="12.75" customHeight="1">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0"/>
    </row>
    <row r="389" ht="12.75" customHeight="1">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0"/>
    </row>
    <row r="390" ht="12.75" customHeight="1">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0"/>
    </row>
    <row r="391" ht="12.75" customHeight="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0"/>
    </row>
    <row r="392" ht="12.75" customHeight="1">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0"/>
    </row>
    <row r="393" ht="12.75" customHeight="1">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0"/>
    </row>
    <row r="394" ht="12.75" customHeight="1">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0"/>
    </row>
    <row r="395" ht="12.75" customHeight="1">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0"/>
    </row>
    <row r="396" ht="12.75" customHeight="1">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0"/>
    </row>
    <row r="397" ht="12.75" customHeight="1">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0"/>
    </row>
    <row r="398" ht="12.75" customHeight="1">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0"/>
    </row>
    <row r="399" ht="12.75" customHeight="1">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0"/>
    </row>
    <row r="400" ht="12.75" customHeight="1">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0"/>
    </row>
    <row r="401" ht="12.75" customHeight="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0"/>
    </row>
    <row r="402" ht="12.75" customHeight="1">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0"/>
    </row>
    <row r="403" ht="12.75" customHeight="1">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0"/>
    </row>
    <row r="404" ht="12.75" customHeight="1">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0"/>
    </row>
    <row r="405" ht="12.75" customHeight="1">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0"/>
    </row>
    <row r="406" ht="12.75" customHeight="1">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0"/>
    </row>
    <row r="407" ht="12.75" customHeight="1">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0"/>
    </row>
    <row r="408" ht="12.75" customHeight="1">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0"/>
    </row>
    <row r="409" ht="12.75" customHeight="1">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0"/>
    </row>
    <row r="410" ht="12.75" customHeight="1">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0"/>
    </row>
    <row r="411" ht="12.75" customHeight="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0"/>
    </row>
    <row r="412" ht="12.75" customHeight="1">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0"/>
    </row>
    <row r="413" ht="12.75" customHeight="1">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0"/>
    </row>
    <row r="414" ht="12.75" customHeight="1">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0"/>
    </row>
    <row r="415" ht="12.75" customHeight="1">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0"/>
    </row>
    <row r="416" ht="12.75" customHeight="1">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0"/>
    </row>
    <row r="417" ht="12.75" customHeight="1">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0"/>
    </row>
    <row r="418" ht="12.75" customHeight="1">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0"/>
    </row>
    <row r="419" ht="12.75" customHeight="1">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0"/>
    </row>
    <row r="420" ht="12.75" customHeight="1">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0"/>
    </row>
    <row r="421" ht="12.75" customHeight="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0"/>
    </row>
    <row r="422" ht="12.75" customHeight="1">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0"/>
    </row>
    <row r="423" ht="12.75" customHeight="1">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0"/>
    </row>
    <row r="424" ht="12.75" customHeight="1">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0"/>
    </row>
    <row r="425" ht="12.75" customHeight="1">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0"/>
    </row>
    <row r="426" ht="12.75" customHeight="1">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0"/>
    </row>
    <row r="427" ht="12.75" customHeight="1">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0"/>
    </row>
    <row r="428" ht="12.75" customHeight="1">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0"/>
    </row>
    <row r="429" ht="12.75" customHeight="1">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0"/>
    </row>
    <row r="430" ht="12.75" customHeight="1">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0"/>
    </row>
    <row r="431" ht="12.75" customHeight="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0"/>
    </row>
    <row r="432" ht="12.75" customHeight="1">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0"/>
    </row>
    <row r="433" ht="12.75" customHeight="1">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0"/>
    </row>
    <row r="434" ht="12.75" customHeight="1">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0"/>
    </row>
    <row r="435" ht="12.75" customHeight="1">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0"/>
    </row>
    <row r="436" ht="12.75" customHeight="1">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0"/>
    </row>
    <row r="437" ht="12.75" customHeight="1">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0"/>
    </row>
    <row r="438" ht="12.75" customHeight="1">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0"/>
    </row>
    <row r="439" ht="12.75" customHeight="1">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0"/>
    </row>
    <row r="440" ht="12.75" customHeight="1">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0"/>
    </row>
    <row r="441" ht="12.75" customHeight="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0"/>
    </row>
    <row r="442" ht="12.75" customHeight="1">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0"/>
    </row>
    <row r="443" ht="12.75" customHeight="1">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0"/>
    </row>
    <row r="444" ht="12.75" customHeight="1">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0"/>
    </row>
    <row r="445" ht="12.75" customHeight="1">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0"/>
    </row>
    <row r="446" ht="12.75" customHeight="1">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0"/>
    </row>
    <row r="447" ht="12.75" customHeight="1">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0"/>
    </row>
    <row r="448" ht="12.75" customHeight="1">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0"/>
    </row>
    <row r="449" ht="12.75" customHeight="1">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0"/>
    </row>
    <row r="450" ht="12.75" customHeight="1">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0"/>
    </row>
    <row r="451" ht="12.75" customHeight="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0"/>
    </row>
    <row r="452" ht="12.75" customHeight="1">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0"/>
    </row>
    <row r="453" ht="12.75" customHeight="1">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0"/>
    </row>
    <row r="454" ht="12.75" customHeight="1">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0"/>
    </row>
    <row r="455" ht="12.75" customHeight="1">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0"/>
    </row>
    <row r="456" ht="12.75" customHeight="1">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0"/>
    </row>
    <row r="457" ht="12.75" customHeight="1">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0"/>
    </row>
    <row r="458" ht="12.75" customHeight="1">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0"/>
    </row>
    <row r="459" ht="12.75" customHeight="1">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0"/>
    </row>
    <row r="460" ht="12.75" customHeight="1">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0"/>
    </row>
    <row r="461" ht="12.75" customHeight="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0"/>
    </row>
    <row r="462" ht="12.75" customHeight="1">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0"/>
    </row>
    <row r="463" ht="12.75" customHeight="1">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0"/>
    </row>
    <row r="464" ht="12.75" customHeight="1">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0"/>
    </row>
    <row r="465" ht="12.75" customHeight="1">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0"/>
    </row>
    <row r="466" ht="12.75" customHeight="1">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0"/>
    </row>
    <row r="467" ht="12.75" customHeight="1">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0"/>
    </row>
    <row r="468" ht="12.75" customHeight="1">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0"/>
    </row>
    <row r="469" ht="12.75" customHeight="1">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0"/>
    </row>
    <row r="470" ht="12.75" customHeight="1">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0"/>
    </row>
    <row r="471" ht="12.75" customHeight="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0"/>
    </row>
    <row r="472" ht="12.75" customHeight="1">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0"/>
    </row>
    <row r="473" ht="12.75" customHeight="1">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0"/>
    </row>
    <row r="474" ht="12.75" customHeight="1">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0"/>
    </row>
    <row r="475" ht="12.75" customHeight="1">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0"/>
    </row>
    <row r="476" ht="12.75" customHeight="1">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0"/>
    </row>
    <row r="477" ht="12.75" customHeight="1">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0"/>
    </row>
    <row r="478" ht="12.75" customHeight="1">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0"/>
    </row>
    <row r="479" ht="12.75" customHeight="1">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0"/>
    </row>
    <row r="480" ht="12.75" customHeight="1">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0"/>
    </row>
    <row r="481" ht="12.75" customHeight="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0"/>
    </row>
    <row r="482" ht="12.75" customHeight="1">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0"/>
    </row>
    <row r="483" ht="12.75" customHeight="1">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0"/>
    </row>
    <row r="484" ht="12.75" customHeight="1">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0"/>
    </row>
    <row r="485" ht="12.75" customHeight="1">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0"/>
    </row>
    <row r="486" ht="12.75" customHeight="1">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0"/>
    </row>
    <row r="487" ht="12.75" customHeight="1">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0"/>
    </row>
    <row r="488" ht="12.75" customHeight="1">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0"/>
    </row>
    <row r="489" ht="12.75" customHeight="1">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0"/>
    </row>
    <row r="490" ht="12.75" customHeight="1">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0"/>
    </row>
    <row r="491" ht="12.75" customHeight="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0"/>
    </row>
    <row r="492" ht="12.75" customHeight="1">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0"/>
    </row>
    <row r="493" ht="12.75" customHeight="1">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0"/>
    </row>
    <row r="494" ht="12.75" customHeight="1">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0"/>
    </row>
    <row r="495" ht="12.75" customHeight="1">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0"/>
    </row>
    <row r="496" ht="12.75" customHeight="1">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0"/>
    </row>
    <row r="497" ht="12.75" customHeight="1">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0"/>
    </row>
    <row r="498" ht="12.75" customHeight="1">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0"/>
    </row>
    <row r="499" ht="12.75" customHeight="1">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0"/>
    </row>
    <row r="500" ht="12.75" customHeight="1">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0"/>
    </row>
    <row r="501" ht="12.75" customHeight="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0"/>
    </row>
    <row r="502" ht="12.75" customHeight="1">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0"/>
    </row>
    <row r="503" ht="12.75" customHeight="1">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0"/>
    </row>
    <row r="504" ht="12.75" customHeight="1">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0"/>
    </row>
    <row r="505" ht="12.75" customHeight="1">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0"/>
    </row>
    <row r="506" ht="12.75" customHeight="1">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0"/>
    </row>
    <row r="507" ht="12.75" customHeight="1">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0"/>
    </row>
    <row r="508" ht="12.75" customHeight="1">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0"/>
    </row>
    <row r="509" ht="12.75" customHeight="1">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0"/>
    </row>
    <row r="510" ht="12.75" customHeight="1">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0"/>
    </row>
    <row r="511" ht="12.75" customHeight="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0"/>
    </row>
    <row r="512" ht="12.75" customHeight="1">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0"/>
    </row>
    <row r="513" ht="12.75" customHeight="1">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0"/>
    </row>
    <row r="514" ht="12.75" customHeight="1">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0"/>
    </row>
    <row r="515" ht="12.75" customHeight="1">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0"/>
    </row>
    <row r="516" ht="12.75" customHeight="1">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0"/>
    </row>
    <row r="517" ht="12.75" customHeight="1">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0"/>
    </row>
    <row r="518" ht="12.75" customHeight="1">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0"/>
    </row>
    <row r="519" ht="12.75" customHeight="1">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0"/>
    </row>
    <row r="520" ht="12.75" customHeight="1">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0"/>
    </row>
    <row r="521" ht="12.75" customHeight="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0"/>
    </row>
    <row r="522" ht="12.75" customHeight="1">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0"/>
    </row>
    <row r="523" ht="12.75" customHeight="1">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0"/>
    </row>
    <row r="524" ht="12.75" customHeight="1">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0"/>
    </row>
    <row r="525" ht="12.75" customHeight="1">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0"/>
    </row>
    <row r="526" ht="12.75" customHeight="1">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0"/>
    </row>
    <row r="527" ht="12.75" customHeight="1">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0"/>
    </row>
    <row r="528" ht="12.75" customHeight="1">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0"/>
    </row>
    <row r="529" ht="12.75" customHeight="1">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0"/>
    </row>
    <row r="530" ht="12.75" customHeight="1">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0"/>
    </row>
    <row r="531" ht="12.75" customHeight="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0"/>
    </row>
    <row r="532" ht="12.75" customHeight="1">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0"/>
    </row>
    <row r="533" ht="12.75" customHeight="1">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0"/>
    </row>
    <row r="534" ht="12.75" customHeight="1">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0"/>
    </row>
    <row r="535" ht="12.75" customHeight="1">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0"/>
    </row>
    <row r="536" ht="12.75" customHeight="1">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0"/>
    </row>
    <row r="537" ht="12.75" customHeight="1">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0"/>
    </row>
    <row r="538" ht="12.75" customHeight="1">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0"/>
    </row>
    <row r="539" ht="12.75" customHeight="1">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0"/>
    </row>
    <row r="540" ht="12.75" customHeight="1">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0"/>
    </row>
    <row r="541" ht="12.75" customHeight="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0"/>
    </row>
    <row r="542" ht="12.75" customHeight="1">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0"/>
    </row>
    <row r="543" ht="12.75" customHeight="1">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0"/>
    </row>
    <row r="544" ht="12.75" customHeight="1">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0"/>
    </row>
    <row r="545" ht="12.75" customHeight="1">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0"/>
    </row>
    <row r="546" ht="12.75" customHeight="1">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0"/>
    </row>
    <row r="547" ht="12.75" customHeight="1">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0"/>
    </row>
    <row r="548" ht="12.75" customHeight="1">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0"/>
    </row>
    <row r="549" ht="12.75" customHeight="1">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0"/>
    </row>
    <row r="550" ht="12.75" customHeight="1">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0"/>
    </row>
    <row r="551" ht="12.75" customHeight="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0"/>
    </row>
    <row r="552" ht="12.75" customHeight="1">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0"/>
    </row>
    <row r="553" ht="12.75" customHeight="1">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0"/>
    </row>
    <row r="554" ht="12.75" customHeight="1">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0"/>
    </row>
    <row r="555" ht="12.75" customHeight="1">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0"/>
    </row>
    <row r="556" ht="12.75" customHeight="1">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0"/>
    </row>
    <row r="557" ht="12.75" customHeight="1">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0"/>
    </row>
    <row r="558" ht="12.75" customHeight="1">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0"/>
    </row>
    <row r="559" ht="12.75" customHeight="1">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0"/>
    </row>
    <row r="560" ht="12.75" customHeight="1">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0"/>
    </row>
    <row r="561" ht="12.75" customHeight="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0"/>
    </row>
    <row r="562" ht="12.75" customHeight="1">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0"/>
    </row>
    <row r="563" ht="12.75" customHeight="1">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0"/>
    </row>
    <row r="564" ht="12.75" customHeight="1">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0"/>
    </row>
    <row r="565" ht="12.75" customHeight="1">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0"/>
    </row>
    <row r="566" ht="12.75" customHeight="1">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0"/>
    </row>
    <row r="567" ht="12.75" customHeight="1">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0"/>
    </row>
    <row r="568" ht="12.75" customHeight="1">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0"/>
    </row>
    <row r="569" ht="12.75" customHeight="1">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0"/>
    </row>
    <row r="570" ht="12.75" customHeight="1">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0"/>
    </row>
    <row r="571" ht="12.75" customHeight="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0"/>
    </row>
    <row r="572" ht="12.75" customHeight="1">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0"/>
    </row>
    <row r="573" ht="12.75" customHeight="1">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0"/>
    </row>
    <row r="574" ht="12.75" customHeight="1">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0"/>
    </row>
    <row r="575" ht="12.75" customHeight="1">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0"/>
    </row>
    <row r="576" ht="12.75" customHeight="1">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0"/>
    </row>
    <row r="577" ht="12.75" customHeight="1">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0"/>
    </row>
    <row r="578" ht="12.75" customHeight="1">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0"/>
    </row>
    <row r="579" ht="12.75" customHeight="1">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0"/>
    </row>
    <row r="580" ht="12.75" customHeight="1">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0"/>
    </row>
    <row r="581" ht="12.75" customHeight="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0"/>
    </row>
    <row r="582" ht="12.75" customHeight="1">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0"/>
    </row>
    <row r="583" ht="12.75" customHeight="1">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0"/>
    </row>
    <row r="584" ht="12.75" customHeight="1">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0"/>
    </row>
    <row r="585" ht="12.75" customHeight="1">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0"/>
    </row>
    <row r="586" ht="12.75" customHeight="1">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0"/>
    </row>
    <row r="587" ht="12.75" customHeight="1">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0"/>
    </row>
    <row r="588" ht="12.75" customHeight="1">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0"/>
    </row>
    <row r="589" ht="12.75" customHeight="1">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0"/>
    </row>
    <row r="590" ht="12.75" customHeight="1">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0"/>
    </row>
    <row r="591" ht="12.75" customHeight="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0"/>
    </row>
    <row r="592" ht="12.75" customHeight="1">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0"/>
    </row>
    <row r="593" ht="12.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0"/>
    </row>
    <row r="594" ht="12.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0"/>
    </row>
    <row r="595" ht="12.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0"/>
    </row>
    <row r="596" ht="12.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0"/>
    </row>
    <row r="597" ht="12.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0"/>
    </row>
    <row r="598" ht="12.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0"/>
    </row>
    <row r="599" ht="12.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0"/>
    </row>
    <row r="600" ht="12.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0"/>
    </row>
    <row r="601" ht="12.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0"/>
    </row>
    <row r="602" ht="12.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0"/>
    </row>
    <row r="603" ht="12.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0"/>
    </row>
    <row r="604" ht="12.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0"/>
    </row>
    <row r="605" ht="12.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0"/>
    </row>
    <row r="606" ht="12.75" customHeight="1">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0"/>
    </row>
    <row r="607" ht="12.75" customHeight="1">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0"/>
    </row>
    <row r="608" ht="12.75" customHeight="1">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0"/>
    </row>
    <row r="609" ht="12.75" customHeight="1">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0"/>
    </row>
    <row r="610" ht="12.75" customHeight="1">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0"/>
    </row>
    <row r="611" ht="12.75" customHeight="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0"/>
    </row>
    <row r="612" ht="12.75" customHeight="1">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0"/>
    </row>
    <row r="613" ht="12.75" customHeight="1">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0"/>
    </row>
    <row r="614" ht="12.75" customHeight="1">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0"/>
    </row>
    <row r="615" ht="12.75" customHeight="1">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0"/>
    </row>
    <row r="616" ht="12.75" customHeight="1">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0"/>
    </row>
    <row r="617" ht="12.75" customHeight="1">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0"/>
    </row>
    <row r="618" ht="12.75" customHeight="1">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0"/>
    </row>
    <row r="619" ht="12.75" customHeight="1">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0"/>
    </row>
    <row r="620" ht="12.75" customHeight="1">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0"/>
    </row>
    <row r="621" ht="12.75" customHeight="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0"/>
    </row>
    <row r="622" ht="12.75" customHeight="1">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0"/>
    </row>
    <row r="623" ht="12.75" customHeight="1">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0"/>
    </row>
    <row r="624" ht="12.75" customHeight="1">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0"/>
    </row>
    <row r="625" ht="12.75" customHeight="1">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0"/>
    </row>
    <row r="626" ht="12.75" customHeight="1">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0"/>
    </row>
    <row r="627" ht="12.75" customHeight="1">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0"/>
    </row>
    <row r="628" ht="12.75" customHeight="1">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0"/>
    </row>
    <row r="629" ht="12.75" customHeight="1">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0"/>
    </row>
    <row r="630" ht="12.75" customHeight="1">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0"/>
    </row>
    <row r="631" ht="12.75" customHeight="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0"/>
    </row>
    <row r="632" ht="12.75" customHeight="1">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0"/>
    </row>
    <row r="633" ht="12.75" customHeight="1">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0"/>
    </row>
    <row r="634" ht="12.75" customHeight="1">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0"/>
    </row>
    <row r="635" ht="12.75" customHeight="1">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0"/>
    </row>
    <row r="636" ht="12.75" customHeight="1">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0"/>
    </row>
    <row r="637" ht="12.75" customHeight="1">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0"/>
    </row>
    <row r="638" ht="12.75" customHeight="1">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0"/>
    </row>
    <row r="639" ht="12.75" customHeight="1">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0"/>
    </row>
    <row r="640" ht="12.75" customHeight="1">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0"/>
    </row>
    <row r="641" ht="12.75" customHeight="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0"/>
    </row>
    <row r="642" ht="12.75" customHeight="1">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0"/>
    </row>
    <row r="643" ht="12.75" customHeight="1">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0"/>
    </row>
    <row r="644" ht="12.75" customHeight="1">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0"/>
    </row>
    <row r="645" ht="12.75" customHeight="1">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0"/>
    </row>
    <row r="646" ht="12.75" customHeight="1">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0"/>
    </row>
    <row r="647" ht="12.75" customHeight="1">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0"/>
    </row>
    <row r="648" ht="12.75" customHeight="1">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0"/>
    </row>
    <row r="649" ht="12.75" customHeight="1">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0"/>
    </row>
    <row r="650" ht="12.75" customHeight="1">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0"/>
    </row>
    <row r="651" ht="12.75" customHeight="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0"/>
    </row>
    <row r="652" ht="12.75" customHeight="1">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0"/>
    </row>
    <row r="653" ht="12.75" customHeight="1">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0"/>
    </row>
    <row r="654" ht="12.75" customHeight="1">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0"/>
    </row>
    <row r="655" ht="12.75" customHeight="1">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0"/>
    </row>
    <row r="656" ht="12.75" customHeight="1">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0"/>
    </row>
    <row r="657" ht="12.75" customHeight="1">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0"/>
    </row>
    <row r="658" ht="12.75" customHeight="1">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0"/>
    </row>
    <row r="659" ht="12.75" customHeight="1">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0"/>
    </row>
    <row r="660" ht="12.75" customHeight="1">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0"/>
    </row>
    <row r="661" ht="12.75" customHeight="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0"/>
    </row>
    <row r="662" ht="12.75" customHeight="1">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0"/>
    </row>
    <row r="663" ht="12.75" customHeight="1">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0"/>
    </row>
    <row r="664" ht="12.75" customHeight="1">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0"/>
    </row>
    <row r="665" ht="12.75" customHeight="1">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0"/>
    </row>
    <row r="666" ht="12.75" customHeight="1">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0"/>
    </row>
    <row r="667" ht="12.75" customHeight="1">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0"/>
    </row>
    <row r="668" ht="12.75" customHeight="1">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0"/>
    </row>
    <row r="669" ht="12.75" customHeight="1">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0"/>
    </row>
    <row r="670" ht="12.75" customHeight="1">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0"/>
    </row>
    <row r="671" ht="12.75" customHeight="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0"/>
    </row>
    <row r="672" ht="12.75" customHeight="1">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0"/>
    </row>
    <row r="673" ht="12.75" customHeight="1">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0"/>
    </row>
    <row r="674" ht="12.75" customHeight="1">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0"/>
    </row>
    <row r="675" ht="12.75" customHeight="1">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0"/>
    </row>
    <row r="676" ht="12.75" customHeight="1">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0"/>
    </row>
    <row r="677" ht="12.75" customHeight="1">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0"/>
    </row>
    <row r="678" ht="12.75" customHeight="1">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0"/>
    </row>
    <row r="679" ht="12.75" customHeight="1">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0"/>
    </row>
    <row r="680" ht="12.75" customHeight="1">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0"/>
    </row>
    <row r="681" ht="12.75" customHeight="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0"/>
    </row>
    <row r="682" ht="12.75" customHeight="1">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0"/>
    </row>
    <row r="683" ht="12.75" customHeight="1">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0"/>
    </row>
    <row r="684" ht="12.75" customHeight="1">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0"/>
    </row>
    <row r="685" ht="12.75" customHeight="1">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0"/>
    </row>
    <row r="686" ht="12.75" customHeight="1">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0"/>
    </row>
    <row r="687" ht="12.75" customHeight="1">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0"/>
    </row>
    <row r="688" ht="12.75" customHeight="1">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0"/>
    </row>
    <row r="689" ht="12.75" customHeight="1">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0"/>
    </row>
    <row r="690" ht="12.75" customHeight="1">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0"/>
    </row>
    <row r="691" ht="12.75" customHeight="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0"/>
    </row>
    <row r="692" ht="12.75" customHeight="1">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0"/>
    </row>
    <row r="693" ht="12.75" customHeight="1">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0"/>
    </row>
    <row r="694" ht="12.75" customHeight="1">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0"/>
    </row>
    <row r="695" ht="12.75" customHeight="1">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0"/>
    </row>
    <row r="696" ht="12.75" customHeight="1">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0"/>
    </row>
    <row r="697" ht="12.75" customHeight="1">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0"/>
    </row>
    <row r="698" ht="12.75" customHeight="1">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0"/>
    </row>
    <row r="699" ht="12.75" customHeight="1">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0"/>
    </row>
    <row r="700" ht="12.75" customHeight="1">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0"/>
    </row>
    <row r="701" ht="12.75" customHeight="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0"/>
    </row>
    <row r="702" ht="12.75" customHeight="1">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0"/>
    </row>
    <row r="703" ht="12.75" customHeight="1">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0"/>
    </row>
    <row r="704" ht="12.75" customHeight="1">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0"/>
    </row>
    <row r="705" ht="12.75" customHeight="1">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0"/>
    </row>
    <row r="706" ht="12.75" customHeight="1">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0"/>
    </row>
    <row r="707" ht="12.75" customHeight="1">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0"/>
    </row>
    <row r="708" ht="12.75" customHeight="1">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0"/>
    </row>
    <row r="709" ht="12.75" customHeight="1">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0"/>
    </row>
    <row r="710" ht="12.75" customHeight="1">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0"/>
    </row>
    <row r="711" ht="12.75" customHeight="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0"/>
    </row>
    <row r="712" ht="12.75" customHeight="1">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0"/>
    </row>
    <row r="713" ht="12.75" customHeight="1">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0"/>
    </row>
    <row r="714" ht="12.75" customHeight="1">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0"/>
    </row>
    <row r="715" ht="12.75" customHeight="1">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0"/>
    </row>
    <row r="716" ht="12.75" customHeight="1">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0"/>
    </row>
    <row r="717" ht="12.75" customHeight="1">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0"/>
    </row>
    <row r="718" ht="12.75" customHeight="1">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0"/>
    </row>
    <row r="719" ht="12.75" customHeight="1">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0"/>
    </row>
    <row r="720" ht="12.75" customHeight="1">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0"/>
    </row>
    <row r="721" ht="12.75" customHeight="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0"/>
    </row>
    <row r="722" ht="12.75" customHeight="1">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0"/>
    </row>
    <row r="723" ht="12.75" customHeight="1">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0"/>
    </row>
    <row r="724" ht="12.75" customHeight="1">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0"/>
    </row>
    <row r="725" ht="12.75" customHeight="1">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0"/>
    </row>
    <row r="726" ht="12.75" customHeight="1">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0"/>
    </row>
    <row r="727" ht="12.75" customHeight="1">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0"/>
    </row>
    <row r="728" ht="12.75" customHeight="1">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0"/>
    </row>
    <row r="729" ht="12.75" customHeight="1">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0"/>
    </row>
    <row r="730" ht="12.75" customHeight="1">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0"/>
    </row>
    <row r="731" ht="12.75" customHeight="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0"/>
    </row>
    <row r="732" ht="12.75" customHeight="1">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0"/>
    </row>
    <row r="733" ht="12.75" customHeight="1">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0"/>
    </row>
    <row r="734" ht="12.75" customHeight="1">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0"/>
    </row>
    <row r="735" ht="12.75" customHeight="1">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0"/>
    </row>
    <row r="736" ht="12.75" customHeight="1">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0"/>
    </row>
    <row r="737" ht="12.75" customHeight="1">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0"/>
    </row>
    <row r="738" ht="12.75" customHeight="1">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0"/>
    </row>
    <row r="739" ht="12.75" customHeight="1">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0"/>
    </row>
    <row r="740" ht="12.75" customHeight="1">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0"/>
    </row>
    <row r="741" ht="12.75" customHeight="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0"/>
    </row>
    <row r="742" ht="12.75" customHeight="1">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0"/>
    </row>
    <row r="743" ht="12.75" customHeight="1">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0"/>
    </row>
    <row r="744" ht="12.75" customHeight="1">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0"/>
    </row>
    <row r="745" ht="12.75" customHeight="1">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0"/>
    </row>
    <row r="746" ht="12.75" customHeight="1">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0"/>
    </row>
    <row r="747" ht="12.75" customHeight="1">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0"/>
    </row>
    <row r="748" ht="12.75" customHeight="1">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0"/>
    </row>
    <row r="749" ht="12.75" customHeight="1">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0"/>
    </row>
    <row r="750" ht="12.75" customHeight="1">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0"/>
    </row>
    <row r="751" ht="12.75" customHeight="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0"/>
    </row>
    <row r="752" ht="12.75" customHeight="1">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0"/>
    </row>
    <row r="753" ht="12.75" customHeight="1">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0"/>
    </row>
    <row r="754" ht="12.75" customHeight="1">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0"/>
    </row>
    <row r="755" ht="12.75" customHeight="1">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0"/>
    </row>
    <row r="756" ht="12.75" customHeight="1">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0"/>
    </row>
    <row r="757" ht="12.75" customHeight="1">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0"/>
    </row>
    <row r="758" ht="12.75" customHeight="1">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0"/>
    </row>
    <row r="759" ht="12.75" customHeight="1">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0"/>
    </row>
    <row r="760" ht="12.75" customHeight="1">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0"/>
    </row>
    <row r="761" ht="12.75" customHeight="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0"/>
    </row>
    <row r="762" ht="12.75" customHeight="1">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0"/>
    </row>
    <row r="763" ht="12.75" customHeight="1">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0"/>
    </row>
    <row r="764" ht="12.75" customHeight="1">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0"/>
    </row>
    <row r="765" ht="12.75" customHeight="1">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0"/>
    </row>
    <row r="766" ht="12.75" customHeight="1">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0"/>
    </row>
    <row r="767" ht="12.75" customHeight="1">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0"/>
    </row>
    <row r="768" ht="12.75" customHeight="1">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0"/>
    </row>
    <row r="769" ht="12.75" customHeight="1">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0"/>
    </row>
    <row r="770" ht="12.75" customHeight="1">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0"/>
    </row>
    <row r="771" ht="12.75" customHeight="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0"/>
    </row>
    <row r="772" ht="12.75" customHeight="1">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0"/>
    </row>
    <row r="773" ht="12.75" customHeight="1">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0"/>
    </row>
    <row r="774" ht="12.75" customHeight="1">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0"/>
    </row>
    <row r="775" ht="12.75" customHeight="1">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0"/>
    </row>
    <row r="776" ht="12.75" customHeight="1">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0"/>
    </row>
    <row r="777" ht="12.75" customHeight="1">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0"/>
    </row>
    <row r="778" ht="12.75" customHeight="1">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0"/>
    </row>
    <row r="779" ht="12.75" customHeight="1">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0"/>
    </row>
    <row r="780" ht="12.75" customHeight="1">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0"/>
    </row>
    <row r="781" ht="12.75" customHeight="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0"/>
    </row>
    <row r="782" ht="12.75" customHeight="1">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0"/>
    </row>
    <row r="783" ht="12.75" customHeight="1">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0"/>
    </row>
    <row r="784" ht="12.75" customHeight="1">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0"/>
    </row>
    <row r="785" ht="12.75" customHeight="1">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0"/>
    </row>
    <row r="786" ht="12.75" customHeight="1">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0"/>
    </row>
    <row r="787" ht="12.75" customHeight="1">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0"/>
    </row>
    <row r="788" ht="12.75" customHeight="1">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0"/>
    </row>
    <row r="789" ht="12.75" customHeight="1">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0"/>
    </row>
    <row r="790" ht="12.75" customHeight="1">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0"/>
    </row>
    <row r="791" ht="12.75" customHeight="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0"/>
    </row>
    <row r="792" ht="12.75" customHeight="1">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0"/>
    </row>
    <row r="793" ht="12.75" customHeight="1">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0"/>
    </row>
    <row r="794" ht="12.75" customHeight="1">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0"/>
    </row>
    <row r="795" ht="12.75" customHeight="1">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0"/>
    </row>
    <row r="796" ht="12.75" customHeight="1">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0"/>
    </row>
    <row r="797" ht="12.75" customHeight="1">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0"/>
    </row>
    <row r="798" ht="12.75" customHeight="1">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0"/>
    </row>
    <row r="799" ht="12.75" customHeight="1">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0"/>
    </row>
    <row r="800" ht="12.75" customHeight="1">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0"/>
    </row>
    <row r="801" ht="12.75" customHeight="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0"/>
    </row>
    <row r="802" ht="12.75" customHeight="1">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0"/>
    </row>
    <row r="803" ht="12.75" customHeight="1">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0"/>
    </row>
    <row r="804" ht="12.75" customHeight="1">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0"/>
    </row>
    <row r="805" ht="12.75" customHeight="1">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0"/>
    </row>
    <row r="806" ht="12.75" customHeight="1">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0"/>
    </row>
    <row r="807" ht="12.75" customHeight="1">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0"/>
    </row>
    <row r="808" ht="12.75" customHeight="1">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0"/>
    </row>
    <row r="809" ht="12.75" customHeight="1">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0"/>
    </row>
    <row r="810" ht="12.75" customHeight="1">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0"/>
    </row>
    <row r="811" ht="12.75" customHeight="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0"/>
    </row>
    <row r="812" ht="12.75" customHeight="1">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0"/>
    </row>
    <row r="813" ht="12.75" customHeight="1">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0"/>
    </row>
    <row r="814" ht="12.75" customHeight="1">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0"/>
    </row>
    <row r="815" ht="12.75" customHeight="1">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0"/>
    </row>
    <row r="816" ht="12.75" customHeight="1">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0"/>
    </row>
    <row r="817" ht="12.75" customHeight="1">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0"/>
    </row>
    <row r="818" ht="12.75" customHeight="1">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0"/>
    </row>
    <row r="819" ht="12.75" customHeight="1">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0"/>
    </row>
    <row r="820" ht="12.75" customHeight="1">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0"/>
    </row>
    <row r="821" ht="12.75" customHeight="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0"/>
    </row>
    <row r="822" ht="12.75" customHeight="1">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0"/>
    </row>
    <row r="823" ht="12.75" customHeight="1">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0"/>
    </row>
    <row r="824" ht="12.75" customHeight="1">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0"/>
    </row>
    <row r="825" ht="12.75" customHeight="1">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0"/>
    </row>
    <row r="826" ht="12.75" customHeight="1">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0"/>
    </row>
    <row r="827" ht="12.75" customHeight="1">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0"/>
    </row>
    <row r="828" ht="12.75" customHeight="1">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0"/>
    </row>
    <row r="829" ht="12.75" customHeight="1">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0"/>
    </row>
    <row r="830" ht="12.75" customHeight="1">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0"/>
    </row>
    <row r="831" ht="12.75" customHeight="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0"/>
    </row>
    <row r="832" ht="12.75" customHeight="1">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0"/>
    </row>
    <row r="833" ht="12.75" customHeight="1">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0"/>
    </row>
    <row r="834" ht="12.75" customHeight="1">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0"/>
    </row>
    <row r="835" ht="12.75" customHeight="1">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0"/>
    </row>
    <row r="836" ht="12.75" customHeight="1">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0"/>
    </row>
    <row r="837" ht="12.75" customHeight="1">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0"/>
    </row>
    <row r="838" ht="12.75" customHeight="1">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0"/>
    </row>
    <row r="839" ht="12.75" customHeight="1">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0"/>
    </row>
    <row r="840" ht="12.75" customHeight="1">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0"/>
    </row>
    <row r="841" ht="12.75" customHeight="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0"/>
    </row>
    <row r="842" ht="12.75" customHeight="1">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0"/>
    </row>
    <row r="843" ht="12.75" customHeight="1">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0"/>
    </row>
    <row r="844" ht="12.75" customHeight="1">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0"/>
    </row>
    <row r="845" ht="12.75" customHeight="1">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0"/>
    </row>
    <row r="846" ht="12.75" customHeight="1">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0"/>
    </row>
    <row r="847" ht="12.75" customHeight="1">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0"/>
    </row>
    <row r="848" ht="12.75" customHeight="1">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0"/>
    </row>
    <row r="849" ht="12.75" customHeight="1">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0"/>
    </row>
    <row r="850" ht="12.75" customHeight="1">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0"/>
    </row>
    <row r="851" ht="12.75" customHeight="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0"/>
    </row>
    <row r="852" ht="12.75" customHeight="1">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0"/>
    </row>
    <row r="853" ht="12.75" customHeight="1">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0"/>
    </row>
    <row r="854" ht="12.75" customHeight="1">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0"/>
    </row>
    <row r="855" ht="12.75" customHeight="1">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0"/>
    </row>
    <row r="856" ht="12.75" customHeight="1">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0"/>
    </row>
    <row r="857" ht="12.75" customHeight="1">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0"/>
    </row>
    <row r="858" ht="12.75" customHeight="1">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0"/>
    </row>
    <row r="859" ht="12.75" customHeight="1">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0"/>
    </row>
    <row r="860" ht="12.75" customHeight="1">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0"/>
    </row>
    <row r="861" ht="12.75" customHeight="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0"/>
    </row>
    <row r="862" ht="12.75" customHeight="1">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0"/>
    </row>
    <row r="863" ht="12.75" customHeight="1">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0"/>
    </row>
    <row r="864" ht="12.75" customHeight="1">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0"/>
    </row>
    <row r="865" ht="12.75" customHeight="1">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0"/>
    </row>
    <row r="866" ht="12.75" customHeight="1">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0"/>
    </row>
    <row r="867" ht="12.75" customHeight="1">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0"/>
    </row>
    <row r="868" ht="12.75" customHeight="1">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0"/>
    </row>
    <row r="869" ht="12.75" customHeight="1">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0"/>
    </row>
    <row r="870" ht="12.75" customHeight="1">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0"/>
    </row>
    <row r="871" ht="12.75" customHeight="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0"/>
    </row>
    <row r="872" ht="12.75" customHeight="1">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0"/>
    </row>
    <row r="873" ht="12.75" customHeight="1">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0"/>
    </row>
    <row r="874" ht="12.75" customHeight="1">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0"/>
    </row>
    <row r="875" ht="12.75" customHeight="1">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0"/>
    </row>
    <row r="876" ht="12.75" customHeight="1">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0"/>
    </row>
    <row r="877" ht="12.75" customHeight="1">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0"/>
    </row>
    <row r="878" ht="12.75" customHeight="1">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0"/>
    </row>
    <row r="879" ht="12.75" customHeight="1">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0"/>
    </row>
    <row r="880" ht="12.75" customHeight="1">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0"/>
    </row>
    <row r="881" ht="12.75" customHeight="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0"/>
    </row>
    <row r="882" ht="12.75" customHeight="1">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0"/>
    </row>
    <row r="883" ht="12.75" customHeight="1">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0"/>
    </row>
    <row r="884" ht="12.75" customHeight="1">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0"/>
    </row>
    <row r="885" ht="12.75" customHeight="1">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0"/>
    </row>
    <row r="886" ht="12.75" customHeight="1">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0"/>
    </row>
    <row r="887" ht="12.75" customHeight="1">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0"/>
    </row>
    <row r="888" ht="12.75" customHeight="1">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0"/>
    </row>
    <row r="889" ht="12.75" customHeight="1">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0"/>
    </row>
    <row r="890" ht="12.75" customHeight="1">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0"/>
    </row>
    <row r="891" ht="12.75" customHeight="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0"/>
    </row>
    <row r="892" ht="12.75" customHeight="1">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0"/>
    </row>
    <row r="893" ht="12.75" customHeight="1">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0"/>
    </row>
    <row r="894" ht="12.75" customHeight="1">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0"/>
    </row>
    <row r="895" ht="12.75" customHeight="1">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0"/>
    </row>
    <row r="896" ht="12.75" customHeight="1">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0"/>
    </row>
    <row r="897" ht="12.75" customHeight="1">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0"/>
    </row>
    <row r="898" ht="12.75" customHeight="1">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0"/>
    </row>
    <row r="899" ht="12.75" customHeight="1">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0"/>
    </row>
    <row r="900" ht="12.75" customHeight="1">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0"/>
    </row>
    <row r="901" ht="12.75" customHeight="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0"/>
    </row>
    <row r="902" ht="12.75" customHeight="1">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0"/>
    </row>
    <row r="903" ht="12.75" customHeight="1">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0"/>
    </row>
    <row r="904" ht="12.75" customHeight="1">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0"/>
    </row>
    <row r="905" ht="12.75" customHeight="1">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0"/>
    </row>
    <row r="906" ht="12.75" customHeight="1">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0"/>
    </row>
    <row r="907" ht="12.75" customHeight="1">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0"/>
    </row>
    <row r="908" ht="12.75" customHeight="1">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0"/>
    </row>
    <row r="909" ht="12.75" customHeight="1">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0"/>
    </row>
    <row r="910" ht="12.75" customHeight="1">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0"/>
    </row>
    <row r="911" ht="12.75" customHeight="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0"/>
    </row>
    <row r="912" ht="12.75" customHeight="1">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0"/>
    </row>
    <row r="913" ht="12.75" customHeight="1">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0"/>
    </row>
    <row r="914" ht="12.75" customHeight="1">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0"/>
    </row>
    <row r="915" ht="12.75" customHeight="1">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0"/>
    </row>
    <row r="916" ht="12.75" customHeight="1">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0"/>
    </row>
    <row r="917" ht="12.75" customHeight="1">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0"/>
    </row>
    <row r="918" ht="12.75" customHeight="1">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0"/>
    </row>
    <row r="919" ht="12.75" customHeight="1">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0"/>
    </row>
    <row r="920" ht="12.75" customHeight="1">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0"/>
    </row>
    <row r="921" ht="12.75" customHeight="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0"/>
    </row>
    <row r="922" ht="12.75" customHeight="1">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0"/>
    </row>
    <row r="923" ht="12.75" customHeight="1">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0"/>
    </row>
    <row r="924" ht="12.75" customHeight="1">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0"/>
    </row>
    <row r="925" ht="12.75" customHeight="1">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0"/>
    </row>
    <row r="926" ht="12.75" customHeight="1">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0"/>
    </row>
    <row r="927" ht="12.75" customHeight="1">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0"/>
    </row>
    <row r="928" ht="12.75" customHeight="1">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0"/>
    </row>
    <row r="929" ht="12.75" customHeight="1">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0"/>
    </row>
    <row r="930" ht="12.75" customHeight="1">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0"/>
    </row>
    <row r="931" ht="12.75" customHeight="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0"/>
    </row>
    <row r="932" ht="12.75" customHeight="1">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0"/>
    </row>
    <row r="933" ht="12.75" customHeight="1">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0"/>
    </row>
    <row r="934" ht="12.75" customHeight="1">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0"/>
    </row>
    <row r="935" ht="12.75" customHeight="1">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0"/>
    </row>
    <row r="936" ht="12.75" customHeight="1">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0"/>
    </row>
    <row r="937" ht="12.75" customHeight="1">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0"/>
    </row>
    <row r="938" ht="12.75" customHeight="1">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0"/>
    </row>
    <row r="939" ht="12.75" customHeight="1">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0"/>
    </row>
    <row r="940" ht="12.75" customHeight="1">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0"/>
    </row>
    <row r="941" ht="12.75" customHeight="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0"/>
    </row>
    <row r="942" ht="12.75" customHeight="1">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0"/>
    </row>
    <row r="943" ht="12.75" customHeight="1">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0"/>
    </row>
    <row r="944" ht="12.75" customHeight="1">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0"/>
    </row>
    <row r="945" ht="12.75" customHeight="1">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0"/>
    </row>
    <row r="946" ht="12.75" customHeight="1">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0"/>
    </row>
    <row r="947" ht="12.75" customHeight="1">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0"/>
    </row>
    <row r="948" ht="12.75" customHeight="1">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0"/>
    </row>
    <row r="949" ht="12.75" customHeight="1">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0"/>
    </row>
    <row r="950" ht="12.75" customHeight="1">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0"/>
    </row>
    <row r="951" ht="12.75" customHeight="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0"/>
    </row>
    <row r="952" ht="12.75" customHeight="1">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0"/>
    </row>
    <row r="953" ht="12.75" customHeight="1">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0"/>
    </row>
    <row r="954" ht="12.75" customHeight="1">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0"/>
    </row>
    <row r="955" ht="12.75" customHeight="1">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0"/>
    </row>
    <row r="956" ht="12.75" customHeight="1">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0"/>
    </row>
    <row r="957" ht="12.75" customHeight="1">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0"/>
    </row>
    <row r="958" ht="12.75" customHeight="1">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0"/>
    </row>
    <row r="959" ht="12.75" customHeight="1">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0"/>
    </row>
    <row r="960" ht="12.75" customHeight="1">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0"/>
    </row>
    <row r="961" ht="12.75" customHeight="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0"/>
    </row>
    <row r="962" ht="12.75" customHeight="1">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0"/>
    </row>
    <row r="963" ht="12.75" customHeight="1">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L2:L3 G9 J9 L9 G22:G108 J22:J108 L22:L108">
      <formula1>$Q$2:$Q$5</formula1>
    </dataValidation>
    <dataValidation type="list" allowBlank="1" showErrorMessage="1" sqref="H11:H33 K11:K33 N11:N33">
      <formula1>"HaLB"</formula1>
    </dataValidation>
    <dataValidation type="list" allowBlank="1" showErrorMessage="1" sqref="M2:M3 M9 G109:G145 J109:J145 M33:M145">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47"/>
      <c r="B1" s="147"/>
      <c r="C1" s="147"/>
      <c r="D1" s="147"/>
      <c r="E1" s="147"/>
      <c r="F1" s="147"/>
      <c r="G1" s="147"/>
      <c r="H1" s="147"/>
      <c r="I1" s="147"/>
      <c r="J1" s="147"/>
      <c r="K1" s="147"/>
      <c r="L1" s="147"/>
      <c r="M1" s="147"/>
      <c r="N1" s="147"/>
      <c r="O1" s="147"/>
      <c r="P1" s="147"/>
      <c r="Q1" s="147"/>
      <c r="R1" s="147"/>
      <c r="S1" s="147"/>
      <c r="T1" s="147"/>
      <c r="U1" s="147"/>
      <c r="V1" s="147"/>
      <c r="W1" s="147"/>
      <c r="X1" s="147"/>
      <c r="Y1" s="147"/>
      <c r="Z1" s="10"/>
    </row>
    <row r="2" ht="15.0" customHeight="1">
      <c r="A2" s="186" t="s">
        <v>837</v>
      </c>
      <c r="B2" s="187" t="s">
        <v>43</v>
      </c>
      <c r="C2" s="115"/>
      <c r="D2" s="115"/>
      <c r="E2" s="116"/>
      <c r="F2" s="147"/>
      <c r="G2" s="147"/>
      <c r="H2" s="147"/>
      <c r="I2" s="147"/>
      <c r="J2" s="147"/>
      <c r="K2" s="147"/>
      <c r="L2" s="147"/>
      <c r="M2" s="147"/>
      <c r="N2" s="147"/>
      <c r="O2" s="147"/>
      <c r="P2" s="147"/>
      <c r="Q2" s="188" t="s">
        <v>53</v>
      </c>
      <c r="R2" s="147"/>
      <c r="S2" s="147"/>
      <c r="T2" s="147"/>
      <c r="U2" s="147"/>
      <c r="V2" s="147"/>
      <c r="W2" s="147"/>
      <c r="X2" s="147"/>
      <c r="Y2" s="147"/>
      <c r="Z2" s="120"/>
    </row>
    <row r="3" ht="12.75" customHeight="1">
      <c r="A3" s="189" t="s">
        <v>63</v>
      </c>
      <c r="B3" s="190" t="s">
        <v>1044</v>
      </c>
      <c r="C3" s="5"/>
      <c r="D3" s="5"/>
      <c r="E3" s="123"/>
      <c r="F3" s="147"/>
      <c r="G3" s="147"/>
      <c r="H3" s="147"/>
      <c r="I3" s="147"/>
      <c r="J3" s="147"/>
      <c r="K3" s="147"/>
      <c r="L3" s="147"/>
      <c r="M3" s="147"/>
      <c r="N3" s="147"/>
      <c r="O3" s="147"/>
      <c r="P3" s="147"/>
      <c r="Q3" s="188" t="s">
        <v>54</v>
      </c>
      <c r="R3" s="147"/>
      <c r="S3" s="147"/>
      <c r="T3" s="147"/>
      <c r="U3" s="147"/>
      <c r="V3" s="147"/>
      <c r="W3" s="147"/>
      <c r="X3" s="147"/>
      <c r="Y3" s="147"/>
      <c r="Z3" s="120"/>
    </row>
    <row r="4" ht="18.0" customHeight="1">
      <c r="A4" s="189" t="s">
        <v>65</v>
      </c>
      <c r="B4" s="190">
        <f>COUNTA(A11:A944)</f>
        <v>6</v>
      </c>
      <c r="C4" s="5"/>
      <c r="D4" s="5"/>
      <c r="E4" s="123"/>
      <c r="F4" s="147"/>
      <c r="G4" s="147"/>
      <c r="H4" s="147"/>
      <c r="I4" s="147"/>
      <c r="J4" s="147"/>
      <c r="K4" s="147"/>
      <c r="L4" s="147"/>
      <c r="M4" s="147"/>
      <c r="N4" s="147"/>
      <c r="O4" s="147"/>
      <c r="P4" s="147"/>
      <c r="Q4" s="188" t="s">
        <v>55</v>
      </c>
      <c r="R4" s="147"/>
      <c r="S4" s="147"/>
      <c r="T4" s="147"/>
      <c r="U4" s="147"/>
      <c r="V4" s="147"/>
      <c r="W4" s="147"/>
      <c r="X4" s="147"/>
      <c r="Y4" s="147"/>
      <c r="Z4" s="120"/>
    </row>
    <row r="5" ht="19.5" customHeight="1">
      <c r="A5" s="191" t="s">
        <v>66</v>
      </c>
      <c r="B5" s="192" t="s">
        <v>53</v>
      </c>
      <c r="C5" s="192" t="s">
        <v>54</v>
      </c>
      <c r="D5" s="192" t="s">
        <v>55</v>
      </c>
      <c r="E5" s="193" t="s">
        <v>56</v>
      </c>
      <c r="F5" s="194"/>
      <c r="G5" s="194"/>
      <c r="H5" s="147"/>
      <c r="I5" s="194"/>
      <c r="J5" s="194"/>
      <c r="K5" s="147"/>
      <c r="L5" s="194"/>
      <c r="M5" s="147"/>
      <c r="N5" s="147"/>
      <c r="O5" s="147"/>
      <c r="P5" s="147"/>
      <c r="Q5" s="188" t="s">
        <v>56</v>
      </c>
      <c r="R5" s="147"/>
      <c r="S5" s="147"/>
      <c r="T5" s="147"/>
      <c r="U5" s="147"/>
      <c r="V5" s="147"/>
      <c r="W5" s="147"/>
      <c r="X5" s="147"/>
      <c r="Y5" s="147"/>
      <c r="Z5" s="120"/>
    </row>
    <row r="6" ht="15.0" customHeight="1">
      <c r="A6" s="191" t="s">
        <v>67</v>
      </c>
      <c r="B6" s="195">
        <f t="shared" ref="B6:E6" si="1">COUNTIF($F10:$F942,B5)</f>
        <v>6</v>
      </c>
      <c r="C6" s="195">
        <f t="shared" si="1"/>
        <v>0</v>
      </c>
      <c r="D6" s="195">
        <f t="shared" si="1"/>
        <v>0</v>
      </c>
      <c r="E6" s="196">
        <f t="shared" si="1"/>
        <v>0</v>
      </c>
      <c r="F6" s="194"/>
      <c r="G6" s="194"/>
      <c r="H6" s="147"/>
      <c r="I6" s="194"/>
      <c r="J6" s="194"/>
      <c r="K6" s="147"/>
      <c r="L6" s="194"/>
      <c r="M6" s="147"/>
      <c r="N6" s="147"/>
      <c r="O6" s="147"/>
      <c r="P6" s="147"/>
      <c r="Q6" s="147"/>
      <c r="R6" s="147"/>
      <c r="S6" s="147"/>
      <c r="T6" s="147"/>
      <c r="U6" s="147"/>
      <c r="V6" s="147"/>
      <c r="W6" s="147"/>
      <c r="X6" s="147"/>
      <c r="Y6" s="147"/>
      <c r="Z6" s="120"/>
    </row>
    <row r="7" ht="15.0" customHeight="1">
      <c r="A7" s="191" t="s">
        <v>68</v>
      </c>
      <c r="B7" s="195">
        <f t="shared" ref="B7:E7" si="2">COUNTIF($F10:$F942,B5)</f>
        <v>6</v>
      </c>
      <c r="C7" s="195">
        <f t="shared" si="2"/>
        <v>0</v>
      </c>
      <c r="D7" s="195">
        <f t="shared" si="2"/>
        <v>0</v>
      </c>
      <c r="E7" s="196">
        <f t="shared" si="2"/>
        <v>0</v>
      </c>
      <c r="F7" s="194"/>
      <c r="G7" s="194"/>
      <c r="H7" s="147"/>
      <c r="I7" s="194"/>
      <c r="J7" s="194"/>
      <c r="K7" s="147"/>
      <c r="L7" s="194"/>
      <c r="M7" s="147"/>
      <c r="N7" s="147"/>
      <c r="O7" s="147"/>
      <c r="P7" s="147"/>
      <c r="Q7" s="147"/>
      <c r="R7" s="147"/>
      <c r="S7" s="147"/>
      <c r="T7" s="147"/>
      <c r="U7" s="147"/>
      <c r="V7" s="147"/>
      <c r="W7" s="147"/>
      <c r="X7" s="147"/>
      <c r="Y7" s="147"/>
      <c r="Z7" s="120"/>
    </row>
    <row r="8" ht="15.0" customHeight="1">
      <c r="A8" s="197" t="s">
        <v>69</v>
      </c>
      <c r="B8" s="198">
        <f t="shared" ref="B8:E8" si="3">COUNTIF($F10:$F942,B5)</f>
        <v>6</v>
      </c>
      <c r="C8" s="198">
        <f t="shared" si="3"/>
        <v>0</v>
      </c>
      <c r="D8" s="198">
        <f t="shared" si="3"/>
        <v>0</v>
      </c>
      <c r="E8" s="199">
        <f t="shared" si="3"/>
        <v>0</v>
      </c>
      <c r="F8" s="194"/>
      <c r="G8" s="194"/>
      <c r="H8" s="147"/>
      <c r="I8" s="194"/>
      <c r="J8" s="194"/>
      <c r="K8" s="147"/>
      <c r="L8" s="194"/>
      <c r="M8" s="147"/>
      <c r="N8" s="147"/>
      <c r="O8" s="147"/>
      <c r="P8" s="147"/>
      <c r="Q8" s="147"/>
      <c r="R8" s="147"/>
      <c r="S8" s="147"/>
      <c r="T8" s="147"/>
      <c r="U8" s="147"/>
      <c r="V8" s="147"/>
      <c r="W8" s="147"/>
      <c r="X8" s="147"/>
      <c r="Y8" s="147"/>
      <c r="Z8" s="120"/>
    </row>
    <row r="9" ht="15.0" customHeight="1">
      <c r="A9" s="147"/>
      <c r="B9" s="147"/>
      <c r="C9" s="147"/>
      <c r="D9" s="147"/>
      <c r="E9" s="147"/>
      <c r="F9" s="147"/>
      <c r="G9" s="147"/>
      <c r="H9" s="147"/>
      <c r="I9" s="147"/>
      <c r="J9" s="147"/>
      <c r="K9" s="147"/>
      <c r="L9" s="147"/>
      <c r="M9" s="147"/>
      <c r="N9" s="147"/>
      <c r="O9" s="147"/>
      <c r="P9" s="147"/>
      <c r="Q9" s="147"/>
      <c r="R9" s="147"/>
      <c r="S9" s="147"/>
      <c r="T9" s="147"/>
      <c r="U9" s="147"/>
      <c r="V9" s="147"/>
      <c r="W9" s="147"/>
      <c r="X9" s="147"/>
      <c r="Y9" s="147"/>
      <c r="Z9" s="120"/>
    </row>
    <row r="10" ht="25.5" customHeight="1">
      <c r="A10" s="200" t="s">
        <v>70</v>
      </c>
      <c r="B10" s="200" t="s">
        <v>71</v>
      </c>
      <c r="C10" s="200" t="s">
        <v>72</v>
      </c>
      <c r="D10" s="200" t="s">
        <v>73</v>
      </c>
      <c r="E10" s="200" t="s">
        <v>74</v>
      </c>
      <c r="F10" s="201" t="s">
        <v>67</v>
      </c>
      <c r="G10" s="201" t="s">
        <v>75</v>
      </c>
      <c r="H10" s="201" t="s">
        <v>76</v>
      </c>
      <c r="I10" s="201" t="s">
        <v>68</v>
      </c>
      <c r="J10" s="201" t="s">
        <v>75</v>
      </c>
      <c r="K10" s="201" t="s">
        <v>76</v>
      </c>
      <c r="L10" s="201" t="s">
        <v>69</v>
      </c>
      <c r="M10" s="201" t="s">
        <v>75</v>
      </c>
      <c r="N10" s="201" t="s">
        <v>76</v>
      </c>
      <c r="O10" s="201" t="s">
        <v>77</v>
      </c>
      <c r="P10" s="194"/>
      <c r="Q10" s="147"/>
      <c r="R10" s="147"/>
      <c r="S10" s="147"/>
      <c r="T10" s="147"/>
      <c r="U10" s="147"/>
      <c r="V10" s="147"/>
      <c r="W10" s="147"/>
      <c r="X10" s="147"/>
      <c r="Y10" s="147"/>
      <c r="Z10" s="120"/>
    </row>
    <row r="11" ht="15.75" customHeight="1">
      <c r="A11" s="139" t="s">
        <v>1045</v>
      </c>
      <c r="B11" s="145" t="s">
        <v>1046</v>
      </c>
      <c r="C11" s="145" t="s">
        <v>1047</v>
      </c>
      <c r="D11" s="145" t="s">
        <v>1048</v>
      </c>
      <c r="E11" s="145" t="s">
        <v>64</v>
      </c>
      <c r="F11" s="195" t="s">
        <v>53</v>
      </c>
      <c r="G11" s="202">
        <f t="shared" ref="G11:G16" si="4">DATE(2025, 3, 17)</f>
        <v>45733</v>
      </c>
      <c r="H11" s="203" t="s">
        <v>49</v>
      </c>
      <c r="I11" s="195" t="s">
        <v>53</v>
      </c>
      <c r="J11" s="202">
        <f t="shared" ref="J11:J16" si="5">DATE(2025, 3, 26)</f>
        <v>45742</v>
      </c>
      <c r="K11" s="203" t="s">
        <v>49</v>
      </c>
      <c r="L11" s="195" t="s">
        <v>53</v>
      </c>
      <c r="M11" s="202">
        <f t="shared" ref="M11:M16" si="6">DATE(2024, 4, 2)</f>
        <v>45384</v>
      </c>
      <c r="N11" s="203" t="s">
        <v>49</v>
      </c>
      <c r="O11" s="204"/>
      <c r="P11" s="148"/>
      <c r="Q11" s="148"/>
      <c r="R11" s="148"/>
      <c r="S11" s="148"/>
      <c r="T11" s="148"/>
      <c r="U11" s="148"/>
      <c r="V11" s="148"/>
      <c r="W11" s="148"/>
      <c r="X11" s="148"/>
      <c r="Y11" s="148"/>
      <c r="Z11" s="120"/>
    </row>
    <row r="12" ht="23.25" customHeight="1" outlineLevel="1">
      <c r="A12" s="139" t="s">
        <v>1049</v>
      </c>
      <c r="B12" s="145" t="s">
        <v>1050</v>
      </c>
      <c r="C12" s="145" t="s">
        <v>1051</v>
      </c>
      <c r="D12" s="145" t="s">
        <v>1052</v>
      </c>
      <c r="E12" s="145" t="s">
        <v>64</v>
      </c>
      <c r="F12" s="195" t="s">
        <v>53</v>
      </c>
      <c r="G12" s="202">
        <f t="shared" si="4"/>
        <v>45733</v>
      </c>
      <c r="H12" s="203" t="s">
        <v>49</v>
      </c>
      <c r="I12" s="195" t="s">
        <v>53</v>
      </c>
      <c r="J12" s="202">
        <f t="shared" si="5"/>
        <v>45742</v>
      </c>
      <c r="K12" s="203" t="s">
        <v>49</v>
      </c>
      <c r="L12" s="195" t="s">
        <v>53</v>
      </c>
      <c r="M12" s="202">
        <f t="shared" si="6"/>
        <v>45384</v>
      </c>
      <c r="N12" s="203" t="s">
        <v>49</v>
      </c>
      <c r="O12" s="205"/>
      <c r="P12" s="148"/>
      <c r="Q12" s="147"/>
      <c r="R12" s="147"/>
      <c r="S12" s="147"/>
      <c r="T12" s="147"/>
      <c r="U12" s="147"/>
      <c r="V12" s="147"/>
      <c r="W12" s="147"/>
      <c r="X12" s="147"/>
      <c r="Y12" s="147"/>
      <c r="Z12" s="161"/>
    </row>
    <row r="13" ht="24.75" customHeight="1" outlineLevel="1">
      <c r="A13" s="139" t="s">
        <v>1053</v>
      </c>
      <c r="B13" s="145" t="s">
        <v>1054</v>
      </c>
      <c r="C13" s="145" t="s">
        <v>1047</v>
      </c>
      <c r="D13" s="145" t="s">
        <v>1048</v>
      </c>
      <c r="E13" s="145" t="s">
        <v>1055</v>
      </c>
      <c r="F13" s="195" t="s">
        <v>53</v>
      </c>
      <c r="G13" s="202">
        <f t="shared" si="4"/>
        <v>45733</v>
      </c>
      <c r="H13" s="203" t="s">
        <v>49</v>
      </c>
      <c r="I13" s="195" t="s">
        <v>53</v>
      </c>
      <c r="J13" s="202">
        <f t="shared" si="5"/>
        <v>45742</v>
      </c>
      <c r="K13" s="203" t="s">
        <v>49</v>
      </c>
      <c r="L13" s="195" t="s">
        <v>53</v>
      </c>
      <c r="M13" s="202">
        <f t="shared" si="6"/>
        <v>45384</v>
      </c>
      <c r="N13" s="203" t="s">
        <v>49</v>
      </c>
      <c r="O13" s="204"/>
      <c r="P13" s="148"/>
      <c r="Q13" s="147"/>
      <c r="R13" s="147"/>
      <c r="S13" s="147"/>
      <c r="T13" s="147"/>
      <c r="U13" s="147"/>
      <c r="V13" s="147"/>
      <c r="W13" s="147"/>
      <c r="X13" s="147"/>
      <c r="Y13" s="147"/>
      <c r="Z13" s="10"/>
    </row>
    <row r="14" ht="28.5" customHeight="1" outlineLevel="1">
      <c r="A14" s="139" t="s">
        <v>1056</v>
      </c>
      <c r="B14" s="145" t="s">
        <v>1057</v>
      </c>
      <c r="C14" s="145" t="s">
        <v>1051</v>
      </c>
      <c r="D14" s="145" t="s">
        <v>1052</v>
      </c>
      <c r="E14" s="145" t="s">
        <v>1055</v>
      </c>
      <c r="F14" s="195" t="s">
        <v>53</v>
      </c>
      <c r="G14" s="202">
        <f t="shared" si="4"/>
        <v>45733</v>
      </c>
      <c r="H14" s="203" t="s">
        <v>49</v>
      </c>
      <c r="I14" s="195" t="s">
        <v>53</v>
      </c>
      <c r="J14" s="202">
        <f t="shared" si="5"/>
        <v>45742</v>
      </c>
      <c r="K14" s="203" t="s">
        <v>49</v>
      </c>
      <c r="L14" s="195" t="s">
        <v>53</v>
      </c>
      <c r="M14" s="202">
        <f t="shared" si="6"/>
        <v>45384</v>
      </c>
      <c r="N14" s="203" t="s">
        <v>49</v>
      </c>
      <c r="O14" s="204"/>
      <c r="P14" s="148"/>
      <c r="Q14" s="147"/>
      <c r="R14" s="147"/>
      <c r="S14" s="147"/>
      <c r="T14" s="147"/>
      <c r="U14" s="147"/>
      <c r="V14" s="147"/>
      <c r="W14" s="147"/>
      <c r="X14" s="147"/>
      <c r="Y14" s="147"/>
      <c r="Z14" s="10"/>
    </row>
    <row r="15" ht="15.75" customHeight="1">
      <c r="A15" s="139" t="s">
        <v>1058</v>
      </c>
      <c r="B15" s="145" t="s">
        <v>1059</v>
      </c>
      <c r="C15" s="145" t="s">
        <v>1060</v>
      </c>
      <c r="D15" s="145" t="s">
        <v>1048</v>
      </c>
      <c r="E15" s="145" t="s">
        <v>64</v>
      </c>
      <c r="F15" s="195" t="s">
        <v>53</v>
      </c>
      <c r="G15" s="202">
        <f t="shared" si="4"/>
        <v>45733</v>
      </c>
      <c r="H15" s="203" t="s">
        <v>49</v>
      </c>
      <c r="I15" s="195" t="s">
        <v>53</v>
      </c>
      <c r="J15" s="202">
        <f t="shared" si="5"/>
        <v>45742</v>
      </c>
      <c r="K15" s="203" t="s">
        <v>49</v>
      </c>
      <c r="L15" s="195" t="s">
        <v>53</v>
      </c>
      <c r="M15" s="202">
        <f t="shared" si="6"/>
        <v>45384</v>
      </c>
      <c r="N15" s="203" t="s">
        <v>49</v>
      </c>
      <c r="O15" s="204"/>
      <c r="P15" s="147"/>
      <c r="Q15" s="147"/>
      <c r="R15" s="147"/>
      <c r="S15" s="147"/>
      <c r="T15" s="147"/>
      <c r="U15" s="147"/>
      <c r="V15" s="147"/>
      <c r="W15" s="147"/>
      <c r="X15" s="147"/>
      <c r="Y15" s="147"/>
      <c r="Z15" s="120"/>
    </row>
    <row r="16" ht="24.0" customHeight="1" outlineLevel="1">
      <c r="A16" s="139" t="s">
        <v>1061</v>
      </c>
      <c r="B16" s="145" t="s">
        <v>1062</v>
      </c>
      <c r="C16" s="145" t="s">
        <v>1060</v>
      </c>
      <c r="D16" s="145" t="s">
        <v>1048</v>
      </c>
      <c r="E16" s="145" t="s">
        <v>1055</v>
      </c>
      <c r="F16" s="195" t="s">
        <v>53</v>
      </c>
      <c r="G16" s="202">
        <f t="shared" si="4"/>
        <v>45733</v>
      </c>
      <c r="H16" s="203" t="s">
        <v>49</v>
      </c>
      <c r="I16" s="195" t="s">
        <v>53</v>
      </c>
      <c r="J16" s="202">
        <f t="shared" si="5"/>
        <v>45742</v>
      </c>
      <c r="K16" s="203" t="s">
        <v>49</v>
      </c>
      <c r="L16" s="195" t="s">
        <v>53</v>
      </c>
      <c r="M16" s="202">
        <f t="shared" si="6"/>
        <v>45384</v>
      </c>
      <c r="N16" s="203" t="s">
        <v>49</v>
      </c>
      <c r="O16" s="205"/>
      <c r="P16" s="147"/>
      <c r="Q16" s="147"/>
      <c r="R16" s="147"/>
      <c r="S16" s="147"/>
      <c r="T16" s="147"/>
      <c r="U16" s="147"/>
      <c r="V16" s="147"/>
      <c r="W16" s="147"/>
      <c r="X16" s="147"/>
      <c r="Y16" s="147"/>
      <c r="Z16" s="10"/>
    </row>
    <row r="17" ht="18.75" customHeight="1" outlineLevel="1">
      <c r="A17" s="210"/>
      <c r="B17" s="147"/>
      <c r="C17" s="147"/>
      <c r="D17" s="147"/>
      <c r="E17" s="147"/>
      <c r="F17" s="210"/>
      <c r="G17" s="207"/>
      <c r="H17" s="147"/>
      <c r="I17" s="147"/>
      <c r="J17" s="207"/>
      <c r="K17" s="147"/>
      <c r="L17" s="147"/>
      <c r="M17" s="207"/>
      <c r="N17" s="147"/>
      <c r="O17" s="147"/>
      <c r="P17" s="147"/>
      <c r="Q17" s="147"/>
      <c r="R17" s="147"/>
      <c r="S17" s="147"/>
      <c r="T17" s="147"/>
      <c r="U17" s="147"/>
      <c r="V17" s="147"/>
      <c r="W17" s="147"/>
      <c r="X17" s="147"/>
      <c r="Y17" s="147"/>
      <c r="Z17" s="10"/>
    </row>
    <row r="18" ht="19.5" customHeight="1">
      <c r="A18" s="210"/>
      <c r="B18" s="147"/>
      <c r="C18" s="147"/>
      <c r="D18" s="147"/>
      <c r="E18" s="147"/>
      <c r="F18" s="147"/>
      <c r="G18" s="207"/>
      <c r="H18" s="147"/>
      <c r="I18" s="147"/>
      <c r="J18" s="207"/>
      <c r="K18" s="147"/>
      <c r="L18" s="147"/>
      <c r="M18" s="207"/>
      <c r="N18" s="147"/>
      <c r="O18" s="147"/>
      <c r="P18" s="147"/>
      <c r="Q18" s="147"/>
      <c r="R18" s="147"/>
      <c r="S18" s="147"/>
      <c r="T18" s="147"/>
      <c r="U18" s="147"/>
      <c r="V18" s="147"/>
      <c r="W18" s="147"/>
      <c r="X18" s="147"/>
      <c r="Y18" s="147"/>
      <c r="Z18" s="10"/>
    </row>
    <row r="19" ht="29.25" customHeight="1">
      <c r="A19" s="210"/>
      <c r="B19" s="147"/>
      <c r="C19" s="147"/>
      <c r="D19" s="147"/>
      <c r="E19" s="147"/>
      <c r="F19" s="147"/>
      <c r="G19" s="207"/>
      <c r="H19" s="147"/>
      <c r="I19" s="147"/>
      <c r="J19" s="207"/>
      <c r="K19" s="147"/>
      <c r="L19" s="147"/>
      <c r="M19" s="207"/>
      <c r="N19" s="147"/>
      <c r="O19" s="147"/>
      <c r="P19" s="147"/>
      <c r="Q19" s="147"/>
      <c r="R19" s="147"/>
      <c r="S19" s="147"/>
      <c r="T19" s="147"/>
      <c r="U19" s="147"/>
      <c r="V19" s="147"/>
      <c r="W19" s="147"/>
      <c r="X19" s="147"/>
      <c r="Y19" s="147"/>
      <c r="Z19" s="10"/>
    </row>
    <row r="20" ht="26.25" customHeight="1">
      <c r="A20" s="210"/>
      <c r="B20" s="147"/>
      <c r="C20" s="147"/>
      <c r="D20" s="147"/>
      <c r="E20" s="147"/>
      <c r="F20" s="147"/>
      <c r="G20" s="207"/>
      <c r="H20" s="147"/>
      <c r="I20" s="147"/>
      <c r="J20" s="207"/>
      <c r="K20" s="147"/>
      <c r="L20" s="147"/>
      <c r="M20" s="207"/>
      <c r="N20" s="147"/>
      <c r="O20" s="147"/>
      <c r="P20" s="147"/>
      <c r="Q20" s="147"/>
      <c r="R20" s="147"/>
      <c r="S20" s="147"/>
      <c r="T20" s="147"/>
      <c r="U20" s="147"/>
      <c r="V20" s="147"/>
      <c r="W20" s="147"/>
      <c r="X20" s="147"/>
      <c r="Y20" s="147"/>
      <c r="Z20" s="10"/>
    </row>
    <row r="21" ht="53.25" customHeight="1">
      <c r="A21" s="210"/>
      <c r="B21" s="147"/>
      <c r="C21" s="147"/>
      <c r="D21" s="147"/>
      <c r="E21" s="147"/>
      <c r="F21" s="147"/>
      <c r="G21" s="207"/>
      <c r="H21" s="147"/>
      <c r="I21" s="147"/>
      <c r="J21" s="207"/>
      <c r="K21" s="147"/>
      <c r="L21" s="147"/>
      <c r="M21" s="207"/>
      <c r="N21" s="147"/>
      <c r="O21" s="147"/>
      <c r="P21" s="147"/>
      <c r="Q21" s="147"/>
      <c r="R21" s="147"/>
      <c r="S21" s="147"/>
      <c r="T21" s="147"/>
      <c r="U21" s="147"/>
      <c r="V21" s="147"/>
      <c r="W21" s="147"/>
      <c r="X21" s="147"/>
      <c r="Y21" s="147"/>
      <c r="Z21" s="10"/>
    </row>
    <row r="22" ht="29.25" customHeight="1">
      <c r="A22" s="210"/>
      <c r="B22" s="147"/>
      <c r="C22" s="147"/>
      <c r="D22" s="147"/>
      <c r="E22" s="147"/>
      <c r="F22" s="147"/>
      <c r="G22" s="207"/>
      <c r="H22" s="147"/>
      <c r="I22" s="147"/>
      <c r="J22" s="207"/>
      <c r="K22" s="147"/>
      <c r="L22" s="147"/>
      <c r="M22" s="207"/>
      <c r="N22" s="147"/>
      <c r="O22" s="147"/>
      <c r="P22" s="147"/>
      <c r="Q22" s="147"/>
      <c r="R22" s="147"/>
      <c r="S22" s="147"/>
      <c r="T22" s="147"/>
      <c r="U22" s="147"/>
      <c r="V22" s="147"/>
      <c r="W22" s="147"/>
      <c r="X22" s="147"/>
      <c r="Y22" s="147"/>
      <c r="Z22" s="10"/>
    </row>
    <row r="23" ht="45.0" customHeight="1">
      <c r="A23" s="210"/>
      <c r="B23" s="147"/>
      <c r="C23" s="147"/>
      <c r="D23" s="147"/>
      <c r="E23" s="147"/>
      <c r="F23" s="147"/>
      <c r="G23" s="207"/>
      <c r="H23" s="147"/>
      <c r="I23" s="147"/>
      <c r="J23" s="207"/>
      <c r="K23" s="147"/>
      <c r="L23" s="147"/>
      <c r="M23" s="207"/>
      <c r="N23" s="147"/>
      <c r="O23" s="147"/>
      <c r="P23" s="147"/>
      <c r="Q23" s="147"/>
      <c r="R23" s="147"/>
      <c r="S23" s="147"/>
      <c r="T23" s="147"/>
      <c r="U23" s="147"/>
      <c r="V23" s="147"/>
      <c r="W23" s="147"/>
      <c r="X23" s="147"/>
      <c r="Y23" s="147"/>
      <c r="Z23" s="10"/>
    </row>
    <row r="24" ht="45.75" customHeight="1">
      <c r="A24" s="210"/>
      <c r="B24" s="147"/>
      <c r="C24" s="147"/>
      <c r="D24" s="147"/>
      <c r="E24" s="147"/>
      <c r="F24" s="147"/>
      <c r="G24" s="207"/>
      <c r="H24" s="147"/>
      <c r="I24" s="147"/>
      <c r="J24" s="207"/>
      <c r="K24" s="147"/>
      <c r="L24" s="147"/>
      <c r="M24" s="207"/>
      <c r="N24" s="147"/>
      <c r="O24" s="147"/>
      <c r="P24" s="147"/>
      <c r="Q24" s="147"/>
      <c r="R24" s="147"/>
      <c r="S24" s="147"/>
      <c r="T24" s="147"/>
      <c r="U24" s="147"/>
      <c r="V24" s="147"/>
      <c r="W24" s="147"/>
      <c r="X24" s="147"/>
      <c r="Y24" s="147"/>
      <c r="Z24" s="10"/>
    </row>
    <row r="25" ht="24.0" customHeight="1">
      <c r="A25" s="210"/>
      <c r="B25" s="147"/>
      <c r="C25" s="147"/>
      <c r="D25" s="147"/>
      <c r="E25" s="147"/>
      <c r="F25" s="147"/>
      <c r="G25" s="207"/>
      <c r="H25" s="147"/>
      <c r="I25" s="147"/>
      <c r="J25" s="207"/>
      <c r="K25" s="147"/>
      <c r="L25" s="147"/>
      <c r="M25" s="207"/>
      <c r="N25" s="147"/>
      <c r="O25" s="147"/>
      <c r="P25" s="147"/>
      <c r="Q25" s="147"/>
      <c r="R25" s="147"/>
      <c r="S25" s="147"/>
      <c r="T25" s="147"/>
      <c r="U25" s="147"/>
      <c r="V25" s="147"/>
      <c r="W25" s="147"/>
      <c r="X25" s="147"/>
      <c r="Y25" s="147"/>
      <c r="Z25" s="10"/>
    </row>
    <row r="26" ht="28.5" customHeight="1">
      <c r="A26" s="210"/>
      <c r="B26" s="147"/>
      <c r="C26" s="147"/>
      <c r="D26" s="147"/>
      <c r="E26" s="147"/>
      <c r="F26" s="147"/>
      <c r="G26" s="207"/>
      <c r="H26" s="147"/>
      <c r="I26" s="147"/>
      <c r="J26" s="207"/>
      <c r="K26" s="147"/>
      <c r="L26" s="147"/>
      <c r="M26" s="207"/>
      <c r="N26" s="147"/>
      <c r="O26" s="147"/>
      <c r="P26" s="147"/>
      <c r="Q26" s="147"/>
      <c r="R26" s="147"/>
      <c r="S26" s="147"/>
      <c r="T26" s="147"/>
      <c r="U26" s="147"/>
      <c r="V26" s="147"/>
      <c r="W26" s="147"/>
      <c r="X26" s="147"/>
      <c r="Y26" s="147"/>
      <c r="Z26" s="10"/>
    </row>
    <row r="27" ht="37.5" customHeight="1">
      <c r="A27" s="210"/>
      <c r="B27" s="147"/>
      <c r="C27" s="147"/>
      <c r="D27" s="147"/>
      <c r="E27" s="147"/>
      <c r="F27" s="147"/>
      <c r="G27" s="207"/>
      <c r="H27" s="147"/>
      <c r="I27" s="147"/>
      <c r="J27" s="207"/>
      <c r="K27" s="147"/>
      <c r="L27" s="147"/>
      <c r="M27" s="207"/>
      <c r="N27" s="147"/>
      <c r="O27" s="147"/>
      <c r="P27" s="147"/>
      <c r="Q27" s="147"/>
      <c r="R27" s="147"/>
      <c r="S27" s="147"/>
      <c r="T27" s="147"/>
      <c r="U27" s="147"/>
      <c r="V27" s="147"/>
      <c r="W27" s="147"/>
      <c r="X27" s="147"/>
      <c r="Y27" s="147"/>
      <c r="Z27" s="10"/>
    </row>
    <row r="28" ht="69.0" customHeight="1">
      <c r="A28" s="210"/>
      <c r="B28" s="147"/>
      <c r="C28" s="147"/>
      <c r="D28" s="147"/>
      <c r="E28" s="147"/>
      <c r="F28" s="147"/>
      <c r="G28" s="207"/>
      <c r="H28" s="147"/>
      <c r="I28" s="147"/>
      <c r="J28" s="207"/>
      <c r="K28" s="147"/>
      <c r="L28" s="147"/>
      <c r="M28" s="207"/>
      <c r="N28" s="147"/>
      <c r="O28" s="147"/>
      <c r="P28" s="147"/>
      <c r="Q28" s="147"/>
      <c r="R28" s="147"/>
      <c r="S28" s="147"/>
      <c r="T28" s="147"/>
      <c r="U28" s="147"/>
      <c r="V28" s="147"/>
      <c r="W28" s="147"/>
      <c r="X28" s="147"/>
      <c r="Y28" s="147"/>
      <c r="Z28" s="10"/>
    </row>
    <row r="29" ht="12.75" customHeight="1">
      <c r="A29" s="147"/>
      <c r="B29" s="147"/>
      <c r="C29" s="147"/>
      <c r="D29" s="147"/>
      <c r="E29" s="147"/>
      <c r="F29" s="147"/>
      <c r="G29" s="207"/>
      <c r="H29" s="147"/>
      <c r="I29" s="147"/>
      <c r="J29" s="207"/>
      <c r="K29" s="147"/>
      <c r="L29" s="147"/>
      <c r="M29" s="207"/>
      <c r="N29" s="147"/>
      <c r="O29" s="147"/>
      <c r="P29" s="147"/>
      <c r="Q29" s="147"/>
      <c r="R29" s="147"/>
      <c r="S29" s="147"/>
      <c r="T29" s="147"/>
      <c r="U29" s="147"/>
      <c r="V29" s="147"/>
      <c r="W29" s="147"/>
      <c r="X29" s="147"/>
      <c r="Y29" s="147"/>
      <c r="Z29" s="10"/>
    </row>
    <row r="30" ht="12.75" customHeight="1">
      <c r="A30" s="147"/>
      <c r="B30" s="147"/>
      <c r="C30" s="147"/>
      <c r="D30" s="147"/>
      <c r="E30" s="147"/>
      <c r="F30" s="147"/>
      <c r="G30" s="207"/>
      <c r="H30" s="147"/>
      <c r="I30" s="147"/>
      <c r="J30" s="207"/>
      <c r="K30" s="147"/>
      <c r="L30" s="147"/>
      <c r="M30" s="207"/>
      <c r="N30" s="147"/>
      <c r="O30" s="147"/>
      <c r="P30" s="147"/>
      <c r="Q30" s="147"/>
      <c r="R30" s="147"/>
      <c r="S30" s="147"/>
      <c r="T30" s="147"/>
      <c r="U30" s="147"/>
      <c r="V30" s="147"/>
      <c r="W30" s="147"/>
      <c r="X30" s="147"/>
      <c r="Y30" s="147"/>
      <c r="Z30" s="10"/>
    </row>
    <row r="31" ht="12.75" customHeight="1">
      <c r="A31" s="147"/>
      <c r="B31" s="147"/>
      <c r="C31" s="147"/>
      <c r="D31" s="147"/>
      <c r="E31" s="147"/>
      <c r="F31" s="147"/>
      <c r="G31" s="207"/>
      <c r="H31" s="147"/>
      <c r="I31" s="147"/>
      <c r="J31" s="207"/>
      <c r="K31" s="147"/>
      <c r="L31" s="147"/>
      <c r="M31" s="207"/>
      <c r="N31" s="147"/>
      <c r="O31" s="147"/>
      <c r="P31" s="147"/>
      <c r="Q31" s="147"/>
      <c r="R31" s="147"/>
      <c r="S31" s="147"/>
      <c r="T31" s="147"/>
      <c r="U31" s="147"/>
      <c r="V31" s="147"/>
      <c r="W31" s="147"/>
      <c r="X31" s="147"/>
      <c r="Y31" s="147"/>
      <c r="Z31" s="10"/>
    </row>
    <row r="32" ht="12.75" customHeight="1">
      <c r="A32" s="147"/>
      <c r="B32" s="147"/>
      <c r="C32" s="147"/>
      <c r="D32" s="147"/>
      <c r="E32" s="147"/>
      <c r="F32" s="147"/>
      <c r="G32" s="207"/>
      <c r="H32" s="147"/>
      <c r="I32" s="147"/>
      <c r="J32" s="207"/>
      <c r="K32" s="147"/>
      <c r="L32" s="147"/>
      <c r="M32" s="207"/>
      <c r="N32" s="147"/>
      <c r="O32" s="147"/>
      <c r="P32" s="147"/>
      <c r="Q32" s="147"/>
      <c r="R32" s="147"/>
      <c r="S32" s="147"/>
      <c r="T32" s="147"/>
      <c r="U32" s="147"/>
      <c r="V32" s="147"/>
      <c r="W32" s="147"/>
      <c r="X32" s="147"/>
      <c r="Y32" s="147"/>
      <c r="Z32" s="10"/>
    </row>
    <row r="33" ht="12.75" customHeight="1">
      <c r="A33" s="147"/>
      <c r="B33" s="147"/>
      <c r="C33" s="147"/>
      <c r="D33" s="147"/>
      <c r="E33" s="147"/>
      <c r="F33" s="147"/>
      <c r="G33" s="207"/>
      <c r="H33" s="147"/>
      <c r="I33" s="147"/>
      <c r="J33" s="207"/>
      <c r="K33" s="147"/>
      <c r="L33" s="147"/>
      <c r="M33" s="207"/>
      <c r="N33" s="147"/>
      <c r="O33" s="147"/>
      <c r="P33" s="147"/>
      <c r="Q33" s="147"/>
      <c r="R33" s="147"/>
      <c r="S33" s="147"/>
      <c r="T33" s="147"/>
      <c r="U33" s="147"/>
      <c r="V33" s="147"/>
      <c r="W33" s="147"/>
      <c r="X33" s="147"/>
      <c r="Y33" s="147"/>
      <c r="Z33" s="10"/>
    </row>
    <row r="34" ht="12.75" customHeight="1">
      <c r="A34" s="147"/>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0"/>
    </row>
    <row r="35" ht="12.75" customHeight="1">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0"/>
    </row>
    <row r="36" ht="12.75" customHeight="1">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0"/>
    </row>
    <row r="37" ht="12.75" customHeight="1">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0"/>
    </row>
    <row r="38" ht="12.75" customHeight="1">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0"/>
    </row>
    <row r="39" ht="12.75" customHeight="1">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c r="Z39" s="10"/>
    </row>
    <row r="40" ht="12.75" customHeight="1">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0"/>
    </row>
    <row r="41" ht="12.75" customHeight="1">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0"/>
    </row>
    <row r="42" ht="12.75" customHeight="1">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0"/>
    </row>
    <row r="43" ht="12.75" customHeight="1">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0"/>
    </row>
    <row r="44" ht="12.75" customHeight="1">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0"/>
    </row>
    <row r="45" ht="12.75" customHeight="1">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0"/>
    </row>
    <row r="46" ht="12.75" customHeight="1">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0"/>
    </row>
    <row r="47" ht="12.75" customHeight="1">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0"/>
    </row>
    <row r="48" ht="12.75" customHeight="1">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0"/>
    </row>
    <row r="49" ht="12.75" customHeight="1">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0"/>
    </row>
    <row r="50" ht="12.75" customHeight="1">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0"/>
    </row>
    <row r="51" ht="12.75" customHeight="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0"/>
    </row>
    <row r="52" ht="12.75" customHeight="1">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0"/>
    </row>
    <row r="53" ht="12.75" customHeight="1">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0"/>
    </row>
    <row r="54" ht="12.75" customHeight="1">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0"/>
    </row>
    <row r="55" ht="12.75" customHeight="1">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0"/>
    </row>
    <row r="56" ht="12.75" customHeight="1">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0"/>
    </row>
    <row r="57" ht="12.75" customHeight="1">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0"/>
    </row>
    <row r="58" ht="12.75" customHeight="1">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0"/>
    </row>
    <row r="59" ht="12.75" customHeight="1">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0"/>
    </row>
    <row r="60" ht="12.75" customHeight="1">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0"/>
    </row>
    <row r="61" ht="12.75" customHeight="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0"/>
    </row>
    <row r="62" ht="12.75" customHeight="1">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0"/>
    </row>
    <row r="63" ht="12.75" customHeight="1">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0"/>
    </row>
    <row r="64" ht="12.75" customHeight="1">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0"/>
    </row>
    <row r="65" ht="12.75" customHeight="1">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0"/>
    </row>
    <row r="66" ht="12.75" customHeight="1">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0"/>
    </row>
    <row r="67" ht="12.75" customHeight="1">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0"/>
    </row>
    <row r="68" ht="12.75" customHeight="1">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0"/>
    </row>
    <row r="69" ht="12.75" customHeight="1">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0"/>
    </row>
    <row r="70" ht="12.75" customHeight="1">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0"/>
    </row>
    <row r="71" ht="12.75" customHeight="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0"/>
    </row>
    <row r="72" ht="12.75" customHeight="1">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0"/>
    </row>
    <row r="73" ht="12.75" customHeight="1">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0"/>
    </row>
    <row r="74" ht="12.75" customHeight="1">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0"/>
    </row>
    <row r="75" ht="12.75" customHeight="1">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0"/>
    </row>
    <row r="76" ht="12.75" customHeight="1">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0"/>
    </row>
    <row r="77" ht="12.75" customHeight="1">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0"/>
    </row>
    <row r="78" ht="12.75" customHeight="1">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0"/>
    </row>
    <row r="79" ht="12.75" customHeight="1">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0"/>
    </row>
    <row r="80" ht="12.75" customHeight="1">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0"/>
    </row>
    <row r="81" ht="12.75" customHeight="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0"/>
    </row>
    <row r="82" ht="12.75" customHeight="1">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0"/>
    </row>
    <row r="83" ht="12.75" customHeight="1">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0"/>
    </row>
    <row r="84" ht="12.75" customHeight="1">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0"/>
    </row>
    <row r="85" ht="12.75" customHeight="1">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0"/>
    </row>
    <row r="86" ht="12.75" customHeight="1">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0"/>
    </row>
    <row r="87" ht="12.75" customHeight="1">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0"/>
    </row>
    <row r="88" ht="12.75" customHeight="1">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0"/>
    </row>
    <row r="89" ht="12.75" customHeight="1">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0"/>
    </row>
    <row r="90" ht="12.75" customHeight="1">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0"/>
    </row>
    <row r="91" ht="12.75" customHeight="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0"/>
    </row>
    <row r="92" ht="12.75" customHeight="1">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0"/>
    </row>
    <row r="93" ht="12.75" customHeight="1">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0"/>
    </row>
    <row r="94" ht="12.75" customHeight="1">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0"/>
    </row>
    <row r="95" ht="12.75" customHeight="1">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0"/>
    </row>
    <row r="96" ht="12.75" customHeight="1">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0"/>
    </row>
    <row r="97" ht="12.75" customHeight="1">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0"/>
    </row>
    <row r="98" ht="12.75" customHeight="1">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0"/>
    </row>
    <row r="99" ht="12.75" customHeight="1">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0"/>
    </row>
    <row r="100" ht="12.75" customHeight="1">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0"/>
    </row>
    <row r="101" ht="12.75" customHeight="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0"/>
    </row>
    <row r="102" ht="12.75" customHeight="1">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0"/>
    </row>
    <row r="103" ht="12.75" customHeight="1">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0"/>
    </row>
    <row r="104" ht="12.75" customHeight="1">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0"/>
    </row>
    <row r="105" ht="12.75" customHeight="1">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0"/>
    </row>
    <row r="106" ht="12.75" customHeight="1">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0"/>
    </row>
    <row r="107" ht="12.75" customHeight="1">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0"/>
    </row>
    <row r="108" ht="12.75" customHeight="1">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0"/>
    </row>
    <row r="109" ht="12.75" customHeight="1">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0"/>
    </row>
    <row r="110" ht="12.75" customHeight="1">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0"/>
    </row>
    <row r="111" ht="12.75" customHeight="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0"/>
    </row>
    <row r="112" ht="12.75" customHeight="1">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0"/>
    </row>
    <row r="113" ht="12.75" customHeight="1">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0"/>
    </row>
    <row r="114" ht="12.75" customHeight="1">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0"/>
    </row>
    <row r="115" ht="12.75" customHeight="1">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0"/>
    </row>
    <row r="116" ht="12.75" customHeight="1">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0"/>
    </row>
    <row r="117" ht="12.75" customHeight="1">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0"/>
    </row>
    <row r="118" ht="12.75" customHeight="1">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0"/>
    </row>
    <row r="119" ht="12.75" customHeight="1">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0"/>
    </row>
    <row r="120" ht="12.75" customHeight="1">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0"/>
    </row>
    <row r="121" ht="12.75" customHeight="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0"/>
    </row>
    <row r="122" ht="12.75" customHeight="1">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0"/>
    </row>
    <row r="123" ht="12.75" customHeight="1">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0"/>
    </row>
    <row r="124" ht="12.75" customHeight="1">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0"/>
    </row>
    <row r="125" ht="12.75" customHeight="1">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0"/>
    </row>
    <row r="126" ht="12.75" customHeight="1">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0"/>
    </row>
    <row r="127" ht="12.75" customHeight="1">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0"/>
    </row>
    <row r="128" ht="12.75" customHeight="1">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0"/>
    </row>
    <row r="129" ht="12.75" customHeight="1">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0"/>
    </row>
    <row r="130" ht="12.75" customHeight="1">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0"/>
    </row>
    <row r="131" ht="12.75" customHeight="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0"/>
    </row>
    <row r="132" ht="12.75" customHeight="1">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0"/>
    </row>
    <row r="133" ht="12.75" customHeight="1">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0"/>
    </row>
    <row r="134" ht="12.75" customHeight="1">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0"/>
    </row>
    <row r="135" ht="12.75" customHeight="1">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0"/>
    </row>
    <row r="136" ht="12.75" customHeight="1">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0"/>
    </row>
    <row r="137" ht="12.75" customHeight="1">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0"/>
    </row>
    <row r="138" ht="12.75" customHeight="1">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0"/>
    </row>
    <row r="139" ht="12.75" customHeight="1">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0"/>
    </row>
    <row r="140" ht="12.75" customHeight="1">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0"/>
    </row>
    <row r="141" ht="12.75" customHeight="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0"/>
    </row>
    <row r="142" ht="12.75" customHeight="1">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0"/>
    </row>
    <row r="143" ht="12.75" customHeight="1">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0"/>
    </row>
    <row r="144" ht="12.75" customHeight="1">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0"/>
    </row>
    <row r="145" ht="12.75" customHeight="1">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0"/>
    </row>
    <row r="146" ht="12.75" customHeight="1">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0"/>
    </row>
    <row r="147" ht="12.75" customHeight="1">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0"/>
    </row>
    <row r="148" ht="12.75" customHeight="1">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0"/>
    </row>
    <row r="149" ht="12.75" customHeight="1">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0"/>
    </row>
    <row r="150" ht="12.75" customHeight="1">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0"/>
    </row>
    <row r="151" ht="12.75" customHeight="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0"/>
    </row>
    <row r="152" ht="12.75" customHeight="1">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0"/>
    </row>
    <row r="153" ht="12.75" customHeight="1">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0"/>
    </row>
    <row r="154" ht="12.75" customHeight="1">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0"/>
    </row>
    <row r="155" ht="12.75" customHeight="1">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0"/>
    </row>
    <row r="156" ht="12.75" customHeight="1">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0"/>
    </row>
    <row r="157" ht="12.75" customHeight="1">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0"/>
    </row>
    <row r="158" ht="12.75" customHeight="1">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0"/>
    </row>
    <row r="159" ht="12.75" customHeight="1">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0"/>
    </row>
    <row r="160" ht="12.75" customHeight="1">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0"/>
    </row>
    <row r="161" ht="12.75" customHeight="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0"/>
    </row>
    <row r="162" ht="12.75" customHeight="1">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0"/>
    </row>
    <row r="163" ht="12.75" customHeight="1">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0"/>
    </row>
    <row r="164" ht="12.75" customHeight="1">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0"/>
    </row>
    <row r="165" ht="12.75" customHeight="1">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0"/>
    </row>
    <row r="166" ht="12.75" customHeight="1">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0"/>
    </row>
    <row r="167" ht="12.75" customHeight="1">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0"/>
    </row>
    <row r="168" ht="12.75" customHeight="1">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0"/>
    </row>
    <row r="169" ht="12.75" customHeight="1">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0"/>
    </row>
    <row r="170" ht="12.75" customHeight="1">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0"/>
    </row>
    <row r="171" ht="12.75" customHeight="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0"/>
    </row>
    <row r="172" ht="12.75" customHeight="1">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0"/>
    </row>
    <row r="173" ht="12.75" customHeight="1">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0"/>
    </row>
    <row r="174" ht="12.75" customHeight="1">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0"/>
    </row>
    <row r="175" ht="12.75" customHeight="1">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0"/>
    </row>
    <row r="176" ht="12.75" customHeight="1">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0"/>
    </row>
    <row r="177" ht="12.75" customHeight="1">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0"/>
    </row>
    <row r="178" ht="12.75" customHeight="1">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0"/>
    </row>
    <row r="179" ht="12.75" customHeight="1">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0"/>
    </row>
    <row r="180" ht="12.75" customHeight="1">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0"/>
    </row>
    <row r="181" ht="12.75" customHeight="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0"/>
    </row>
    <row r="182" ht="12.75" customHeight="1">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0"/>
    </row>
    <row r="183" ht="12.75" customHeight="1">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0"/>
    </row>
    <row r="184" ht="12.75" customHeight="1">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0"/>
    </row>
    <row r="185" ht="12.75" customHeight="1">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0"/>
    </row>
    <row r="186" ht="12.75" customHeight="1">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0"/>
    </row>
    <row r="187" ht="12.75" customHeight="1">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0"/>
    </row>
    <row r="188" ht="12.75" customHeight="1">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0"/>
    </row>
    <row r="189" ht="12.75" customHeight="1">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0"/>
    </row>
    <row r="190" ht="12.75" customHeight="1">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0"/>
    </row>
    <row r="191" ht="12.75" customHeight="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0"/>
    </row>
    <row r="192" ht="12.75" customHeight="1">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0"/>
    </row>
    <row r="193" ht="12.75" customHeight="1">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0"/>
    </row>
    <row r="194" ht="12.75" customHeight="1">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0"/>
    </row>
    <row r="195" ht="12.75" customHeight="1">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0"/>
    </row>
    <row r="196" ht="12.75" customHeight="1">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0"/>
    </row>
    <row r="197" ht="12.75" customHeight="1">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0"/>
    </row>
    <row r="198" ht="12.75" customHeight="1">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0"/>
    </row>
    <row r="199" ht="12.75" customHeight="1">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0"/>
    </row>
    <row r="200" ht="12.75" customHeight="1">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0"/>
    </row>
    <row r="201" ht="12.75" customHeight="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0"/>
    </row>
    <row r="202" ht="12.75" customHeight="1">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0"/>
    </row>
    <row r="203" ht="12.75" customHeight="1">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0"/>
    </row>
    <row r="204" ht="12.75" customHeight="1">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0"/>
    </row>
    <row r="205" ht="12.75" customHeight="1">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0"/>
    </row>
    <row r="206" ht="12.75" customHeight="1">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0"/>
    </row>
    <row r="207" ht="12.75" customHeight="1">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0"/>
    </row>
    <row r="208" ht="12.75" customHeight="1">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0"/>
    </row>
    <row r="209" ht="12.75" customHeight="1">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0"/>
    </row>
    <row r="210" ht="12.75" customHeight="1">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0"/>
    </row>
    <row r="211" ht="12.75" customHeight="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0"/>
    </row>
    <row r="212" ht="12.75" customHeight="1">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0"/>
    </row>
    <row r="213" ht="12.75" customHeight="1">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0"/>
    </row>
    <row r="214" ht="12.75" customHeight="1">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0"/>
    </row>
    <row r="215" ht="12.75" customHeight="1">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0"/>
    </row>
    <row r="216" ht="12.75" customHeight="1">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0"/>
    </row>
    <row r="217" ht="12.75" customHeight="1">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0"/>
    </row>
    <row r="218" ht="12.75" customHeight="1">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0"/>
    </row>
    <row r="219" ht="12.75" customHeight="1">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0"/>
    </row>
    <row r="220" ht="12.75" customHeight="1">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0"/>
    </row>
    <row r="221" ht="12.75" customHeight="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0"/>
    </row>
    <row r="222" ht="12.75" customHeight="1">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0"/>
    </row>
    <row r="223" ht="12.75" customHeight="1">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0"/>
    </row>
    <row r="224" ht="12.75" customHeight="1">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0"/>
    </row>
    <row r="225" ht="12.75" customHeight="1">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0"/>
    </row>
    <row r="226" ht="12.75" customHeight="1">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0"/>
    </row>
    <row r="227" ht="12.75" customHeight="1">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0"/>
    </row>
    <row r="228" ht="12.75" customHeight="1">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0"/>
    </row>
    <row r="229" ht="12.75" customHeight="1">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0"/>
    </row>
    <row r="230" ht="12.75" customHeight="1">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0"/>
    </row>
    <row r="231" ht="12.75" customHeight="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0"/>
    </row>
    <row r="232" ht="12.75" customHeight="1">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0"/>
    </row>
    <row r="233" ht="12.75" customHeight="1">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0"/>
    </row>
    <row r="234" ht="12.75" customHeight="1">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0"/>
    </row>
    <row r="235" ht="12.75" customHeight="1">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0"/>
    </row>
    <row r="236" ht="12.75" customHeight="1">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0"/>
    </row>
    <row r="237" ht="12.75" customHeight="1">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0"/>
    </row>
    <row r="238" ht="12.75" customHeight="1">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0"/>
    </row>
    <row r="239" ht="12.75" customHeight="1">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0"/>
    </row>
    <row r="240" ht="12.75" customHeight="1">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0"/>
    </row>
    <row r="241" ht="12.75" customHeight="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0"/>
    </row>
    <row r="242" ht="12.75" customHeight="1">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0"/>
    </row>
    <row r="243" ht="12.75" customHeight="1">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0"/>
    </row>
    <row r="244" ht="12.75" customHeight="1">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0"/>
    </row>
    <row r="245" ht="12.75" customHeight="1">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0"/>
    </row>
    <row r="246" ht="12.75" customHeight="1">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0"/>
    </row>
    <row r="247" ht="12.75" customHeight="1">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0"/>
    </row>
    <row r="248" ht="12.75" customHeight="1">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0"/>
    </row>
    <row r="249" ht="12.75" customHeight="1">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0"/>
    </row>
    <row r="250" ht="12.75" customHeight="1">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0"/>
    </row>
    <row r="251" ht="12.75" customHeight="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0"/>
    </row>
    <row r="252" ht="12.75" customHeight="1">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0"/>
    </row>
    <row r="253" ht="12.75" customHeight="1">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0"/>
    </row>
    <row r="254" ht="12.75" customHeight="1">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0"/>
    </row>
    <row r="255" ht="12.75" customHeight="1">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0"/>
    </row>
    <row r="256" ht="12.75" customHeight="1">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0"/>
    </row>
    <row r="257" ht="12.75" customHeight="1">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0"/>
    </row>
    <row r="258" ht="12.75" customHeight="1">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0"/>
    </row>
    <row r="259" ht="12.75" customHeight="1">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0"/>
    </row>
    <row r="260" ht="12.75" customHeight="1">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0"/>
    </row>
    <row r="261" ht="12.75" customHeight="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0"/>
    </row>
    <row r="262" ht="12.75" customHeight="1">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0"/>
    </row>
    <row r="263" ht="12.75" customHeight="1">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0"/>
    </row>
    <row r="264" ht="12.75" customHeight="1">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0"/>
    </row>
    <row r="265" ht="12.75" customHeight="1">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0"/>
    </row>
    <row r="266" ht="12.75" customHeight="1">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0"/>
    </row>
    <row r="267" ht="12.75" customHeight="1">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0"/>
    </row>
    <row r="268" ht="12.75" customHeight="1">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0"/>
    </row>
    <row r="269" ht="12.75" customHeight="1">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0"/>
    </row>
    <row r="270" ht="12.75" customHeight="1">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0"/>
    </row>
    <row r="271" ht="12.75" customHeight="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0"/>
    </row>
    <row r="272" ht="12.75" customHeight="1">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0"/>
    </row>
    <row r="273" ht="12.75" customHeight="1">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0"/>
    </row>
    <row r="274" ht="12.75" customHeight="1">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0"/>
    </row>
    <row r="275" ht="12.75" customHeight="1">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0"/>
    </row>
    <row r="276" ht="12.75" customHeight="1">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0"/>
    </row>
    <row r="277" ht="12.75" customHeight="1">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0"/>
    </row>
    <row r="278" ht="12.75" customHeight="1">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0"/>
    </row>
    <row r="279" ht="12.75" customHeight="1">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0"/>
    </row>
    <row r="280" ht="12.75" customHeight="1">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0"/>
    </row>
    <row r="281" ht="12.75" customHeight="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0"/>
    </row>
    <row r="282" ht="12.75" customHeight="1">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0"/>
    </row>
    <row r="283" ht="12.75" customHeight="1">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0"/>
    </row>
    <row r="284" ht="12.75" customHeight="1">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0"/>
    </row>
    <row r="285" ht="12.75" customHeight="1">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0"/>
    </row>
    <row r="286" ht="12.75" customHeight="1">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0"/>
    </row>
    <row r="287" ht="12.75" customHeight="1">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0"/>
    </row>
    <row r="288" ht="12.75" customHeight="1">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0"/>
    </row>
    <row r="289" ht="12.75" customHeight="1">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0"/>
    </row>
    <row r="290" ht="12.75" customHeight="1">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0"/>
    </row>
    <row r="291" ht="12.75" customHeight="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0"/>
    </row>
    <row r="292" ht="12.75" customHeight="1">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0"/>
    </row>
    <row r="293" ht="12.75" customHeight="1">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0"/>
    </row>
    <row r="294" ht="12.75" customHeight="1">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0"/>
    </row>
    <row r="295" ht="12.75" customHeight="1">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0"/>
    </row>
    <row r="296" ht="12.75" customHeight="1">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0"/>
    </row>
    <row r="297" ht="12.75" customHeight="1">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0"/>
    </row>
    <row r="298" ht="12.75" customHeight="1">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0"/>
    </row>
    <row r="299" ht="12.75" customHeight="1">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0"/>
    </row>
    <row r="300" ht="12.75" customHeight="1">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0"/>
    </row>
    <row r="301" ht="12.75" customHeight="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0"/>
    </row>
    <row r="302" ht="12.75" customHeight="1">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0"/>
    </row>
    <row r="303" ht="12.75" customHeight="1">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0"/>
    </row>
    <row r="304" ht="12.75" customHeight="1">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0"/>
    </row>
    <row r="305" ht="12.75" customHeight="1">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0"/>
    </row>
    <row r="306" ht="12.75" customHeight="1">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0"/>
    </row>
    <row r="307" ht="12.75" customHeight="1">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0"/>
    </row>
    <row r="308" ht="12.75" customHeight="1">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0"/>
    </row>
    <row r="309" ht="12.75" customHeight="1">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0"/>
    </row>
    <row r="310" ht="12.75" customHeight="1">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0"/>
    </row>
    <row r="311" ht="12.75" customHeight="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0"/>
    </row>
    <row r="312" ht="12.75" customHeight="1">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0"/>
    </row>
    <row r="313" ht="12.75" customHeight="1">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0"/>
    </row>
    <row r="314" ht="12.75" customHeight="1">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0"/>
    </row>
    <row r="315" ht="12.75" customHeight="1">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0"/>
    </row>
    <row r="316" ht="12.75" customHeight="1">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0"/>
    </row>
    <row r="317" ht="12.75" customHeight="1">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0"/>
    </row>
    <row r="318" ht="12.75" customHeight="1">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0"/>
    </row>
    <row r="319" ht="12.75" customHeight="1">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0"/>
    </row>
    <row r="320" ht="12.75" customHeight="1">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0"/>
    </row>
    <row r="321" ht="12.75" customHeight="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0"/>
    </row>
    <row r="322" ht="12.75" customHeight="1">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0"/>
    </row>
    <row r="323" ht="12.75" customHeight="1">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0"/>
    </row>
    <row r="324" ht="12.75" customHeight="1">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0"/>
    </row>
    <row r="325" ht="12.75" customHeight="1">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0"/>
    </row>
    <row r="326" ht="12.75" customHeight="1">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0"/>
    </row>
    <row r="327" ht="12.75" customHeight="1">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0"/>
    </row>
    <row r="328" ht="12.75" customHeight="1">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0"/>
    </row>
    <row r="329" ht="12.75" customHeight="1">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0"/>
    </row>
    <row r="330" ht="12.75" customHeight="1">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0"/>
    </row>
    <row r="331" ht="12.75" customHeight="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0"/>
    </row>
    <row r="332" ht="12.75" customHeight="1">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0"/>
    </row>
    <row r="333" ht="12.75" customHeight="1">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0"/>
    </row>
    <row r="334" ht="12.75" customHeight="1">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0"/>
    </row>
    <row r="335" ht="12.75" customHeight="1">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0"/>
    </row>
    <row r="336" ht="12.75" customHeight="1">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0"/>
    </row>
    <row r="337" ht="12.75" customHeight="1">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0"/>
    </row>
    <row r="338" ht="12.75" customHeight="1">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0"/>
    </row>
    <row r="339" ht="12.75" customHeight="1">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0"/>
    </row>
    <row r="340" ht="12.75" customHeight="1">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0"/>
    </row>
    <row r="341" ht="12.75" customHeight="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0"/>
    </row>
    <row r="342" ht="12.75" customHeight="1">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0"/>
    </row>
    <row r="343" ht="12.75" customHeight="1">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0"/>
    </row>
    <row r="344" ht="12.75" customHeight="1">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0"/>
    </row>
    <row r="345" ht="12.75" customHeight="1">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0"/>
    </row>
    <row r="346" ht="12.75" customHeight="1">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0"/>
    </row>
    <row r="347" ht="12.75" customHeight="1">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0"/>
    </row>
    <row r="348" ht="12.75" customHeight="1">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0"/>
    </row>
    <row r="349" ht="12.75" customHeight="1">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0"/>
    </row>
    <row r="350" ht="12.75" customHeight="1">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0"/>
    </row>
    <row r="351" ht="12.75" customHeight="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0"/>
    </row>
    <row r="352" ht="12.75" customHeight="1">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0"/>
    </row>
    <row r="353" ht="12.75" customHeight="1">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0"/>
    </row>
    <row r="354" ht="12.75" customHeight="1">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0"/>
    </row>
    <row r="355" ht="12.75" customHeight="1">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0"/>
    </row>
    <row r="356" ht="12.75" customHeight="1">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0"/>
    </row>
    <row r="357" ht="12.75" customHeight="1">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0"/>
    </row>
    <row r="358" ht="12.75" customHeight="1">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0"/>
    </row>
    <row r="359" ht="12.75" customHeight="1">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0"/>
    </row>
    <row r="360" ht="12.75" customHeight="1">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0"/>
    </row>
    <row r="361" ht="12.75" customHeight="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0"/>
    </row>
    <row r="362" ht="12.75" customHeight="1">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0"/>
    </row>
    <row r="363" ht="12.75" customHeight="1">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0"/>
    </row>
    <row r="364" ht="12.75" customHeight="1">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0"/>
    </row>
    <row r="365" ht="12.75" customHeight="1">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0"/>
    </row>
    <row r="366" ht="12.75" customHeight="1">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0"/>
    </row>
    <row r="367" ht="12.75" customHeight="1">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0"/>
    </row>
    <row r="368" ht="12.75" customHeight="1">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0"/>
    </row>
    <row r="369" ht="12.75" customHeight="1">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0"/>
    </row>
    <row r="370" ht="12.75" customHeight="1">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0"/>
    </row>
    <row r="371" ht="12.75" customHeight="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0"/>
    </row>
    <row r="372" ht="12.75" customHeight="1">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0"/>
    </row>
    <row r="373" ht="12.75" customHeight="1">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0"/>
    </row>
    <row r="374" ht="12.75" customHeight="1">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0"/>
    </row>
    <row r="375" ht="12.75" customHeight="1">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0"/>
    </row>
    <row r="376" ht="12.75" customHeight="1">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0"/>
    </row>
    <row r="377" ht="12.75" customHeight="1">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0"/>
    </row>
    <row r="378" ht="12.75" customHeight="1">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0"/>
    </row>
    <row r="379" ht="12.75" customHeight="1">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0"/>
    </row>
    <row r="380" ht="12.75" customHeight="1">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0"/>
    </row>
    <row r="381" ht="12.75" customHeight="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0"/>
    </row>
    <row r="382" ht="12.75" customHeight="1">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0"/>
    </row>
    <row r="383" ht="12.75" customHeight="1">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0"/>
    </row>
    <row r="384" ht="12.75" customHeight="1">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0"/>
    </row>
    <row r="385" ht="12.75" customHeight="1">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0"/>
    </row>
    <row r="386" ht="12.75" customHeight="1">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0"/>
    </row>
    <row r="387" ht="12.75" customHeight="1">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0"/>
    </row>
    <row r="388" ht="12.75" customHeight="1">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0"/>
    </row>
    <row r="389" ht="12.75" customHeight="1">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0"/>
    </row>
    <row r="390" ht="12.75" customHeight="1">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0"/>
    </row>
    <row r="391" ht="12.75" customHeight="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0"/>
    </row>
    <row r="392" ht="12.75" customHeight="1">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0"/>
    </row>
    <row r="393" ht="12.75" customHeight="1">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0"/>
    </row>
    <row r="394" ht="12.75" customHeight="1">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0"/>
    </row>
    <row r="395" ht="12.75" customHeight="1">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0"/>
    </row>
    <row r="396" ht="12.75" customHeight="1">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0"/>
    </row>
    <row r="397" ht="12.75" customHeight="1">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0"/>
    </row>
    <row r="398" ht="12.75" customHeight="1">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0"/>
    </row>
    <row r="399" ht="12.75" customHeight="1">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0"/>
    </row>
    <row r="400" ht="12.75" customHeight="1">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0"/>
    </row>
    <row r="401" ht="12.75" customHeight="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0"/>
    </row>
    <row r="402" ht="12.75" customHeight="1">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0"/>
    </row>
    <row r="403" ht="12.75" customHeight="1">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0"/>
    </row>
    <row r="404" ht="12.75" customHeight="1">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0"/>
    </row>
    <row r="405" ht="12.75" customHeight="1">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0"/>
    </row>
    <row r="406" ht="12.75" customHeight="1">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0"/>
    </row>
    <row r="407" ht="12.75" customHeight="1">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0"/>
    </row>
    <row r="408" ht="12.75" customHeight="1">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0"/>
    </row>
    <row r="409" ht="12.75" customHeight="1">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0"/>
    </row>
    <row r="410" ht="12.75" customHeight="1">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0"/>
    </row>
    <row r="411" ht="12.75" customHeight="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0"/>
    </row>
    <row r="412" ht="12.75" customHeight="1">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0"/>
    </row>
    <row r="413" ht="12.75" customHeight="1">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0"/>
    </row>
    <row r="414" ht="12.75" customHeight="1">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0"/>
    </row>
    <row r="415" ht="12.75" customHeight="1">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0"/>
    </row>
    <row r="416" ht="12.75" customHeight="1">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0"/>
    </row>
    <row r="417" ht="12.75" customHeight="1">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0"/>
    </row>
    <row r="418" ht="12.75" customHeight="1">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0"/>
    </row>
    <row r="419" ht="12.75" customHeight="1">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0"/>
    </row>
    <row r="420" ht="12.75" customHeight="1">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0"/>
    </row>
    <row r="421" ht="12.75" customHeight="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0"/>
    </row>
    <row r="422" ht="12.75" customHeight="1">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0"/>
    </row>
    <row r="423" ht="12.75" customHeight="1">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0"/>
    </row>
    <row r="424" ht="12.75" customHeight="1">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0"/>
    </row>
    <row r="425" ht="12.75" customHeight="1">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0"/>
    </row>
    <row r="426" ht="12.75" customHeight="1">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0"/>
    </row>
    <row r="427" ht="12.75" customHeight="1">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0"/>
    </row>
    <row r="428" ht="12.75" customHeight="1">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0"/>
    </row>
    <row r="429" ht="12.75" customHeight="1">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0"/>
    </row>
    <row r="430" ht="12.75" customHeight="1">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0"/>
    </row>
    <row r="431" ht="12.75" customHeight="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0"/>
    </row>
    <row r="432" ht="12.75" customHeight="1">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0"/>
    </row>
    <row r="433" ht="12.75" customHeight="1">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0"/>
    </row>
    <row r="434" ht="12.75" customHeight="1">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0"/>
    </row>
    <row r="435" ht="12.75" customHeight="1">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0"/>
    </row>
    <row r="436" ht="12.75" customHeight="1">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0"/>
    </row>
    <row r="437" ht="12.75" customHeight="1">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0"/>
    </row>
    <row r="438" ht="12.75" customHeight="1">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0"/>
    </row>
    <row r="439" ht="12.75" customHeight="1">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0"/>
    </row>
    <row r="440" ht="12.75" customHeight="1">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0"/>
    </row>
    <row r="441" ht="12.75" customHeight="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0"/>
    </row>
    <row r="442" ht="12.75" customHeight="1">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0"/>
    </row>
    <row r="443" ht="12.75" customHeight="1">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0"/>
    </row>
    <row r="444" ht="12.75" customHeight="1">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0"/>
    </row>
    <row r="445" ht="12.75" customHeight="1">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0"/>
    </row>
    <row r="446" ht="12.75" customHeight="1">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0"/>
    </row>
    <row r="447" ht="12.75" customHeight="1">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0"/>
    </row>
    <row r="448" ht="12.75" customHeight="1">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0"/>
    </row>
    <row r="449" ht="12.75" customHeight="1">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0"/>
    </row>
    <row r="450" ht="12.75" customHeight="1">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0"/>
    </row>
    <row r="451" ht="12.75" customHeight="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0"/>
    </row>
    <row r="452" ht="12.75" customHeight="1">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0"/>
    </row>
    <row r="453" ht="12.75" customHeight="1">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0"/>
    </row>
    <row r="454" ht="12.75" customHeight="1">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0"/>
    </row>
    <row r="455" ht="12.75" customHeight="1">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0"/>
    </row>
    <row r="456" ht="12.75" customHeight="1">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0"/>
    </row>
    <row r="457" ht="12.75" customHeight="1">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0"/>
    </row>
    <row r="458" ht="12.75" customHeight="1">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0"/>
    </row>
    <row r="459" ht="12.75" customHeight="1">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0"/>
    </row>
    <row r="460" ht="12.75" customHeight="1">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0"/>
    </row>
    <row r="461" ht="12.75" customHeight="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0"/>
    </row>
    <row r="462" ht="12.75" customHeight="1">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0"/>
    </row>
    <row r="463" ht="12.75" customHeight="1">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0"/>
    </row>
    <row r="464" ht="12.75" customHeight="1">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0"/>
    </row>
    <row r="465" ht="12.75" customHeight="1">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0"/>
    </row>
    <row r="466" ht="12.75" customHeight="1">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0"/>
    </row>
    <row r="467" ht="12.75" customHeight="1">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0"/>
    </row>
    <row r="468" ht="12.75" customHeight="1">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0"/>
    </row>
    <row r="469" ht="12.75" customHeight="1">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0"/>
    </row>
    <row r="470" ht="12.75" customHeight="1">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0"/>
    </row>
    <row r="471" ht="12.75" customHeight="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0"/>
    </row>
    <row r="472" ht="12.75" customHeight="1">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0"/>
    </row>
    <row r="473" ht="12.75" customHeight="1">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0"/>
    </row>
    <row r="474" ht="12.75" customHeight="1">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0"/>
    </row>
    <row r="475" ht="12.75" customHeight="1">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0"/>
    </row>
    <row r="476" ht="12.75" customHeight="1">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0"/>
    </row>
    <row r="477" ht="12.75" customHeight="1">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0"/>
    </row>
    <row r="478" ht="12.75" customHeight="1">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0"/>
    </row>
    <row r="479" ht="12.75" customHeight="1">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0"/>
    </row>
    <row r="480" ht="12.75" customHeight="1">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0"/>
    </row>
    <row r="481" ht="12.75" customHeight="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0"/>
    </row>
    <row r="482" ht="12.75" customHeight="1">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0"/>
    </row>
    <row r="483" ht="12.75" customHeight="1">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0"/>
    </row>
    <row r="484" ht="12.75" customHeight="1">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0"/>
    </row>
    <row r="485" ht="12.75" customHeight="1">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0"/>
    </row>
    <row r="486" ht="12.75" customHeight="1">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0"/>
    </row>
    <row r="487" ht="12.75" customHeight="1">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0"/>
    </row>
    <row r="488" ht="12.75" customHeight="1">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0"/>
    </row>
    <row r="489" ht="12.75" customHeight="1">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0"/>
    </row>
    <row r="490" ht="12.75" customHeight="1">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0"/>
    </row>
    <row r="491" ht="12.75" customHeight="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0"/>
    </row>
    <row r="492" ht="12.75" customHeight="1">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0"/>
    </row>
    <row r="493" ht="12.75" customHeight="1">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0"/>
    </row>
    <row r="494" ht="12.75" customHeight="1">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0"/>
    </row>
    <row r="495" ht="12.75" customHeight="1">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0"/>
    </row>
    <row r="496" ht="12.75" customHeight="1">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0"/>
    </row>
    <row r="497" ht="12.75" customHeight="1">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0"/>
    </row>
    <row r="498" ht="12.75" customHeight="1">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0"/>
    </row>
    <row r="499" ht="12.75" customHeight="1">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0"/>
    </row>
    <row r="500" ht="12.75" customHeight="1">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0"/>
    </row>
    <row r="501" ht="12.75" customHeight="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0"/>
    </row>
    <row r="502" ht="12.75" customHeight="1">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0"/>
    </row>
    <row r="503" ht="12.75" customHeight="1">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0"/>
    </row>
    <row r="504" ht="12.75" customHeight="1">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0"/>
    </row>
    <row r="505" ht="12.75" customHeight="1">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0"/>
    </row>
    <row r="506" ht="12.75" customHeight="1">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0"/>
    </row>
    <row r="507" ht="12.75" customHeight="1">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0"/>
    </row>
    <row r="508" ht="12.75" customHeight="1">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0"/>
    </row>
    <row r="509" ht="12.75" customHeight="1">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0"/>
    </row>
    <row r="510" ht="12.75" customHeight="1">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0"/>
    </row>
    <row r="511" ht="12.75" customHeight="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0"/>
    </row>
    <row r="512" ht="12.75" customHeight="1">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0"/>
    </row>
    <row r="513" ht="12.75" customHeight="1">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0"/>
    </row>
    <row r="514" ht="12.75" customHeight="1">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0"/>
    </row>
    <row r="515" ht="12.75" customHeight="1">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0"/>
    </row>
    <row r="516" ht="12.75" customHeight="1">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0"/>
    </row>
    <row r="517" ht="12.75" customHeight="1">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0"/>
    </row>
    <row r="518" ht="12.75" customHeight="1">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0"/>
    </row>
    <row r="519" ht="12.75" customHeight="1">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0"/>
    </row>
    <row r="520" ht="12.75" customHeight="1">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0"/>
    </row>
    <row r="521" ht="12.75" customHeight="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0"/>
    </row>
    <row r="522" ht="12.75" customHeight="1">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0"/>
    </row>
    <row r="523" ht="12.75" customHeight="1">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0"/>
    </row>
    <row r="524" ht="12.75" customHeight="1">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0"/>
    </row>
    <row r="525" ht="12.75" customHeight="1">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0"/>
    </row>
    <row r="526" ht="12.75" customHeight="1">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0"/>
    </row>
    <row r="527" ht="12.75" customHeight="1">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0"/>
    </row>
    <row r="528" ht="12.75" customHeight="1">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0"/>
    </row>
    <row r="529" ht="12.75" customHeight="1">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0"/>
    </row>
    <row r="530" ht="12.75" customHeight="1">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0"/>
    </row>
    <row r="531" ht="12.75" customHeight="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0"/>
    </row>
    <row r="532" ht="12.75" customHeight="1">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0"/>
    </row>
    <row r="533" ht="12.75" customHeight="1">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0"/>
    </row>
    <row r="534" ht="12.75" customHeight="1">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0"/>
    </row>
    <row r="535" ht="12.75" customHeight="1">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0"/>
    </row>
    <row r="536" ht="12.75" customHeight="1">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0"/>
    </row>
    <row r="537" ht="12.75" customHeight="1">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0"/>
    </row>
    <row r="538" ht="12.75" customHeight="1">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0"/>
    </row>
    <row r="539" ht="12.75" customHeight="1">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0"/>
    </row>
    <row r="540" ht="12.75" customHeight="1">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0"/>
    </row>
    <row r="541" ht="12.75" customHeight="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0"/>
    </row>
    <row r="542" ht="12.75" customHeight="1">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0"/>
    </row>
    <row r="543" ht="12.75" customHeight="1">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0"/>
    </row>
    <row r="544" ht="12.75" customHeight="1">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0"/>
    </row>
    <row r="545" ht="12.75" customHeight="1">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0"/>
    </row>
    <row r="546" ht="12.75" customHeight="1">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0"/>
    </row>
    <row r="547" ht="12.75" customHeight="1">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0"/>
    </row>
    <row r="548" ht="12.75" customHeight="1">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0"/>
    </row>
    <row r="549" ht="12.75" customHeight="1">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0"/>
    </row>
    <row r="550" ht="12.75" customHeight="1">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0"/>
    </row>
    <row r="551" ht="12.75" customHeight="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0"/>
    </row>
    <row r="552" ht="12.75" customHeight="1">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0"/>
    </row>
    <row r="553" ht="12.75" customHeight="1">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0"/>
    </row>
    <row r="554" ht="12.75" customHeight="1">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0"/>
    </row>
    <row r="555" ht="12.75" customHeight="1">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0"/>
    </row>
    <row r="556" ht="12.75" customHeight="1">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0"/>
    </row>
    <row r="557" ht="12.75" customHeight="1">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0"/>
    </row>
    <row r="558" ht="12.75" customHeight="1">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0"/>
    </row>
    <row r="559" ht="12.75" customHeight="1">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0"/>
    </row>
    <row r="560" ht="12.75" customHeight="1">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0"/>
    </row>
    <row r="561" ht="12.75" customHeight="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0"/>
    </row>
    <row r="562" ht="12.75" customHeight="1">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0"/>
    </row>
    <row r="563" ht="12.75" customHeight="1">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0"/>
    </row>
    <row r="564" ht="12.75" customHeight="1">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0"/>
    </row>
    <row r="565" ht="12.75" customHeight="1">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0"/>
    </row>
    <row r="566" ht="12.75" customHeight="1">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0"/>
    </row>
    <row r="567" ht="12.75" customHeight="1">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0"/>
    </row>
    <row r="568" ht="12.75" customHeight="1">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0"/>
    </row>
    <row r="569" ht="12.75" customHeight="1">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0"/>
    </row>
    <row r="570" ht="12.75" customHeight="1">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0"/>
    </row>
    <row r="571" ht="12.75" customHeight="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0"/>
    </row>
    <row r="572" ht="12.75" customHeight="1">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0"/>
    </row>
    <row r="573" ht="12.75" customHeight="1">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0"/>
    </row>
    <row r="574" ht="12.75" customHeight="1">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0"/>
    </row>
    <row r="575" ht="12.75" customHeight="1">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0"/>
    </row>
    <row r="576" ht="12.75" customHeight="1">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0"/>
    </row>
    <row r="577" ht="12.75" customHeight="1">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0"/>
    </row>
    <row r="578" ht="12.75" customHeight="1">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0"/>
    </row>
    <row r="579" ht="12.75" customHeight="1">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0"/>
    </row>
    <row r="580" ht="12.75" customHeight="1">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0"/>
    </row>
    <row r="581" ht="12.75" customHeight="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0"/>
    </row>
    <row r="582" ht="12.75" customHeight="1">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0"/>
    </row>
    <row r="583" ht="12.75" customHeight="1">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0"/>
    </row>
    <row r="584" ht="12.75" customHeight="1">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0"/>
    </row>
    <row r="585" ht="12.75" customHeight="1">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0"/>
    </row>
    <row r="586" ht="12.75" customHeight="1">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0"/>
    </row>
    <row r="587" ht="12.75" customHeight="1">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0"/>
    </row>
    <row r="588" ht="12.75" customHeight="1">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0"/>
    </row>
    <row r="589" ht="12.75" customHeight="1">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0"/>
    </row>
    <row r="590" ht="12.75" customHeight="1">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0"/>
    </row>
    <row r="591" ht="12.75" customHeight="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0"/>
    </row>
    <row r="592" ht="12.75" customHeight="1">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0"/>
    </row>
    <row r="593" ht="12.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0"/>
    </row>
    <row r="594" ht="12.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0"/>
    </row>
    <row r="595" ht="12.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0"/>
    </row>
    <row r="596" ht="12.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0"/>
    </row>
    <row r="597" ht="12.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0"/>
    </row>
    <row r="598" ht="12.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0"/>
    </row>
    <row r="599" ht="12.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0"/>
    </row>
    <row r="600" ht="12.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0"/>
    </row>
    <row r="601" ht="12.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0"/>
    </row>
    <row r="602" ht="12.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0"/>
    </row>
    <row r="603" ht="12.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0"/>
    </row>
    <row r="604" ht="12.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0"/>
    </row>
    <row r="605" ht="12.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0"/>
    </row>
    <row r="606" ht="12.75" customHeight="1">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0"/>
    </row>
    <row r="607" ht="12.75" customHeight="1">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0"/>
    </row>
    <row r="608" ht="12.75" customHeight="1">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0"/>
    </row>
    <row r="609" ht="12.75" customHeight="1">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0"/>
    </row>
    <row r="610" ht="12.75" customHeight="1">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0"/>
    </row>
    <row r="611" ht="12.75" customHeight="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0"/>
    </row>
    <row r="612" ht="12.75" customHeight="1">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0"/>
    </row>
    <row r="613" ht="12.75" customHeight="1">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0"/>
    </row>
    <row r="614" ht="12.75" customHeight="1">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0"/>
    </row>
    <row r="615" ht="12.75" customHeight="1">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0"/>
    </row>
    <row r="616" ht="12.75" customHeight="1">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0"/>
    </row>
    <row r="617" ht="12.75" customHeight="1">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0"/>
    </row>
    <row r="618" ht="12.75" customHeight="1">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0"/>
    </row>
    <row r="619" ht="12.75" customHeight="1">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0"/>
    </row>
    <row r="620" ht="12.75" customHeight="1">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0"/>
    </row>
    <row r="621" ht="12.75" customHeight="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0"/>
    </row>
    <row r="622" ht="12.75" customHeight="1">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0"/>
    </row>
    <row r="623" ht="12.75" customHeight="1">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0"/>
    </row>
    <row r="624" ht="12.75" customHeight="1">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0"/>
    </row>
    <row r="625" ht="12.75" customHeight="1">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0"/>
    </row>
    <row r="626" ht="12.75" customHeight="1">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0"/>
    </row>
    <row r="627" ht="12.75" customHeight="1">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0"/>
    </row>
    <row r="628" ht="12.75" customHeight="1">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0"/>
    </row>
    <row r="629" ht="12.75" customHeight="1">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0"/>
    </row>
    <row r="630" ht="12.75" customHeight="1">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0"/>
    </row>
    <row r="631" ht="12.75" customHeight="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0"/>
    </row>
    <row r="632" ht="12.75" customHeight="1">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0"/>
    </row>
    <row r="633" ht="12.75" customHeight="1">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0"/>
    </row>
    <row r="634" ht="12.75" customHeight="1">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0"/>
    </row>
    <row r="635" ht="12.75" customHeight="1">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0"/>
    </row>
    <row r="636" ht="12.75" customHeight="1">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0"/>
    </row>
    <row r="637" ht="12.75" customHeight="1">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0"/>
    </row>
    <row r="638" ht="12.75" customHeight="1">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0"/>
    </row>
    <row r="639" ht="12.75" customHeight="1">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0"/>
    </row>
    <row r="640" ht="12.75" customHeight="1">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0"/>
    </row>
    <row r="641" ht="12.75" customHeight="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0"/>
    </row>
    <row r="642" ht="12.75" customHeight="1">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0"/>
    </row>
    <row r="643" ht="12.75" customHeight="1">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0"/>
    </row>
    <row r="644" ht="12.75" customHeight="1">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0"/>
    </row>
    <row r="645" ht="12.75" customHeight="1">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0"/>
    </row>
    <row r="646" ht="12.75" customHeight="1">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0"/>
    </row>
    <row r="647" ht="12.75" customHeight="1">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0"/>
    </row>
    <row r="648" ht="12.75" customHeight="1">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0"/>
    </row>
    <row r="649" ht="12.75" customHeight="1">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0"/>
    </row>
    <row r="650" ht="12.75" customHeight="1">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0"/>
    </row>
    <row r="651" ht="12.75" customHeight="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0"/>
    </row>
    <row r="652" ht="12.75" customHeight="1">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0"/>
    </row>
    <row r="653" ht="12.75" customHeight="1">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0"/>
    </row>
    <row r="654" ht="12.75" customHeight="1">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0"/>
    </row>
    <row r="655" ht="12.75" customHeight="1">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0"/>
    </row>
    <row r="656" ht="12.75" customHeight="1">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0"/>
    </row>
    <row r="657" ht="12.75" customHeight="1">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0"/>
    </row>
    <row r="658" ht="12.75" customHeight="1">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0"/>
    </row>
    <row r="659" ht="12.75" customHeight="1">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0"/>
    </row>
    <row r="660" ht="12.75" customHeight="1">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0"/>
    </row>
    <row r="661" ht="12.75" customHeight="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0"/>
    </row>
    <row r="662" ht="12.75" customHeight="1">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0"/>
    </row>
    <row r="663" ht="12.75" customHeight="1">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0"/>
    </row>
    <row r="664" ht="12.75" customHeight="1">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0"/>
    </row>
    <row r="665" ht="12.75" customHeight="1">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0"/>
    </row>
    <row r="666" ht="12.75" customHeight="1">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0"/>
    </row>
    <row r="667" ht="12.75" customHeight="1">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0"/>
    </row>
    <row r="668" ht="12.75" customHeight="1">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0"/>
    </row>
    <row r="669" ht="12.75" customHeight="1">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0"/>
    </row>
    <row r="670" ht="12.75" customHeight="1">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0"/>
    </row>
    <row r="671" ht="12.75" customHeight="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0"/>
    </row>
    <row r="672" ht="12.75" customHeight="1">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0"/>
    </row>
    <row r="673" ht="12.75" customHeight="1">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0"/>
    </row>
    <row r="674" ht="12.75" customHeight="1">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0"/>
    </row>
    <row r="675" ht="12.75" customHeight="1">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0"/>
    </row>
    <row r="676" ht="12.75" customHeight="1">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0"/>
    </row>
    <row r="677" ht="12.75" customHeight="1">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0"/>
    </row>
    <row r="678" ht="12.75" customHeight="1">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0"/>
    </row>
    <row r="679" ht="12.75" customHeight="1">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0"/>
    </row>
    <row r="680" ht="12.75" customHeight="1">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0"/>
    </row>
    <row r="681" ht="12.75" customHeight="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0"/>
    </row>
    <row r="682" ht="12.75" customHeight="1">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0"/>
    </row>
    <row r="683" ht="12.75" customHeight="1">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0"/>
    </row>
    <row r="684" ht="12.75" customHeight="1">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0"/>
    </row>
    <row r="685" ht="12.75" customHeight="1">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0"/>
    </row>
    <row r="686" ht="12.75" customHeight="1">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0"/>
    </row>
    <row r="687" ht="12.75" customHeight="1">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0"/>
    </row>
    <row r="688" ht="12.75" customHeight="1">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0"/>
    </row>
    <row r="689" ht="12.75" customHeight="1">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0"/>
    </row>
    <row r="690" ht="12.75" customHeight="1">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0"/>
    </row>
    <row r="691" ht="12.75" customHeight="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0"/>
    </row>
    <row r="692" ht="12.75" customHeight="1">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0"/>
    </row>
    <row r="693" ht="12.75" customHeight="1">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0"/>
    </row>
    <row r="694" ht="12.75" customHeight="1">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0"/>
    </row>
    <row r="695" ht="12.75" customHeight="1">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0"/>
    </row>
    <row r="696" ht="12.75" customHeight="1">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0"/>
    </row>
    <row r="697" ht="12.75" customHeight="1">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0"/>
    </row>
    <row r="698" ht="12.75" customHeight="1">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0"/>
    </row>
    <row r="699" ht="12.75" customHeight="1">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0"/>
    </row>
    <row r="700" ht="12.75" customHeight="1">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0"/>
    </row>
    <row r="701" ht="12.75" customHeight="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0"/>
    </row>
    <row r="702" ht="12.75" customHeight="1">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0"/>
    </row>
    <row r="703" ht="12.75" customHeight="1">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0"/>
    </row>
    <row r="704" ht="12.75" customHeight="1">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0"/>
    </row>
    <row r="705" ht="12.75" customHeight="1">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0"/>
    </row>
    <row r="706" ht="12.75" customHeight="1">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0"/>
    </row>
    <row r="707" ht="12.75" customHeight="1">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0"/>
    </row>
    <row r="708" ht="12.75" customHeight="1">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0"/>
    </row>
    <row r="709" ht="12.75" customHeight="1">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0"/>
    </row>
    <row r="710" ht="12.75" customHeight="1">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0"/>
    </row>
    <row r="711" ht="12.75" customHeight="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0"/>
    </row>
    <row r="712" ht="12.75" customHeight="1">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0"/>
    </row>
    <row r="713" ht="12.75" customHeight="1">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0"/>
    </row>
    <row r="714" ht="12.75" customHeight="1">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0"/>
    </row>
    <row r="715" ht="12.75" customHeight="1">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0"/>
    </row>
    <row r="716" ht="12.75" customHeight="1">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0"/>
    </row>
    <row r="717" ht="12.75" customHeight="1">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0"/>
    </row>
    <row r="718" ht="12.75" customHeight="1">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0"/>
    </row>
    <row r="719" ht="12.75" customHeight="1">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0"/>
    </row>
    <row r="720" ht="12.75" customHeight="1">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0"/>
    </row>
    <row r="721" ht="12.75" customHeight="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0"/>
    </row>
    <row r="722" ht="12.75" customHeight="1">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0"/>
    </row>
    <row r="723" ht="12.75" customHeight="1">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0"/>
    </row>
    <row r="724" ht="12.75" customHeight="1">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0"/>
    </row>
    <row r="725" ht="12.75" customHeight="1">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0"/>
    </row>
    <row r="726" ht="12.75" customHeight="1">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0"/>
    </row>
    <row r="727" ht="12.75" customHeight="1">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0"/>
    </row>
    <row r="728" ht="12.75" customHeight="1">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0"/>
    </row>
    <row r="729" ht="12.75" customHeight="1">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0"/>
    </row>
    <row r="730" ht="12.75" customHeight="1">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0"/>
    </row>
    <row r="731" ht="12.75" customHeight="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0"/>
    </row>
    <row r="732" ht="12.75" customHeight="1">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0"/>
    </row>
    <row r="733" ht="12.75" customHeight="1">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0"/>
    </row>
    <row r="734" ht="12.75" customHeight="1">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0"/>
    </row>
    <row r="735" ht="12.75" customHeight="1">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0"/>
    </row>
    <row r="736" ht="12.75" customHeight="1">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0"/>
    </row>
    <row r="737" ht="12.75" customHeight="1">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0"/>
    </row>
    <row r="738" ht="12.75" customHeight="1">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0"/>
    </row>
    <row r="739" ht="12.75" customHeight="1">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0"/>
    </row>
    <row r="740" ht="12.75" customHeight="1">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0"/>
    </row>
    <row r="741" ht="12.75" customHeight="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0"/>
    </row>
    <row r="742" ht="12.75" customHeight="1">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0"/>
    </row>
    <row r="743" ht="12.75" customHeight="1">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0"/>
    </row>
    <row r="744" ht="12.75" customHeight="1">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0"/>
    </row>
    <row r="745" ht="12.75" customHeight="1">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0"/>
    </row>
    <row r="746" ht="12.75" customHeight="1">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0"/>
    </row>
    <row r="747" ht="12.75" customHeight="1">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0"/>
    </row>
    <row r="748" ht="12.75" customHeight="1">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0"/>
    </row>
    <row r="749" ht="12.75" customHeight="1">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0"/>
    </row>
    <row r="750" ht="12.75" customHeight="1">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0"/>
    </row>
    <row r="751" ht="12.75" customHeight="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0"/>
    </row>
    <row r="752" ht="12.75" customHeight="1">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0"/>
    </row>
    <row r="753" ht="12.75" customHeight="1">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0"/>
    </row>
    <row r="754" ht="12.75" customHeight="1">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0"/>
    </row>
    <row r="755" ht="12.75" customHeight="1">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0"/>
    </row>
    <row r="756" ht="12.75" customHeight="1">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0"/>
    </row>
    <row r="757" ht="12.75" customHeight="1">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0"/>
    </row>
    <row r="758" ht="12.75" customHeight="1">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0"/>
    </row>
    <row r="759" ht="12.75" customHeight="1">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0"/>
    </row>
    <row r="760" ht="12.75" customHeight="1">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0"/>
    </row>
    <row r="761" ht="12.75" customHeight="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0"/>
    </row>
    <row r="762" ht="12.75" customHeight="1">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0"/>
    </row>
    <row r="763" ht="12.75" customHeight="1">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0"/>
    </row>
    <row r="764" ht="12.75" customHeight="1">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0"/>
    </row>
    <row r="765" ht="12.75" customHeight="1">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0"/>
    </row>
    <row r="766" ht="12.75" customHeight="1">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0"/>
    </row>
    <row r="767" ht="12.75" customHeight="1">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0"/>
    </row>
    <row r="768" ht="12.75" customHeight="1">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0"/>
    </row>
    <row r="769" ht="12.75" customHeight="1">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0"/>
    </row>
    <row r="770" ht="12.75" customHeight="1">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0"/>
    </row>
    <row r="771" ht="12.75" customHeight="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0"/>
    </row>
    <row r="772" ht="12.75" customHeight="1">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0"/>
    </row>
    <row r="773" ht="12.75" customHeight="1">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0"/>
    </row>
    <row r="774" ht="12.75" customHeight="1">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0"/>
    </row>
    <row r="775" ht="12.75" customHeight="1">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0"/>
    </row>
    <row r="776" ht="12.75" customHeight="1">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0"/>
    </row>
    <row r="777" ht="12.75" customHeight="1">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0"/>
    </row>
    <row r="778" ht="12.75" customHeight="1">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0"/>
    </row>
    <row r="779" ht="12.75" customHeight="1">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0"/>
    </row>
    <row r="780" ht="12.75" customHeight="1">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0"/>
    </row>
    <row r="781" ht="12.75" customHeight="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0"/>
    </row>
    <row r="782" ht="12.75" customHeight="1">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0"/>
    </row>
    <row r="783" ht="12.75" customHeight="1">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0"/>
    </row>
    <row r="784" ht="12.75" customHeight="1">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0"/>
    </row>
    <row r="785" ht="12.75" customHeight="1">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0"/>
    </row>
    <row r="786" ht="12.75" customHeight="1">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0"/>
    </row>
    <row r="787" ht="12.75" customHeight="1">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0"/>
    </row>
    <row r="788" ht="12.75" customHeight="1">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0"/>
    </row>
    <row r="789" ht="12.75" customHeight="1">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0"/>
    </row>
    <row r="790" ht="12.75" customHeight="1">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0"/>
    </row>
    <row r="791" ht="12.75" customHeight="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0"/>
    </row>
    <row r="792" ht="12.75" customHeight="1">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0"/>
    </row>
    <row r="793" ht="12.75" customHeight="1">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0"/>
    </row>
    <row r="794" ht="12.75" customHeight="1">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0"/>
    </row>
    <row r="795" ht="12.75" customHeight="1">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0"/>
    </row>
    <row r="796" ht="12.75" customHeight="1">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0"/>
    </row>
    <row r="797" ht="12.75" customHeight="1">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0"/>
    </row>
    <row r="798" ht="12.75" customHeight="1">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0"/>
    </row>
    <row r="799" ht="12.75" customHeight="1">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0"/>
    </row>
    <row r="800" ht="12.75" customHeight="1">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0"/>
    </row>
    <row r="801" ht="12.75" customHeight="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0"/>
    </row>
    <row r="802" ht="12.75" customHeight="1">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0"/>
    </row>
    <row r="803" ht="12.75" customHeight="1">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0"/>
    </row>
    <row r="804" ht="12.75" customHeight="1">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0"/>
    </row>
    <row r="805" ht="12.75" customHeight="1">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0"/>
    </row>
    <row r="806" ht="12.75" customHeight="1">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0"/>
    </row>
    <row r="807" ht="12.75" customHeight="1">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0"/>
    </row>
    <row r="808" ht="12.75" customHeight="1">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0"/>
    </row>
    <row r="809" ht="12.75" customHeight="1">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0"/>
    </row>
    <row r="810" ht="12.75" customHeight="1">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0"/>
    </row>
    <row r="811" ht="12.75" customHeight="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0"/>
    </row>
    <row r="812" ht="12.75" customHeight="1">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0"/>
    </row>
    <row r="813" ht="12.75" customHeight="1">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0"/>
    </row>
    <row r="814" ht="12.75" customHeight="1">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0"/>
    </row>
    <row r="815" ht="12.75" customHeight="1">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0"/>
    </row>
    <row r="816" ht="12.75" customHeight="1">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0"/>
    </row>
    <row r="817" ht="12.75" customHeight="1">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0"/>
    </row>
    <row r="818" ht="12.75" customHeight="1">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0"/>
    </row>
    <row r="819" ht="12.75" customHeight="1">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0"/>
    </row>
    <row r="820" ht="12.75" customHeight="1">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0"/>
    </row>
    <row r="821" ht="12.75" customHeight="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0"/>
    </row>
    <row r="822" ht="12.75" customHeight="1">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0"/>
    </row>
    <row r="823" ht="12.75" customHeight="1">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0"/>
    </row>
    <row r="824" ht="12.75" customHeight="1">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0"/>
    </row>
    <row r="825" ht="12.75" customHeight="1">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0"/>
    </row>
    <row r="826" ht="12.75" customHeight="1">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0"/>
    </row>
    <row r="827" ht="12.75" customHeight="1">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0"/>
    </row>
    <row r="828" ht="12.75" customHeight="1">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0"/>
    </row>
    <row r="829" ht="12.75" customHeight="1">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0"/>
    </row>
    <row r="830" ht="12.75" customHeight="1">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0"/>
    </row>
    <row r="831" ht="12.75" customHeight="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0"/>
    </row>
    <row r="832" ht="12.75" customHeight="1">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0"/>
    </row>
    <row r="833" ht="12.75" customHeight="1">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0"/>
    </row>
    <row r="834" ht="12.75" customHeight="1">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0"/>
    </row>
    <row r="835" ht="12.75" customHeight="1">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0"/>
    </row>
    <row r="836" ht="12.75" customHeight="1">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0"/>
    </row>
    <row r="837" ht="12.75" customHeight="1">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0"/>
    </row>
    <row r="838" ht="12.75" customHeight="1">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0"/>
    </row>
    <row r="839" ht="12.75" customHeight="1">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0"/>
    </row>
    <row r="840" ht="12.75" customHeight="1">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0"/>
    </row>
    <row r="841" ht="12.75" customHeight="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0"/>
    </row>
    <row r="842" ht="12.75" customHeight="1">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0"/>
    </row>
    <row r="843" ht="12.75" customHeight="1">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0"/>
    </row>
    <row r="844" ht="12.75" customHeight="1">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0"/>
    </row>
    <row r="845" ht="12.75" customHeight="1">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0"/>
    </row>
    <row r="846" ht="12.75" customHeight="1">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0"/>
    </row>
    <row r="847" ht="12.75" customHeight="1">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0"/>
    </row>
    <row r="848" ht="12.75" customHeight="1">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0"/>
    </row>
    <row r="849" ht="12.75" customHeight="1">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0"/>
    </row>
    <row r="850" ht="12.75" customHeight="1">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0"/>
    </row>
    <row r="851" ht="12.75" customHeight="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0"/>
    </row>
    <row r="852" ht="12.75" customHeight="1">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0"/>
    </row>
    <row r="853" ht="12.75" customHeight="1">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0"/>
    </row>
    <row r="854" ht="12.75" customHeight="1">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0"/>
    </row>
    <row r="855" ht="12.75" customHeight="1">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0"/>
    </row>
    <row r="856" ht="12.75" customHeight="1">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0"/>
    </row>
    <row r="857" ht="12.75" customHeight="1">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0"/>
    </row>
    <row r="858" ht="12.75" customHeight="1">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0"/>
    </row>
    <row r="859" ht="12.75" customHeight="1">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0"/>
    </row>
    <row r="860" ht="12.75" customHeight="1">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0"/>
    </row>
    <row r="861" ht="12.75" customHeight="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0"/>
    </row>
    <row r="862" ht="12.75" customHeight="1">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0"/>
    </row>
    <row r="863" ht="12.75" customHeight="1">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0"/>
    </row>
    <row r="864" ht="12.75" customHeight="1">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0"/>
    </row>
    <row r="865" ht="12.75" customHeight="1">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0"/>
    </row>
    <row r="866" ht="12.75" customHeight="1">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0"/>
    </row>
    <row r="867" ht="12.75" customHeight="1">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0"/>
    </row>
    <row r="868" ht="12.75" customHeight="1">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0"/>
    </row>
    <row r="869" ht="12.75" customHeight="1">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0"/>
    </row>
    <row r="870" ht="12.75" customHeight="1">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0"/>
    </row>
    <row r="871" ht="12.75" customHeight="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0"/>
    </row>
    <row r="872" ht="12.75" customHeight="1">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0"/>
    </row>
    <row r="873" ht="12.75" customHeight="1">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0"/>
    </row>
    <row r="874" ht="12.75" customHeight="1">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0"/>
    </row>
    <row r="875" ht="12.75" customHeight="1">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0"/>
    </row>
    <row r="876" ht="12.75" customHeight="1">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0"/>
    </row>
    <row r="877" ht="12.75" customHeight="1">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0"/>
    </row>
    <row r="878" ht="12.75" customHeight="1">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0"/>
    </row>
    <row r="879" ht="12.75" customHeight="1">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0"/>
    </row>
    <row r="880" ht="12.75" customHeight="1">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0"/>
    </row>
    <row r="881" ht="12.75" customHeight="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0"/>
    </row>
    <row r="882" ht="12.75" customHeight="1">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0"/>
    </row>
    <row r="883" ht="12.75" customHeight="1">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0"/>
    </row>
    <row r="884" ht="12.75" customHeight="1">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0"/>
    </row>
    <row r="885" ht="12.75" customHeight="1">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0"/>
    </row>
    <row r="886" ht="12.75" customHeight="1">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0"/>
    </row>
    <row r="887" ht="12.75" customHeight="1">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0"/>
    </row>
    <row r="888" ht="12.75" customHeight="1">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0"/>
    </row>
    <row r="889" ht="12.75" customHeight="1">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0"/>
    </row>
    <row r="890" ht="12.75" customHeight="1">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0"/>
    </row>
    <row r="891" ht="12.75" customHeight="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0"/>
    </row>
    <row r="892" ht="12.75" customHeight="1">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0"/>
    </row>
    <row r="893" ht="12.75" customHeight="1">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0"/>
    </row>
    <row r="894" ht="12.75" customHeight="1">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0"/>
    </row>
    <row r="895" ht="12.75" customHeight="1">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0"/>
    </row>
    <row r="896" ht="12.75" customHeight="1">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0"/>
    </row>
    <row r="897" ht="12.75" customHeight="1">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0"/>
    </row>
    <row r="898" ht="12.75" customHeight="1">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0"/>
    </row>
    <row r="899" ht="12.75" customHeight="1">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0"/>
    </row>
    <row r="900" ht="12.75" customHeight="1">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0"/>
    </row>
    <row r="901" ht="12.75" customHeight="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0"/>
    </row>
    <row r="902" ht="12.75" customHeight="1">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0"/>
    </row>
    <row r="903" ht="12.75" customHeight="1">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0"/>
    </row>
    <row r="904" ht="12.75" customHeight="1">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0"/>
    </row>
    <row r="905" ht="12.75" customHeight="1">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0"/>
    </row>
    <row r="906" ht="12.75" customHeight="1">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0"/>
    </row>
    <row r="907" ht="12.75" customHeight="1">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0"/>
    </row>
    <row r="908" ht="12.75" customHeight="1">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0"/>
    </row>
    <row r="909" ht="12.75" customHeight="1">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0"/>
    </row>
    <row r="910" ht="12.75" customHeight="1">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0"/>
    </row>
    <row r="911" ht="12.75" customHeight="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0"/>
    </row>
    <row r="912" ht="12.75" customHeight="1">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0"/>
    </row>
    <row r="913" ht="12.75" customHeight="1">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0"/>
    </row>
    <row r="914" ht="12.75" customHeight="1">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0"/>
    </row>
    <row r="915" ht="12.75" customHeight="1">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0"/>
    </row>
    <row r="916" ht="12.75" customHeight="1">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0"/>
    </row>
    <row r="917" ht="12.75" customHeight="1">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0"/>
    </row>
    <row r="918" ht="12.75" customHeight="1">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0"/>
    </row>
    <row r="919" ht="12.75" customHeight="1">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0"/>
    </row>
    <row r="920" ht="12.75" customHeight="1">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0"/>
    </row>
    <row r="921" ht="12.75" customHeight="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0"/>
    </row>
    <row r="922" ht="12.75" customHeight="1">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0"/>
    </row>
    <row r="923" ht="12.75" customHeight="1">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0"/>
    </row>
    <row r="924" ht="12.75" customHeight="1">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0"/>
    </row>
    <row r="925" ht="12.75" customHeight="1">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0"/>
    </row>
    <row r="926" ht="12.75" customHeight="1">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0"/>
    </row>
    <row r="927" ht="12.75" customHeight="1">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0"/>
    </row>
    <row r="928" ht="12.75" customHeight="1">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0"/>
    </row>
    <row r="929" ht="12.75" customHeight="1">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0"/>
    </row>
    <row r="930" ht="12.75" customHeight="1">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0"/>
    </row>
    <row r="931" ht="12.75" customHeight="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0"/>
    </row>
    <row r="932" ht="12.75" customHeight="1">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0"/>
    </row>
    <row r="933" ht="12.75" customHeight="1">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0"/>
    </row>
    <row r="934" ht="12.75" customHeight="1">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0"/>
    </row>
    <row r="935" ht="12.75" customHeight="1">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0"/>
    </row>
    <row r="936" ht="12.75" customHeight="1">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0"/>
    </row>
    <row r="937" ht="12.75" customHeight="1">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0"/>
    </row>
    <row r="938" ht="12.75" customHeight="1">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0"/>
    </row>
    <row r="939" ht="12.75" customHeight="1">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0"/>
    </row>
    <row r="940" ht="12.75" customHeight="1">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0"/>
    </row>
    <row r="941" ht="12.75" customHeight="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0"/>
    </row>
    <row r="942" ht="12.75" customHeight="1">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0"/>
    </row>
    <row r="943" ht="12.75" customHeight="1">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0"/>
    </row>
    <row r="944" ht="12.75" customHeight="1">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0"/>
    </row>
    <row r="945" ht="12.75" customHeight="1">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0"/>
    </row>
    <row r="946" ht="12.75" customHeight="1">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0"/>
    </row>
    <row r="947" ht="12.75" customHeight="1">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0"/>
    </row>
    <row r="948" ht="12.75" customHeight="1">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0"/>
    </row>
    <row r="949" ht="12.75" customHeight="1">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0"/>
    </row>
    <row r="950" ht="12.75" customHeight="1">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0"/>
    </row>
    <row r="951" ht="12.75" customHeight="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0"/>
    </row>
    <row r="952" ht="12.75" customHeight="1">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0"/>
    </row>
    <row r="953" ht="12.75" customHeight="1">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0"/>
    </row>
    <row r="954" ht="12.75" customHeight="1">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0"/>
    </row>
    <row r="955" ht="12.75" customHeight="1">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0"/>
    </row>
    <row r="956" ht="12.75" customHeight="1">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0"/>
    </row>
    <row r="957" ht="12.75" customHeight="1">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0"/>
    </row>
    <row r="958" ht="12.75" customHeight="1">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0"/>
    </row>
    <row r="959" ht="12.75" customHeight="1">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0"/>
    </row>
    <row r="960" ht="12.75" customHeight="1">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0"/>
    </row>
    <row r="961" ht="12.75" customHeight="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0"/>
    </row>
    <row r="962" ht="12.75" customHeight="1">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0"/>
    </row>
    <row r="963" ht="12.75" customHeight="1">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L2:L3 G9 J9 L9 G17:G108 J17:J108 L17:L108">
      <formula1>$Q$2:$Q$5</formula1>
    </dataValidation>
    <dataValidation type="list" allowBlank="1" showErrorMessage="1" sqref="H11:H33 K11:K33 N11:N33">
      <formula1>"HaLB"</formula1>
    </dataValidation>
    <dataValidation type="list" allowBlank="1" showErrorMessage="1" sqref="M2:M3 M9 G109:G145 J109:J145 M34:M145">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210"/>
      <c r="B1" s="147"/>
      <c r="C1" s="147"/>
      <c r="D1" s="147"/>
      <c r="E1" s="147"/>
      <c r="F1" s="147"/>
      <c r="G1" s="147"/>
      <c r="H1" s="147"/>
      <c r="I1" s="147"/>
      <c r="J1" s="147"/>
      <c r="K1" s="147"/>
      <c r="L1" s="147"/>
      <c r="M1" s="147"/>
      <c r="N1" s="147"/>
      <c r="O1" s="147"/>
      <c r="P1" s="147"/>
      <c r="Q1" s="147"/>
      <c r="R1" s="147"/>
      <c r="S1" s="147"/>
      <c r="T1" s="147"/>
      <c r="U1" s="147"/>
      <c r="V1" s="147"/>
      <c r="W1" s="147"/>
      <c r="X1" s="147"/>
      <c r="Y1" s="147"/>
      <c r="Z1" s="10"/>
    </row>
    <row r="2" ht="15.0" customHeight="1">
      <c r="A2" s="186" t="s">
        <v>837</v>
      </c>
      <c r="B2" s="187" t="s">
        <v>44</v>
      </c>
      <c r="C2" s="115"/>
      <c r="D2" s="115"/>
      <c r="E2" s="116"/>
      <c r="F2" s="147"/>
      <c r="G2" s="147"/>
      <c r="H2" s="147"/>
      <c r="I2" s="147"/>
      <c r="J2" s="147"/>
      <c r="K2" s="147"/>
      <c r="L2" s="147"/>
      <c r="M2" s="147"/>
      <c r="N2" s="147"/>
      <c r="O2" s="147"/>
      <c r="P2" s="147"/>
      <c r="Q2" s="188" t="s">
        <v>53</v>
      </c>
      <c r="R2" s="147"/>
      <c r="S2" s="147"/>
      <c r="T2" s="147"/>
      <c r="U2" s="147"/>
      <c r="V2" s="147"/>
      <c r="W2" s="147"/>
      <c r="X2" s="147"/>
      <c r="Y2" s="147"/>
      <c r="Z2" s="120"/>
    </row>
    <row r="3" ht="12.75" customHeight="1">
      <c r="A3" s="189" t="s">
        <v>63</v>
      </c>
      <c r="B3" s="190" t="s">
        <v>1063</v>
      </c>
      <c r="C3" s="5"/>
      <c r="D3" s="5"/>
      <c r="E3" s="123"/>
      <c r="F3" s="147"/>
      <c r="G3" s="147"/>
      <c r="H3" s="147"/>
      <c r="I3" s="147"/>
      <c r="J3" s="147"/>
      <c r="K3" s="147"/>
      <c r="L3" s="147"/>
      <c r="M3" s="147"/>
      <c r="N3" s="147"/>
      <c r="O3" s="147"/>
      <c r="P3" s="147"/>
      <c r="Q3" s="188" t="s">
        <v>54</v>
      </c>
      <c r="R3" s="147"/>
      <c r="S3" s="147"/>
      <c r="T3" s="147"/>
      <c r="U3" s="147"/>
      <c r="V3" s="147"/>
      <c r="W3" s="147"/>
      <c r="X3" s="147"/>
      <c r="Y3" s="147"/>
      <c r="Z3" s="120"/>
    </row>
    <row r="4" ht="18.0" customHeight="1">
      <c r="A4" s="189" t="s">
        <v>65</v>
      </c>
      <c r="B4" s="190">
        <f>COUNTA(A11:A934)</f>
        <v>8</v>
      </c>
      <c r="C4" s="5"/>
      <c r="D4" s="5"/>
      <c r="E4" s="123"/>
      <c r="F4" s="147"/>
      <c r="G4" s="147"/>
      <c r="H4" s="147"/>
      <c r="I4" s="147"/>
      <c r="J4" s="147"/>
      <c r="K4" s="147"/>
      <c r="L4" s="147"/>
      <c r="M4" s="147"/>
      <c r="N4" s="147"/>
      <c r="O4" s="147"/>
      <c r="P4" s="147"/>
      <c r="Q4" s="188" t="s">
        <v>55</v>
      </c>
      <c r="R4" s="147"/>
      <c r="S4" s="147"/>
      <c r="T4" s="147"/>
      <c r="U4" s="147"/>
      <c r="V4" s="147"/>
      <c r="W4" s="147"/>
      <c r="X4" s="147"/>
      <c r="Y4" s="147"/>
      <c r="Z4" s="120"/>
    </row>
    <row r="5" ht="19.5" customHeight="1">
      <c r="A5" s="191" t="s">
        <v>66</v>
      </c>
      <c r="B5" s="192" t="s">
        <v>53</v>
      </c>
      <c r="C5" s="192" t="s">
        <v>54</v>
      </c>
      <c r="D5" s="192" t="s">
        <v>55</v>
      </c>
      <c r="E5" s="193" t="s">
        <v>56</v>
      </c>
      <c r="F5" s="194"/>
      <c r="G5" s="194"/>
      <c r="H5" s="147"/>
      <c r="I5" s="194"/>
      <c r="J5" s="194"/>
      <c r="K5" s="147"/>
      <c r="L5" s="194"/>
      <c r="M5" s="147"/>
      <c r="N5" s="147"/>
      <c r="O5" s="147"/>
      <c r="P5" s="147"/>
      <c r="Q5" s="188" t="s">
        <v>56</v>
      </c>
      <c r="R5" s="147"/>
      <c r="S5" s="147"/>
      <c r="T5" s="147"/>
      <c r="U5" s="147"/>
      <c r="V5" s="147"/>
      <c r="W5" s="147"/>
      <c r="X5" s="147"/>
      <c r="Y5" s="147"/>
      <c r="Z5" s="120"/>
    </row>
    <row r="6" ht="15.0" customHeight="1">
      <c r="A6" s="191" t="s">
        <v>67</v>
      </c>
      <c r="B6" s="195">
        <f t="shared" ref="B6:E6" si="1">COUNTIF($F10:$F932,B5)</f>
        <v>8</v>
      </c>
      <c r="C6" s="195">
        <f t="shared" si="1"/>
        <v>0</v>
      </c>
      <c r="D6" s="195">
        <f t="shared" si="1"/>
        <v>0</v>
      </c>
      <c r="E6" s="196">
        <f t="shared" si="1"/>
        <v>0</v>
      </c>
      <c r="F6" s="194"/>
      <c r="G6" s="194"/>
      <c r="H6" s="147"/>
      <c r="I6" s="194"/>
      <c r="J6" s="194"/>
      <c r="K6" s="147"/>
      <c r="L6" s="194"/>
      <c r="M6" s="147"/>
      <c r="N6" s="147"/>
      <c r="O6" s="147"/>
      <c r="P6" s="147"/>
      <c r="Q6" s="147"/>
      <c r="R6" s="147"/>
      <c r="S6" s="147"/>
      <c r="T6" s="147"/>
      <c r="U6" s="147"/>
      <c r="V6" s="147"/>
      <c r="W6" s="147"/>
      <c r="X6" s="147"/>
      <c r="Y6" s="147"/>
      <c r="Z6" s="120"/>
    </row>
    <row r="7" ht="15.0" customHeight="1">
      <c r="A7" s="191" t="s">
        <v>68</v>
      </c>
      <c r="B7" s="195">
        <f t="shared" ref="B7:E7" si="2">COUNTIF($F10:$F932,B5)</f>
        <v>8</v>
      </c>
      <c r="C7" s="195">
        <f t="shared" si="2"/>
        <v>0</v>
      </c>
      <c r="D7" s="195">
        <f t="shared" si="2"/>
        <v>0</v>
      </c>
      <c r="E7" s="196">
        <f t="shared" si="2"/>
        <v>0</v>
      </c>
      <c r="F7" s="194"/>
      <c r="G7" s="194"/>
      <c r="H7" s="147"/>
      <c r="I7" s="194"/>
      <c r="J7" s="194"/>
      <c r="K7" s="147"/>
      <c r="L7" s="194"/>
      <c r="M7" s="147"/>
      <c r="N7" s="147"/>
      <c r="O7" s="147"/>
      <c r="P7" s="147"/>
      <c r="Q7" s="147"/>
      <c r="R7" s="147"/>
      <c r="S7" s="147"/>
      <c r="T7" s="147"/>
      <c r="U7" s="147"/>
      <c r="V7" s="147"/>
      <c r="W7" s="147"/>
      <c r="X7" s="147"/>
      <c r="Y7" s="147"/>
      <c r="Z7" s="120"/>
    </row>
    <row r="8" ht="15.0" customHeight="1">
      <c r="A8" s="197" t="s">
        <v>69</v>
      </c>
      <c r="B8" s="198">
        <f t="shared" ref="B8:E8" si="3">COUNTIF($F10:$F932,B5)</f>
        <v>8</v>
      </c>
      <c r="C8" s="198">
        <f t="shared" si="3"/>
        <v>0</v>
      </c>
      <c r="D8" s="198">
        <f t="shared" si="3"/>
        <v>0</v>
      </c>
      <c r="E8" s="199">
        <f t="shared" si="3"/>
        <v>0</v>
      </c>
      <c r="F8" s="194"/>
      <c r="G8" s="194"/>
      <c r="H8" s="147"/>
      <c r="I8" s="194"/>
      <c r="J8" s="194"/>
      <c r="K8" s="147"/>
      <c r="L8" s="194"/>
      <c r="M8" s="147"/>
      <c r="N8" s="147"/>
      <c r="O8" s="147"/>
      <c r="P8" s="147"/>
      <c r="Q8" s="147"/>
      <c r="R8" s="147"/>
      <c r="S8" s="147"/>
      <c r="T8" s="147"/>
      <c r="U8" s="147"/>
      <c r="V8" s="147"/>
      <c r="W8" s="147"/>
      <c r="X8" s="147"/>
      <c r="Y8" s="147"/>
      <c r="Z8" s="120"/>
    </row>
    <row r="9" ht="15.0" customHeight="1">
      <c r="A9" s="147"/>
      <c r="B9" s="147"/>
      <c r="C9" s="147"/>
      <c r="D9" s="147"/>
      <c r="E9" s="147"/>
      <c r="F9" s="147"/>
      <c r="G9" s="147"/>
      <c r="H9" s="147"/>
      <c r="I9" s="147"/>
      <c r="J9" s="147"/>
      <c r="K9" s="147"/>
      <c r="L9" s="147"/>
      <c r="M9" s="147"/>
      <c r="N9" s="147"/>
      <c r="O9" s="147"/>
      <c r="P9" s="147"/>
      <c r="Q9" s="147"/>
      <c r="R9" s="147"/>
      <c r="S9" s="147"/>
      <c r="T9" s="147"/>
      <c r="U9" s="147"/>
      <c r="V9" s="147"/>
      <c r="W9" s="147"/>
      <c r="X9" s="147"/>
      <c r="Y9" s="147"/>
      <c r="Z9" s="120"/>
    </row>
    <row r="10" ht="25.5" customHeight="1">
      <c r="A10" s="200" t="s">
        <v>70</v>
      </c>
      <c r="B10" s="200" t="s">
        <v>71</v>
      </c>
      <c r="C10" s="200" t="s">
        <v>72</v>
      </c>
      <c r="D10" s="200" t="s">
        <v>73</v>
      </c>
      <c r="E10" s="200" t="s">
        <v>74</v>
      </c>
      <c r="F10" s="201" t="s">
        <v>67</v>
      </c>
      <c r="G10" s="201" t="s">
        <v>75</v>
      </c>
      <c r="H10" s="201" t="s">
        <v>76</v>
      </c>
      <c r="I10" s="201" t="s">
        <v>68</v>
      </c>
      <c r="J10" s="201" t="s">
        <v>75</v>
      </c>
      <c r="K10" s="201" t="s">
        <v>76</v>
      </c>
      <c r="L10" s="201" t="s">
        <v>69</v>
      </c>
      <c r="M10" s="201" t="s">
        <v>75</v>
      </c>
      <c r="N10" s="201" t="s">
        <v>76</v>
      </c>
      <c r="O10" s="201" t="s">
        <v>77</v>
      </c>
      <c r="P10" s="194"/>
      <c r="Q10" s="147"/>
      <c r="R10" s="147"/>
      <c r="S10" s="147"/>
      <c r="T10" s="147"/>
      <c r="U10" s="147"/>
      <c r="V10" s="147"/>
      <c r="W10" s="147"/>
      <c r="X10" s="147"/>
      <c r="Y10" s="147"/>
      <c r="Z10" s="120"/>
    </row>
    <row r="11" ht="15.75" customHeight="1">
      <c r="A11" s="139" t="s">
        <v>1064</v>
      </c>
      <c r="B11" s="145" t="s">
        <v>840</v>
      </c>
      <c r="C11" s="145" t="s">
        <v>1065</v>
      </c>
      <c r="D11" s="145" t="s">
        <v>842</v>
      </c>
      <c r="E11" s="145" t="s">
        <v>64</v>
      </c>
      <c r="F11" s="195" t="s">
        <v>53</v>
      </c>
      <c r="G11" s="202">
        <f t="shared" ref="G11:G18" si="4">DATE(2025, 3, 13)</f>
        <v>45729</v>
      </c>
      <c r="H11" s="203" t="s">
        <v>49</v>
      </c>
      <c r="I11" s="195" t="s">
        <v>53</v>
      </c>
      <c r="J11" s="202">
        <f t="shared" ref="J11:J18" si="5">DATE(2025, 3, 21)</f>
        <v>45737</v>
      </c>
      <c r="K11" s="203" t="s">
        <v>49</v>
      </c>
      <c r="L11" s="195" t="s">
        <v>53</v>
      </c>
      <c r="M11" s="202">
        <f t="shared" ref="M11:M18" si="6">DATE(2024, 4, 2)</f>
        <v>45384</v>
      </c>
      <c r="N11" s="203" t="s">
        <v>49</v>
      </c>
      <c r="O11" s="204"/>
      <c r="P11" s="148"/>
      <c r="Q11" s="148"/>
      <c r="R11" s="148"/>
      <c r="S11" s="148"/>
      <c r="T11" s="148"/>
      <c r="U11" s="148"/>
      <c r="V11" s="148"/>
      <c r="W11" s="148"/>
      <c r="X11" s="148"/>
      <c r="Y11" s="148"/>
      <c r="Z11" s="120"/>
    </row>
    <row r="12" ht="23.25" customHeight="1" outlineLevel="1">
      <c r="A12" s="139" t="s">
        <v>1066</v>
      </c>
      <c r="B12" s="145" t="s">
        <v>1067</v>
      </c>
      <c r="C12" s="145" t="s">
        <v>1068</v>
      </c>
      <c r="D12" s="145" t="s">
        <v>842</v>
      </c>
      <c r="E12" s="145" t="s">
        <v>847</v>
      </c>
      <c r="F12" s="195" t="s">
        <v>53</v>
      </c>
      <c r="G12" s="202">
        <f t="shared" si="4"/>
        <v>45729</v>
      </c>
      <c r="H12" s="203" t="s">
        <v>49</v>
      </c>
      <c r="I12" s="195" t="s">
        <v>53</v>
      </c>
      <c r="J12" s="202">
        <f t="shared" si="5"/>
        <v>45737</v>
      </c>
      <c r="K12" s="203" t="s">
        <v>49</v>
      </c>
      <c r="L12" s="195" t="s">
        <v>53</v>
      </c>
      <c r="M12" s="202">
        <f t="shared" si="6"/>
        <v>45384</v>
      </c>
      <c r="N12" s="203" t="s">
        <v>49</v>
      </c>
      <c r="O12" s="205"/>
      <c r="P12" s="148"/>
      <c r="Q12" s="147"/>
      <c r="R12" s="147"/>
      <c r="S12" s="147"/>
      <c r="T12" s="147"/>
      <c r="U12" s="147"/>
      <c r="V12" s="147"/>
      <c r="W12" s="147"/>
      <c r="X12" s="147"/>
      <c r="Y12" s="147"/>
      <c r="Z12" s="161"/>
    </row>
    <row r="13" ht="24.75" customHeight="1" outlineLevel="1">
      <c r="A13" s="139" t="s">
        <v>1069</v>
      </c>
      <c r="B13" s="145" t="s">
        <v>840</v>
      </c>
      <c r="C13" s="145" t="s">
        <v>1070</v>
      </c>
      <c r="D13" s="145" t="s">
        <v>862</v>
      </c>
      <c r="E13" s="145" t="s">
        <v>64</v>
      </c>
      <c r="F13" s="195" t="s">
        <v>53</v>
      </c>
      <c r="G13" s="202">
        <f t="shared" si="4"/>
        <v>45729</v>
      </c>
      <c r="H13" s="203" t="s">
        <v>49</v>
      </c>
      <c r="I13" s="195" t="s">
        <v>53</v>
      </c>
      <c r="J13" s="202">
        <f t="shared" si="5"/>
        <v>45737</v>
      </c>
      <c r="K13" s="203" t="s">
        <v>49</v>
      </c>
      <c r="L13" s="195" t="s">
        <v>53</v>
      </c>
      <c r="M13" s="202">
        <f t="shared" si="6"/>
        <v>45384</v>
      </c>
      <c r="N13" s="203" t="s">
        <v>49</v>
      </c>
      <c r="O13" s="204"/>
      <c r="P13" s="148"/>
      <c r="Q13" s="147"/>
      <c r="R13" s="147"/>
      <c r="S13" s="147"/>
      <c r="T13" s="147"/>
      <c r="U13" s="147"/>
      <c r="V13" s="147"/>
      <c r="W13" s="147"/>
      <c r="X13" s="147"/>
      <c r="Y13" s="147"/>
      <c r="Z13" s="10"/>
    </row>
    <row r="14" ht="28.5" customHeight="1" outlineLevel="1">
      <c r="A14" s="139" t="s">
        <v>1071</v>
      </c>
      <c r="B14" s="145" t="s">
        <v>1067</v>
      </c>
      <c r="C14" s="145" t="s">
        <v>1072</v>
      </c>
      <c r="D14" s="145" t="s">
        <v>862</v>
      </c>
      <c r="E14" s="145" t="s">
        <v>847</v>
      </c>
      <c r="F14" s="195" t="s">
        <v>53</v>
      </c>
      <c r="G14" s="202">
        <f t="shared" si="4"/>
        <v>45729</v>
      </c>
      <c r="H14" s="203" t="s">
        <v>49</v>
      </c>
      <c r="I14" s="195" t="s">
        <v>53</v>
      </c>
      <c r="J14" s="202">
        <f t="shared" si="5"/>
        <v>45737</v>
      </c>
      <c r="K14" s="203" t="s">
        <v>49</v>
      </c>
      <c r="L14" s="195" t="s">
        <v>53</v>
      </c>
      <c r="M14" s="202">
        <f t="shared" si="6"/>
        <v>45384</v>
      </c>
      <c r="N14" s="203" t="s">
        <v>49</v>
      </c>
      <c r="O14" s="204"/>
      <c r="P14" s="148"/>
      <c r="Q14" s="147"/>
      <c r="R14" s="147"/>
      <c r="S14" s="147"/>
      <c r="T14" s="147"/>
      <c r="U14" s="147"/>
      <c r="V14" s="147"/>
      <c r="W14" s="147"/>
      <c r="X14" s="147"/>
      <c r="Y14" s="147"/>
      <c r="Z14" s="10"/>
    </row>
    <row r="15" ht="15.75" customHeight="1">
      <c r="A15" s="139" t="s">
        <v>1073</v>
      </c>
      <c r="B15" s="145" t="s">
        <v>1074</v>
      </c>
      <c r="C15" s="145" t="s">
        <v>1075</v>
      </c>
      <c r="D15" s="145" t="s">
        <v>858</v>
      </c>
      <c r="E15" s="145" t="s">
        <v>847</v>
      </c>
      <c r="F15" s="195" t="s">
        <v>53</v>
      </c>
      <c r="G15" s="202">
        <f t="shared" si="4"/>
        <v>45729</v>
      </c>
      <c r="H15" s="203" t="s">
        <v>49</v>
      </c>
      <c r="I15" s="195" t="s">
        <v>53</v>
      </c>
      <c r="J15" s="202">
        <f t="shared" si="5"/>
        <v>45737</v>
      </c>
      <c r="K15" s="203" t="s">
        <v>49</v>
      </c>
      <c r="L15" s="195" t="s">
        <v>53</v>
      </c>
      <c r="M15" s="202">
        <f t="shared" si="6"/>
        <v>45384</v>
      </c>
      <c r="N15" s="203" t="s">
        <v>49</v>
      </c>
      <c r="O15" s="204"/>
      <c r="P15" s="147"/>
      <c r="Q15" s="147"/>
      <c r="R15" s="147"/>
      <c r="S15" s="147"/>
      <c r="T15" s="147"/>
      <c r="U15" s="147"/>
      <c r="V15" s="147"/>
      <c r="W15" s="147"/>
      <c r="X15" s="147"/>
      <c r="Y15" s="147"/>
      <c r="Z15" s="120"/>
    </row>
    <row r="16" ht="24.0" customHeight="1" outlineLevel="1">
      <c r="A16" s="139" t="s">
        <v>1076</v>
      </c>
      <c r="B16" s="145" t="s">
        <v>885</v>
      </c>
      <c r="C16" s="145" t="s">
        <v>1077</v>
      </c>
      <c r="D16" s="145" t="s">
        <v>887</v>
      </c>
      <c r="E16" s="145" t="s">
        <v>847</v>
      </c>
      <c r="F16" s="195" t="s">
        <v>53</v>
      </c>
      <c r="G16" s="202">
        <f t="shared" si="4"/>
        <v>45729</v>
      </c>
      <c r="H16" s="203" t="s">
        <v>49</v>
      </c>
      <c r="I16" s="195" t="s">
        <v>53</v>
      </c>
      <c r="J16" s="202">
        <f t="shared" si="5"/>
        <v>45737</v>
      </c>
      <c r="K16" s="203" t="s">
        <v>49</v>
      </c>
      <c r="L16" s="195" t="s">
        <v>53</v>
      </c>
      <c r="M16" s="202">
        <f t="shared" si="6"/>
        <v>45384</v>
      </c>
      <c r="N16" s="203" t="s">
        <v>49</v>
      </c>
      <c r="O16" s="204"/>
      <c r="P16" s="147"/>
      <c r="Q16" s="147"/>
      <c r="R16" s="147"/>
      <c r="S16" s="147"/>
      <c r="T16" s="147"/>
      <c r="U16" s="147"/>
      <c r="V16" s="147"/>
      <c r="W16" s="147"/>
      <c r="X16" s="147"/>
      <c r="Y16" s="147"/>
      <c r="Z16" s="10"/>
    </row>
    <row r="17" ht="18.75" customHeight="1" outlineLevel="1">
      <c r="A17" s="139" t="s">
        <v>1078</v>
      </c>
      <c r="B17" s="145" t="s">
        <v>1079</v>
      </c>
      <c r="C17" s="145" t="s">
        <v>1080</v>
      </c>
      <c r="D17" s="145" t="s">
        <v>894</v>
      </c>
      <c r="E17" s="145" t="s">
        <v>847</v>
      </c>
      <c r="F17" s="206" t="s">
        <v>53</v>
      </c>
      <c r="G17" s="202">
        <f t="shared" si="4"/>
        <v>45729</v>
      </c>
      <c r="H17" s="203" t="s">
        <v>49</v>
      </c>
      <c r="I17" s="195" t="s">
        <v>53</v>
      </c>
      <c r="J17" s="202">
        <f t="shared" si="5"/>
        <v>45737</v>
      </c>
      <c r="K17" s="203" t="s">
        <v>49</v>
      </c>
      <c r="L17" s="195" t="s">
        <v>53</v>
      </c>
      <c r="M17" s="202">
        <f t="shared" si="6"/>
        <v>45384</v>
      </c>
      <c r="N17" s="203" t="s">
        <v>49</v>
      </c>
      <c r="O17" s="204"/>
      <c r="P17" s="147"/>
      <c r="Q17" s="147"/>
      <c r="R17" s="147"/>
      <c r="S17" s="147"/>
      <c r="T17" s="147"/>
      <c r="U17" s="147"/>
      <c r="V17" s="147"/>
      <c r="W17" s="147"/>
      <c r="X17" s="147"/>
      <c r="Y17" s="147"/>
      <c r="Z17" s="10"/>
    </row>
    <row r="18" ht="19.5" customHeight="1">
      <c r="A18" s="139" t="s">
        <v>1081</v>
      </c>
      <c r="B18" s="145" t="s">
        <v>1082</v>
      </c>
      <c r="C18" s="145" t="s">
        <v>1083</v>
      </c>
      <c r="D18" s="145" t="s">
        <v>1084</v>
      </c>
      <c r="E18" s="145" t="s">
        <v>847</v>
      </c>
      <c r="F18" s="195" t="s">
        <v>53</v>
      </c>
      <c r="G18" s="202">
        <f t="shared" si="4"/>
        <v>45729</v>
      </c>
      <c r="H18" s="203" t="s">
        <v>49</v>
      </c>
      <c r="I18" s="195" t="s">
        <v>53</v>
      </c>
      <c r="J18" s="202">
        <f t="shared" si="5"/>
        <v>45737</v>
      </c>
      <c r="K18" s="203" t="s">
        <v>49</v>
      </c>
      <c r="L18" s="195" t="s">
        <v>53</v>
      </c>
      <c r="M18" s="202">
        <f t="shared" si="6"/>
        <v>45384</v>
      </c>
      <c r="N18" s="203" t="s">
        <v>49</v>
      </c>
      <c r="O18" s="204"/>
      <c r="P18" s="147"/>
      <c r="Q18" s="147"/>
      <c r="R18" s="147"/>
      <c r="S18" s="147"/>
      <c r="T18" s="147"/>
      <c r="U18" s="147"/>
      <c r="V18" s="147"/>
      <c r="W18" s="147"/>
      <c r="X18" s="147"/>
      <c r="Y18" s="147"/>
      <c r="Z18" s="10"/>
    </row>
    <row r="19" ht="29.25" customHeight="1">
      <c r="A19" s="210"/>
      <c r="B19" s="147"/>
      <c r="C19" s="147"/>
      <c r="D19" s="147"/>
      <c r="E19" s="147"/>
      <c r="F19" s="147"/>
      <c r="G19" s="207"/>
      <c r="H19" s="147"/>
      <c r="I19" s="147"/>
      <c r="J19" s="207"/>
      <c r="K19" s="147"/>
      <c r="L19" s="147"/>
      <c r="M19" s="207"/>
      <c r="N19" s="147"/>
      <c r="O19" s="147"/>
      <c r="P19" s="147"/>
      <c r="Q19" s="147"/>
      <c r="R19" s="147"/>
      <c r="S19" s="147"/>
      <c r="T19" s="147"/>
      <c r="U19" s="147"/>
      <c r="V19" s="147"/>
      <c r="W19" s="147"/>
      <c r="X19" s="147"/>
      <c r="Y19" s="147"/>
      <c r="Z19" s="10"/>
    </row>
    <row r="20" ht="26.25" customHeight="1">
      <c r="A20" s="210"/>
      <c r="B20" s="147"/>
      <c r="C20" s="147"/>
      <c r="D20" s="147"/>
      <c r="E20" s="147"/>
      <c r="F20" s="147"/>
      <c r="G20" s="207"/>
      <c r="H20" s="147"/>
      <c r="I20" s="147"/>
      <c r="J20" s="207"/>
      <c r="K20" s="147"/>
      <c r="L20" s="147"/>
      <c r="M20" s="207"/>
      <c r="N20" s="147"/>
      <c r="O20" s="147"/>
      <c r="P20" s="147"/>
      <c r="Q20" s="147"/>
      <c r="R20" s="147"/>
      <c r="S20" s="147"/>
      <c r="T20" s="147"/>
      <c r="U20" s="147"/>
      <c r="V20" s="147"/>
      <c r="W20" s="147"/>
      <c r="X20" s="147"/>
      <c r="Y20" s="147"/>
      <c r="Z20" s="10"/>
    </row>
    <row r="21" ht="53.25" customHeight="1">
      <c r="A21" s="210"/>
      <c r="B21" s="147"/>
      <c r="C21" s="147"/>
      <c r="D21" s="147"/>
      <c r="E21" s="147"/>
      <c r="F21" s="147"/>
      <c r="G21" s="207"/>
      <c r="H21" s="147"/>
      <c r="I21" s="147"/>
      <c r="J21" s="207"/>
      <c r="K21" s="147"/>
      <c r="L21" s="147"/>
      <c r="M21" s="207"/>
      <c r="N21" s="147"/>
      <c r="O21" s="147"/>
      <c r="P21" s="147"/>
      <c r="Q21" s="147"/>
      <c r="R21" s="147"/>
      <c r="S21" s="147"/>
      <c r="T21" s="147"/>
      <c r="U21" s="147"/>
      <c r="V21" s="147"/>
      <c r="W21" s="147"/>
      <c r="X21" s="147"/>
      <c r="Y21" s="147"/>
      <c r="Z21" s="10"/>
    </row>
    <row r="22" ht="29.25" customHeight="1">
      <c r="A22" s="210"/>
      <c r="B22" s="147"/>
      <c r="C22" s="147"/>
      <c r="D22" s="147"/>
      <c r="E22" s="147"/>
      <c r="F22" s="147"/>
      <c r="G22" s="207"/>
      <c r="H22" s="147"/>
      <c r="I22" s="147"/>
      <c r="J22" s="207"/>
      <c r="K22" s="147"/>
      <c r="L22" s="147"/>
      <c r="M22" s="207"/>
      <c r="N22" s="147"/>
      <c r="O22" s="147"/>
      <c r="P22" s="147"/>
      <c r="Q22" s="147"/>
      <c r="R22" s="147"/>
      <c r="S22" s="147"/>
      <c r="T22" s="147"/>
      <c r="U22" s="147"/>
      <c r="V22" s="147"/>
      <c r="W22" s="147"/>
      <c r="X22" s="147"/>
      <c r="Y22" s="147"/>
      <c r="Z22" s="10"/>
    </row>
    <row r="23" ht="45.0" customHeight="1">
      <c r="A23" s="210"/>
      <c r="B23" s="147"/>
      <c r="C23" s="147"/>
      <c r="D23" s="147"/>
      <c r="E23" s="147"/>
      <c r="F23" s="147"/>
      <c r="G23" s="207"/>
      <c r="H23" s="147"/>
      <c r="I23" s="147"/>
      <c r="J23" s="207"/>
      <c r="K23" s="147"/>
      <c r="L23" s="147"/>
      <c r="M23" s="207"/>
      <c r="N23" s="147"/>
      <c r="O23" s="147"/>
      <c r="P23" s="147"/>
      <c r="Q23" s="147"/>
      <c r="R23" s="147"/>
      <c r="S23" s="147"/>
      <c r="T23" s="147"/>
      <c r="U23" s="147"/>
      <c r="V23" s="147"/>
      <c r="W23" s="147"/>
      <c r="X23" s="147"/>
      <c r="Y23" s="147"/>
      <c r="Z23" s="10"/>
    </row>
    <row r="24" ht="45.75" customHeight="1">
      <c r="A24" s="210"/>
      <c r="B24" s="147"/>
      <c r="C24" s="147"/>
      <c r="D24" s="147"/>
      <c r="E24" s="147"/>
      <c r="F24" s="147"/>
      <c r="G24" s="207"/>
      <c r="H24" s="147"/>
      <c r="I24" s="147"/>
      <c r="J24" s="207"/>
      <c r="K24" s="147"/>
      <c r="L24" s="147"/>
      <c r="M24" s="207"/>
      <c r="N24" s="147"/>
      <c r="O24" s="147"/>
      <c r="P24" s="147"/>
      <c r="Q24" s="147"/>
      <c r="R24" s="147"/>
      <c r="S24" s="147"/>
      <c r="T24" s="147"/>
      <c r="U24" s="147"/>
      <c r="V24" s="147"/>
      <c r="W24" s="147"/>
      <c r="X24" s="147"/>
      <c r="Y24" s="147"/>
      <c r="Z24" s="10"/>
    </row>
    <row r="25" ht="24.0" customHeight="1">
      <c r="A25" s="210"/>
      <c r="B25" s="147"/>
      <c r="C25" s="147"/>
      <c r="D25" s="147"/>
      <c r="E25" s="147"/>
      <c r="F25" s="147"/>
      <c r="G25" s="207"/>
      <c r="H25" s="147"/>
      <c r="I25" s="147"/>
      <c r="J25" s="207"/>
      <c r="K25" s="147"/>
      <c r="L25" s="147"/>
      <c r="M25" s="207"/>
      <c r="N25" s="147"/>
      <c r="O25" s="147"/>
      <c r="P25" s="147"/>
      <c r="Q25" s="147"/>
      <c r="R25" s="147"/>
      <c r="S25" s="147"/>
      <c r="T25" s="147"/>
      <c r="U25" s="147"/>
      <c r="V25" s="147"/>
      <c r="W25" s="147"/>
      <c r="X25" s="147"/>
      <c r="Y25" s="147"/>
      <c r="Z25" s="10"/>
    </row>
    <row r="26" ht="28.5" customHeight="1">
      <c r="A26" s="210"/>
      <c r="B26" s="147"/>
      <c r="C26" s="147"/>
      <c r="D26" s="147"/>
      <c r="E26" s="147"/>
      <c r="F26" s="147"/>
      <c r="G26" s="207"/>
      <c r="H26" s="147"/>
      <c r="I26" s="147"/>
      <c r="J26" s="207"/>
      <c r="K26" s="147"/>
      <c r="L26" s="147"/>
      <c r="M26" s="207"/>
      <c r="N26" s="147"/>
      <c r="O26" s="147"/>
      <c r="P26" s="147"/>
      <c r="Q26" s="147"/>
      <c r="R26" s="147"/>
      <c r="S26" s="147"/>
      <c r="T26" s="147"/>
      <c r="U26" s="147"/>
      <c r="V26" s="147"/>
      <c r="W26" s="147"/>
      <c r="X26" s="147"/>
      <c r="Y26" s="147"/>
      <c r="Z26" s="10"/>
    </row>
    <row r="27" ht="37.5" customHeight="1">
      <c r="A27" s="210"/>
      <c r="B27" s="147"/>
      <c r="C27" s="147"/>
      <c r="D27" s="147"/>
      <c r="E27" s="147"/>
      <c r="F27" s="147"/>
      <c r="G27" s="207"/>
      <c r="H27" s="147"/>
      <c r="I27" s="147"/>
      <c r="J27" s="207"/>
      <c r="K27" s="147"/>
      <c r="L27" s="147"/>
      <c r="M27" s="207"/>
      <c r="N27" s="147"/>
      <c r="O27" s="147"/>
      <c r="P27" s="147"/>
      <c r="Q27" s="147"/>
      <c r="R27" s="147"/>
      <c r="S27" s="147"/>
      <c r="T27" s="147"/>
      <c r="U27" s="147"/>
      <c r="V27" s="147"/>
      <c r="W27" s="147"/>
      <c r="X27" s="147"/>
      <c r="Y27" s="147"/>
      <c r="Z27" s="10"/>
    </row>
    <row r="28" ht="69.0" customHeight="1">
      <c r="A28" s="210"/>
      <c r="B28" s="147"/>
      <c r="C28" s="147"/>
      <c r="D28" s="147"/>
      <c r="E28" s="147"/>
      <c r="F28" s="147"/>
      <c r="G28" s="207"/>
      <c r="H28" s="147"/>
      <c r="I28" s="147"/>
      <c r="J28" s="207"/>
      <c r="K28" s="147"/>
      <c r="L28" s="147"/>
      <c r="M28" s="207"/>
      <c r="N28" s="147"/>
      <c r="O28" s="147"/>
      <c r="P28" s="147"/>
      <c r="Q28" s="147"/>
      <c r="R28" s="147"/>
      <c r="S28" s="147"/>
      <c r="T28" s="147"/>
      <c r="U28" s="147"/>
      <c r="V28" s="147"/>
      <c r="W28" s="147"/>
      <c r="X28" s="147"/>
      <c r="Y28" s="147"/>
      <c r="Z28" s="10"/>
    </row>
    <row r="29" ht="12.75" customHeight="1">
      <c r="A29" s="147"/>
      <c r="B29" s="147"/>
      <c r="C29" s="147"/>
      <c r="D29" s="147"/>
      <c r="E29" s="147"/>
      <c r="F29" s="147"/>
      <c r="G29" s="207"/>
      <c r="H29" s="147"/>
      <c r="I29" s="147"/>
      <c r="J29" s="207"/>
      <c r="K29" s="147"/>
      <c r="L29" s="147"/>
      <c r="M29" s="207"/>
      <c r="N29" s="147"/>
      <c r="O29" s="147"/>
      <c r="P29" s="147"/>
      <c r="Q29" s="147"/>
      <c r="R29" s="147"/>
      <c r="S29" s="147"/>
      <c r="T29" s="147"/>
      <c r="U29" s="147"/>
      <c r="V29" s="147"/>
      <c r="W29" s="147"/>
      <c r="X29" s="147"/>
      <c r="Y29" s="147"/>
      <c r="Z29" s="10"/>
    </row>
    <row r="30" ht="12.75" customHeight="1">
      <c r="A30" s="147"/>
      <c r="B30" s="147"/>
      <c r="C30" s="147"/>
      <c r="D30" s="147"/>
      <c r="E30" s="147"/>
      <c r="F30" s="147"/>
      <c r="G30" s="207"/>
      <c r="H30" s="147"/>
      <c r="I30" s="147"/>
      <c r="J30" s="207"/>
      <c r="K30" s="147"/>
      <c r="L30" s="147"/>
      <c r="M30" s="207"/>
      <c r="N30" s="147"/>
      <c r="O30" s="147"/>
      <c r="P30" s="147"/>
      <c r="Q30" s="147"/>
      <c r="R30" s="147"/>
      <c r="S30" s="147"/>
      <c r="T30" s="147"/>
      <c r="U30" s="147"/>
      <c r="V30" s="147"/>
      <c r="W30" s="147"/>
      <c r="X30" s="147"/>
      <c r="Y30" s="147"/>
      <c r="Z30" s="10"/>
    </row>
    <row r="31" ht="12.75" customHeight="1">
      <c r="A31" s="147"/>
      <c r="B31" s="147"/>
      <c r="C31" s="147"/>
      <c r="D31" s="147"/>
      <c r="E31" s="147"/>
      <c r="F31" s="147"/>
      <c r="G31" s="207"/>
      <c r="H31" s="147"/>
      <c r="I31" s="147"/>
      <c r="J31" s="207"/>
      <c r="K31" s="147"/>
      <c r="L31" s="147"/>
      <c r="M31" s="207"/>
      <c r="N31" s="147"/>
      <c r="O31" s="147"/>
      <c r="P31" s="147"/>
      <c r="Q31" s="147"/>
      <c r="R31" s="147"/>
      <c r="S31" s="147"/>
      <c r="T31" s="147"/>
      <c r="U31" s="147"/>
      <c r="V31" s="147"/>
      <c r="W31" s="147"/>
      <c r="X31" s="147"/>
      <c r="Y31" s="147"/>
      <c r="Z31" s="10"/>
    </row>
    <row r="32" ht="12.75" customHeight="1">
      <c r="A32" s="147"/>
      <c r="B32" s="147"/>
      <c r="C32" s="147"/>
      <c r="D32" s="147"/>
      <c r="E32" s="147"/>
      <c r="F32" s="147"/>
      <c r="G32" s="207"/>
      <c r="H32" s="147"/>
      <c r="I32" s="147"/>
      <c r="J32" s="207"/>
      <c r="K32" s="147"/>
      <c r="L32" s="147"/>
      <c r="M32" s="207"/>
      <c r="N32" s="147"/>
      <c r="O32" s="147"/>
      <c r="P32" s="147"/>
      <c r="Q32" s="147"/>
      <c r="R32" s="147"/>
      <c r="S32" s="147"/>
      <c r="T32" s="147"/>
      <c r="U32" s="147"/>
      <c r="V32" s="147"/>
      <c r="W32" s="147"/>
      <c r="X32" s="147"/>
      <c r="Y32" s="147"/>
      <c r="Z32" s="10"/>
    </row>
    <row r="33" ht="12.75" customHeight="1">
      <c r="A33" s="147"/>
      <c r="B33" s="147"/>
      <c r="C33" s="147"/>
      <c r="D33" s="147"/>
      <c r="E33" s="147"/>
      <c r="F33" s="147"/>
      <c r="G33" s="207"/>
      <c r="H33" s="147"/>
      <c r="I33" s="147"/>
      <c r="J33" s="207"/>
      <c r="K33" s="147"/>
      <c r="L33" s="147"/>
      <c r="M33" s="207"/>
      <c r="N33" s="147"/>
      <c r="O33" s="147"/>
      <c r="P33" s="147"/>
      <c r="Q33" s="147"/>
      <c r="R33" s="147"/>
      <c r="S33" s="147"/>
      <c r="T33" s="147"/>
      <c r="U33" s="147"/>
      <c r="V33" s="147"/>
      <c r="W33" s="147"/>
      <c r="X33" s="147"/>
      <c r="Y33" s="147"/>
      <c r="Z33" s="10"/>
    </row>
    <row r="34" ht="12.75" customHeight="1">
      <c r="A34" s="147"/>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0"/>
    </row>
    <row r="35" ht="12.75" customHeight="1">
      <c r="A35" s="147"/>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0"/>
    </row>
    <row r="36" ht="12.75" customHeight="1">
      <c r="A36" s="147"/>
      <c r="B36" s="147"/>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0"/>
    </row>
    <row r="37" ht="12.75" customHeight="1">
      <c r="A37" s="147"/>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0"/>
    </row>
    <row r="38" ht="12.75" customHeight="1">
      <c r="A38" s="147"/>
      <c r="B38" s="147"/>
      <c r="C38" s="147"/>
      <c r="D38" s="147"/>
      <c r="E38" s="147"/>
      <c r="F38" s="147"/>
      <c r="G38" s="147"/>
      <c r="H38" s="147"/>
      <c r="I38" s="147"/>
      <c r="J38" s="147"/>
      <c r="K38" s="147"/>
      <c r="L38" s="147"/>
      <c r="M38" s="147"/>
      <c r="N38" s="147"/>
      <c r="O38" s="147"/>
      <c r="P38" s="147"/>
      <c r="Q38" s="147"/>
      <c r="R38" s="147"/>
      <c r="S38" s="147"/>
      <c r="T38" s="147"/>
      <c r="U38" s="147"/>
      <c r="V38" s="147"/>
      <c r="W38" s="147"/>
      <c r="X38" s="147"/>
      <c r="Y38" s="147"/>
      <c r="Z38" s="10"/>
    </row>
    <row r="39" ht="12.75" customHeight="1">
      <c r="A39" s="147"/>
      <c r="B39" s="147"/>
      <c r="C39" s="147"/>
      <c r="D39" s="147"/>
      <c r="E39" s="147"/>
      <c r="F39" s="147"/>
      <c r="G39" s="147"/>
      <c r="H39" s="147"/>
      <c r="I39" s="147"/>
      <c r="J39" s="147"/>
      <c r="K39" s="147"/>
      <c r="L39" s="147"/>
      <c r="M39" s="147"/>
      <c r="N39" s="147"/>
      <c r="O39" s="147"/>
      <c r="P39" s="147"/>
      <c r="Q39" s="147"/>
      <c r="R39" s="147"/>
      <c r="S39" s="147"/>
      <c r="T39" s="147"/>
      <c r="U39" s="147"/>
      <c r="V39" s="147"/>
      <c r="W39" s="147"/>
      <c r="X39" s="147"/>
      <c r="Y39" s="147"/>
      <c r="Z39" s="10"/>
    </row>
    <row r="40" ht="12.75" customHeight="1">
      <c r="A40" s="147"/>
      <c r="B40" s="147"/>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0"/>
    </row>
    <row r="41" ht="12.75" customHeight="1">
      <c r="A41" s="147"/>
      <c r="B41" s="147"/>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0"/>
    </row>
    <row r="42" ht="12.75" customHeight="1">
      <c r="A42" s="147"/>
      <c r="B42" s="147"/>
      <c r="C42" s="147"/>
      <c r="D42" s="147"/>
      <c r="E42" s="147"/>
      <c r="F42" s="147"/>
      <c r="G42" s="147"/>
      <c r="H42" s="147"/>
      <c r="I42" s="147"/>
      <c r="J42" s="147"/>
      <c r="K42" s="147"/>
      <c r="L42" s="147"/>
      <c r="M42" s="147"/>
      <c r="N42" s="147"/>
      <c r="O42" s="147"/>
      <c r="P42" s="147"/>
      <c r="Q42" s="147"/>
      <c r="R42" s="147"/>
      <c r="S42" s="147"/>
      <c r="T42" s="147"/>
      <c r="U42" s="147"/>
      <c r="V42" s="147"/>
      <c r="W42" s="147"/>
      <c r="X42" s="147"/>
      <c r="Y42" s="147"/>
      <c r="Z42" s="10"/>
    </row>
    <row r="43" ht="12.75" customHeight="1">
      <c r="A43" s="147"/>
      <c r="B43" s="147"/>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0"/>
    </row>
    <row r="44" ht="12.75" customHeight="1">
      <c r="A44" s="147"/>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0"/>
    </row>
    <row r="45" ht="12.75" customHeight="1">
      <c r="A45" s="147"/>
      <c r="B45" s="147"/>
      <c r="C45" s="147"/>
      <c r="D45" s="147"/>
      <c r="E45" s="147"/>
      <c r="F45" s="147"/>
      <c r="G45" s="147"/>
      <c r="H45" s="147"/>
      <c r="I45" s="147"/>
      <c r="J45" s="147"/>
      <c r="K45" s="147"/>
      <c r="L45" s="147"/>
      <c r="M45" s="147"/>
      <c r="N45" s="147"/>
      <c r="O45" s="147"/>
      <c r="P45" s="147"/>
      <c r="Q45" s="147"/>
      <c r="R45" s="147"/>
      <c r="S45" s="147"/>
      <c r="T45" s="147"/>
      <c r="U45" s="147"/>
      <c r="V45" s="147"/>
      <c r="W45" s="147"/>
      <c r="X45" s="147"/>
      <c r="Y45" s="147"/>
      <c r="Z45" s="10"/>
    </row>
    <row r="46" ht="12.75" customHeight="1">
      <c r="A46" s="147"/>
      <c r="B46" 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0"/>
    </row>
    <row r="47" ht="12.75" customHeight="1">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0"/>
    </row>
    <row r="48" ht="12.75" customHeight="1">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0"/>
    </row>
    <row r="49" ht="12.75" customHeight="1">
      <c r="A49" s="147"/>
      <c r="B49" s="147"/>
      <c r="C49" s="147"/>
      <c r="D49" s="147"/>
      <c r="E49" s="147"/>
      <c r="F49" s="147"/>
      <c r="G49" s="147"/>
      <c r="H49" s="147"/>
      <c r="I49" s="147"/>
      <c r="J49" s="147"/>
      <c r="K49" s="147"/>
      <c r="L49" s="147"/>
      <c r="M49" s="147"/>
      <c r="N49" s="147"/>
      <c r="O49" s="147"/>
      <c r="P49" s="147"/>
      <c r="Q49" s="147"/>
      <c r="R49" s="147"/>
      <c r="S49" s="147"/>
      <c r="T49" s="147"/>
      <c r="U49" s="147"/>
      <c r="V49" s="147"/>
      <c r="W49" s="147"/>
      <c r="X49" s="147"/>
      <c r="Y49" s="147"/>
      <c r="Z49" s="10"/>
    </row>
    <row r="50" ht="12.75" customHeight="1">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Z50" s="10"/>
    </row>
    <row r="51" ht="12.75" customHeight="1">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Z51" s="10"/>
    </row>
    <row r="52" ht="12.75" customHeight="1">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Z52" s="10"/>
    </row>
    <row r="53" ht="12.75" customHeight="1">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Z53" s="10"/>
    </row>
    <row r="54" ht="12.75" customHeight="1">
      <c r="A54" s="147"/>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c r="Z54" s="10"/>
    </row>
    <row r="55" ht="12.75" customHeight="1">
      <c r="A55" s="147"/>
      <c r="B55" s="147"/>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0"/>
    </row>
    <row r="56" ht="12.75" customHeight="1">
      <c r="A56" s="147"/>
      <c r="B56" s="147"/>
      <c r="C56" s="147"/>
      <c r="D56" s="147"/>
      <c r="E56" s="147"/>
      <c r="F56" s="147"/>
      <c r="G56" s="147"/>
      <c r="H56" s="147"/>
      <c r="I56" s="147"/>
      <c r="J56" s="147"/>
      <c r="K56" s="147"/>
      <c r="L56" s="147"/>
      <c r="M56" s="147"/>
      <c r="N56" s="147"/>
      <c r="O56" s="147"/>
      <c r="P56" s="147"/>
      <c r="Q56" s="147"/>
      <c r="R56" s="147"/>
      <c r="S56" s="147"/>
      <c r="T56" s="147"/>
      <c r="U56" s="147"/>
      <c r="V56" s="147"/>
      <c r="W56" s="147"/>
      <c r="X56" s="147"/>
      <c r="Y56" s="147"/>
      <c r="Z56" s="10"/>
    </row>
    <row r="57" ht="12.75" customHeight="1">
      <c r="A57" s="147"/>
      <c r="B57" s="147"/>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0"/>
    </row>
    <row r="58" ht="12.75" customHeight="1">
      <c r="A58" s="147"/>
      <c r="B58" s="147"/>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0"/>
    </row>
    <row r="59" ht="12.75" customHeight="1">
      <c r="A59" s="147"/>
      <c r="B59" s="147"/>
      <c r="C59" s="147"/>
      <c r="D59" s="147"/>
      <c r="E59" s="147"/>
      <c r="F59" s="147"/>
      <c r="G59" s="147"/>
      <c r="H59" s="147"/>
      <c r="I59" s="147"/>
      <c r="J59" s="147"/>
      <c r="K59" s="147"/>
      <c r="L59" s="147"/>
      <c r="M59" s="147"/>
      <c r="N59" s="147"/>
      <c r="O59" s="147"/>
      <c r="P59" s="147"/>
      <c r="Q59" s="147"/>
      <c r="R59" s="147"/>
      <c r="S59" s="147"/>
      <c r="T59" s="147"/>
      <c r="U59" s="147"/>
      <c r="V59" s="147"/>
      <c r="W59" s="147"/>
      <c r="X59" s="147"/>
      <c r="Y59" s="147"/>
      <c r="Z59" s="10"/>
    </row>
    <row r="60" ht="12.75" customHeight="1">
      <c r="A60" s="147"/>
      <c r="B60" s="147"/>
      <c r="C60" s="147"/>
      <c r="D60" s="147"/>
      <c r="E60" s="147"/>
      <c r="F60" s="147"/>
      <c r="G60" s="147"/>
      <c r="H60" s="147"/>
      <c r="I60" s="147"/>
      <c r="J60" s="147"/>
      <c r="K60" s="147"/>
      <c r="L60" s="147"/>
      <c r="M60" s="147"/>
      <c r="N60" s="147"/>
      <c r="O60" s="147"/>
      <c r="P60" s="147"/>
      <c r="Q60" s="147"/>
      <c r="R60" s="147"/>
      <c r="S60" s="147"/>
      <c r="T60" s="147"/>
      <c r="U60" s="147"/>
      <c r="V60" s="147"/>
      <c r="W60" s="147"/>
      <c r="X60" s="147"/>
      <c r="Y60" s="147"/>
      <c r="Z60" s="10"/>
    </row>
    <row r="61" ht="12.75" customHeight="1">
      <c r="A61" s="147"/>
      <c r="B61" s="147"/>
      <c r="C61" s="147"/>
      <c r="D61" s="147"/>
      <c r="E61" s="147"/>
      <c r="F61" s="147"/>
      <c r="G61" s="147"/>
      <c r="H61" s="147"/>
      <c r="I61" s="147"/>
      <c r="J61" s="147"/>
      <c r="K61" s="147"/>
      <c r="L61" s="147"/>
      <c r="M61" s="147"/>
      <c r="N61" s="147"/>
      <c r="O61" s="147"/>
      <c r="P61" s="147"/>
      <c r="Q61" s="147"/>
      <c r="R61" s="147"/>
      <c r="S61" s="147"/>
      <c r="T61" s="147"/>
      <c r="U61" s="147"/>
      <c r="V61" s="147"/>
      <c r="W61" s="147"/>
      <c r="X61" s="147"/>
      <c r="Y61" s="147"/>
      <c r="Z61" s="10"/>
    </row>
    <row r="62" ht="12.75" customHeight="1">
      <c r="A62" s="147"/>
      <c r="B62" s="147"/>
      <c r="C62" s="147"/>
      <c r="D62" s="147"/>
      <c r="E62" s="147"/>
      <c r="F62" s="147"/>
      <c r="G62" s="147"/>
      <c r="H62" s="147"/>
      <c r="I62" s="147"/>
      <c r="J62" s="147"/>
      <c r="K62" s="147"/>
      <c r="L62" s="147"/>
      <c r="M62" s="147"/>
      <c r="N62" s="147"/>
      <c r="O62" s="147"/>
      <c r="P62" s="147"/>
      <c r="Q62" s="147"/>
      <c r="R62" s="147"/>
      <c r="S62" s="147"/>
      <c r="T62" s="147"/>
      <c r="U62" s="147"/>
      <c r="V62" s="147"/>
      <c r="W62" s="147"/>
      <c r="X62" s="147"/>
      <c r="Y62" s="147"/>
      <c r="Z62" s="10"/>
    </row>
    <row r="63" ht="12.75" customHeight="1">
      <c r="A63" s="147"/>
      <c r="B63" s="147"/>
      <c r="C63" s="147"/>
      <c r="D63" s="147"/>
      <c r="E63" s="147"/>
      <c r="F63" s="147"/>
      <c r="G63" s="147"/>
      <c r="H63" s="147"/>
      <c r="I63" s="147"/>
      <c r="J63" s="147"/>
      <c r="K63" s="147"/>
      <c r="L63" s="147"/>
      <c r="M63" s="147"/>
      <c r="N63" s="147"/>
      <c r="O63" s="147"/>
      <c r="P63" s="147"/>
      <c r="Q63" s="147"/>
      <c r="R63" s="147"/>
      <c r="S63" s="147"/>
      <c r="T63" s="147"/>
      <c r="U63" s="147"/>
      <c r="V63" s="147"/>
      <c r="W63" s="147"/>
      <c r="X63" s="147"/>
      <c r="Y63" s="147"/>
      <c r="Z63" s="10"/>
    </row>
    <row r="64" ht="12.75" customHeight="1">
      <c r="A64" s="147"/>
      <c r="B64" s="147"/>
      <c r="C64" s="147"/>
      <c r="D64" s="147"/>
      <c r="E64" s="147"/>
      <c r="F64" s="147"/>
      <c r="G64" s="147"/>
      <c r="H64" s="147"/>
      <c r="I64" s="147"/>
      <c r="J64" s="147"/>
      <c r="K64" s="147"/>
      <c r="L64" s="147"/>
      <c r="M64" s="147"/>
      <c r="N64" s="147"/>
      <c r="O64" s="147"/>
      <c r="P64" s="147"/>
      <c r="Q64" s="147"/>
      <c r="R64" s="147"/>
      <c r="S64" s="147"/>
      <c r="T64" s="147"/>
      <c r="U64" s="147"/>
      <c r="V64" s="147"/>
      <c r="W64" s="147"/>
      <c r="X64" s="147"/>
      <c r="Y64" s="147"/>
      <c r="Z64" s="10"/>
    </row>
    <row r="65" ht="12.75" customHeight="1">
      <c r="A65" s="147"/>
      <c r="B65" s="147"/>
      <c r="C65" s="147"/>
      <c r="D65" s="147"/>
      <c r="E65" s="147"/>
      <c r="F65" s="147"/>
      <c r="G65" s="147"/>
      <c r="H65" s="147"/>
      <c r="I65" s="147"/>
      <c r="J65" s="147"/>
      <c r="K65" s="147"/>
      <c r="L65" s="147"/>
      <c r="M65" s="147"/>
      <c r="N65" s="147"/>
      <c r="O65" s="147"/>
      <c r="P65" s="147"/>
      <c r="Q65" s="147"/>
      <c r="R65" s="147"/>
      <c r="S65" s="147"/>
      <c r="T65" s="147"/>
      <c r="U65" s="147"/>
      <c r="V65" s="147"/>
      <c r="W65" s="147"/>
      <c r="X65" s="147"/>
      <c r="Y65" s="147"/>
      <c r="Z65" s="10"/>
    </row>
    <row r="66" ht="12.75" customHeight="1">
      <c r="A66" s="147"/>
      <c r="B66" s="147"/>
      <c r="C66" s="147"/>
      <c r="D66" s="147"/>
      <c r="E66" s="147"/>
      <c r="F66" s="147"/>
      <c r="G66" s="147"/>
      <c r="H66" s="147"/>
      <c r="I66" s="147"/>
      <c r="J66" s="147"/>
      <c r="K66" s="147"/>
      <c r="L66" s="147"/>
      <c r="M66" s="147"/>
      <c r="N66" s="147"/>
      <c r="O66" s="147"/>
      <c r="P66" s="147"/>
      <c r="Q66" s="147"/>
      <c r="R66" s="147"/>
      <c r="S66" s="147"/>
      <c r="T66" s="147"/>
      <c r="U66" s="147"/>
      <c r="V66" s="147"/>
      <c r="W66" s="147"/>
      <c r="X66" s="147"/>
      <c r="Y66" s="147"/>
      <c r="Z66" s="10"/>
    </row>
    <row r="67" ht="12.75" customHeight="1">
      <c r="A67" s="147"/>
      <c r="B67" s="147"/>
      <c r="C67" s="147"/>
      <c r="D67" s="147"/>
      <c r="E67" s="147"/>
      <c r="F67" s="147"/>
      <c r="G67" s="147"/>
      <c r="H67" s="147"/>
      <c r="I67" s="147"/>
      <c r="J67" s="147"/>
      <c r="K67" s="147"/>
      <c r="L67" s="147"/>
      <c r="M67" s="147"/>
      <c r="N67" s="147"/>
      <c r="O67" s="147"/>
      <c r="P67" s="147"/>
      <c r="Q67" s="147"/>
      <c r="R67" s="147"/>
      <c r="S67" s="147"/>
      <c r="T67" s="147"/>
      <c r="U67" s="147"/>
      <c r="V67" s="147"/>
      <c r="W67" s="147"/>
      <c r="X67" s="147"/>
      <c r="Y67" s="147"/>
      <c r="Z67" s="10"/>
    </row>
    <row r="68" ht="12.75" customHeight="1">
      <c r="A68" s="147"/>
      <c r="B68" s="147"/>
      <c r="C68" s="147"/>
      <c r="D68" s="147"/>
      <c r="E68" s="147"/>
      <c r="F68" s="147"/>
      <c r="G68" s="147"/>
      <c r="H68" s="147"/>
      <c r="I68" s="147"/>
      <c r="J68" s="147"/>
      <c r="K68" s="147"/>
      <c r="L68" s="147"/>
      <c r="M68" s="147"/>
      <c r="N68" s="147"/>
      <c r="O68" s="147"/>
      <c r="P68" s="147"/>
      <c r="Q68" s="147"/>
      <c r="R68" s="147"/>
      <c r="S68" s="147"/>
      <c r="T68" s="147"/>
      <c r="U68" s="147"/>
      <c r="V68" s="147"/>
      <c r="W68" s="147"/>
      <c r="X68" s="147"/>
      <c r="Y68" s="147"/>
      <c r="Z68" s="10"/>
    </row>
    <row r="69" ht="12.75" customHeight="1">
      <c r="A69" s="147"/>
      <c r="B69" s="147"/>
      <c r="C69" s="147"/>
      <c r="D69" s="147"/>
      <c r="E69" s="147"/>
      <c r="F69" s="147"/>
      <c r="G69" s="147"/>
      <c r="H69" s="147"/>
      <c r="I69" s="147"/>
      <c r="J69" s="147"/>
      <c r="K69" s="147"/>
      <c r="L69" s="147"/>
      <c r="M69" s="147"/>
      <c r="N69" s="147"/>
      <c r="O69" s="147"/>
      <c r="P69" s="147"/>
      <c r="Q69" s="147"/>
      <c r="R69" s="147"/>
      <c r="S69" s="147"/>
      <c r="T69" s="147"/>
      <c r="U69" s="147"/>
      <c r="V69" s="147"/>
      <c r="W69" s="147"/>
      <c r="X69" s="147"/>
      <c r="Y69" s="147"/>
      <c r="Z69" s="10"/>
    </row>
    <row r="70" ht="12.75" customHeight="1">
      <c r="A70" s="147"/>
      <c r="B70" s="147"/>
      <c r="C70" s="147"/>
      <c r="D70" s="147"/>
      <c r="E70" s="147"/>
      <c r="F70" s="147"/>
      <c r="G70" s="147"/>
      <c r="H70" s="147"/>
      <c r="I70" s="147"/>
      <c r="J70" s="147"/>
      <c r="K70" s="147"/>
      <c r="L70" s="147"/>
      <c r="M70" s="147"/>
      <c r="N70" s="147"/>
      <c r="O70" s="147"/>
      <c r="P70" s="147"/>
      <c r="Q70" s="147"/>
      <c r="R70" s="147"/>
      <c r="S70" s="147"/>
      <c r="T70" s="147"/>
      <c r="U70" s="147"/>
      <c r="V70" s="147"/>
      <c r="W70" s="147"/>
      <c r="X70" s="147"/>
      <c r="Y70" s="147"/>
      <c r="Z70" s="10"/>
    </row>
    <row r="71" ht="12.75" customHeight="1">
      <c r="A71" s="147"/>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0"/>
    </row>
    <row r="72" ht="12.75" customHeight="1">
      <c r="A72" s="147"/>
      <c r="B72" s="147"/>
      <c r="C72" s="147"/>
      <c r="D72" s="147"/>
      <c r="E72" s="147"/>
      <c r="F72" s="147"/>
      <c r="G72" s="147"/>
      <c r="H72" s="147"/>
      <c r="I72" s="147"/>
      <c r="J72" s="147"/>
      <c r="K72" s="147"/>
      <c r="L72" s="147"/>
      <c r="M72" s="147"/>
      <c r="N72" s="147"/>
      <c r="O72" s="147"/>
      <c r="P72" s="147"/>
      <c r="Q72" s="147"/>
      <c r="R72" s="147"/>
      <c r="S72" s="147"/>
      <c r="T72" s="147"/>
      <c r="U72" s="147"/>
      <c r="V72" s="147"/>
      <c r="W72" s="147"/>
      <c r="X72" s="147"/>
      <c r="Y72" s="147"/>
      <c r="Z72" s="10"/>
    </row>
    <row r="73" ht="12.75" customHeight="1">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0"/>
    </row>
    <row r="74" ht="12.75" customHeight="1">
      <c r="A74" s="147"/>
      <c r="B74" s="147"/>
      <c r="C74" s="147"/>
      <c r="D74" s="147"/>
      <c r="E74" s="147"/>
      <c r="F74" s="147"/>
      <c r="G74" s="147"/>
      <c r="H74" s="147"/>
      <c r="I74" s="147"/>
      <c r="J74" s="147"/>
      <c r="K74" s="147"/>
      <c r="L74" s="147"/>
      <c r="M74" s="147"/>
      <c r="N74" s="147"/>
      <c r="O74" s="147"/>
      <c r="P74" s="147"/>
      <c r="Q74" s="147"/>
      <c r="R74" s="147"/>
      <c r="S74" s="147"/>
      <c r="T74" s="147"/>
      <c r="U74" s="147"/>
      <c r="V74" s="147"/>
      <c r="W74" s="147"/>
      <c r="X74" s="147"/>
      <c r="Y74" s="147"/>
      <c r="Z74" s="10"/>
    </row>
    <row r="75" ht="12.75" customHeight="1">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0"/>
    </row>
    <row r="76" ht="12.75" customHeight="1">
      <c r="A76" s="147"/>
      <c r="B76" s="147"/>
      <c r="C76" s="147"/>
      <c r="D76" s="147"/>
      <c r="E76" s="147"/>
      <c r="F76" s="147"/>
      <c r="G76" s="147"/>
      <c r="H76" s="147"/>
      <c r="I76" s="147"/>
      <c r="J76" s="147"/>
      <c r="K76" s="147"/>
      <c r="L76" s="147"/>
      <c r="M76" s="147"/>
      <c r="N76" s="147"/>
      <c r="O76" s="147"/>
      <c r="P76" s="147"/>
      <c r="Q76" s="147"/>
      <c r="R76" s="147"/>
      <c r="S76" s="147"/>
      <c r="T76" s="147"/>
      <c r="U76" s="147"/>
      <c r="V76" s="147"/>
      <c r="W76" s="147"/>
      <c r="X76" s="147"/>
      <c r="Y76" s="147"/>
      <c r="Z76" s="10"/>
    </row>
    <row r="77" ht="12.75" customHeight="1">
      <c r="A77" s="147"/>
      <c r="B77" s="147"/>
      <c r="C77" s="147"/>
      <c r="D77" s="147"/>
      <c r="E77" s="147"/>
      <c r="F77" s="147"/>
      <c r="G77" s="147"/>
      <c r="H77" s="147"/>
      <c r="I77" s="147"/>
      <c r="J77" s="147"/>
      <c r="K77" s="147"/>
      <c r="L77" s="147"/>
      <c r="M77" s="147"/>
      <c r="N77" s="147"/>
      <c r="O77" s="147"/>
      <c r="P77" s="147"/>
      <c r="Q77" s="147"/>
      <c r="R77" s="147"/>
      <c r="S77" s="147"/>
      <c r="T77" s="147"/>
      <c r="U77" s="147"/>
      <c r="V77" s="147"/>
      <c r="W77" s="147"/>
      <c r="X77" s="147"/>
      <c r="Y77" s="147"/>
      <c r="Z77" s="10"/>
    </row>
    <row r="78" ht="12.75" customHeight="1">
      <c r="A78" s="147"/>
      <c r="B78" s="147"/>
      <c r="C78" s="147"/>
      <c r="D78" s="147"/>
      <c r="E78" s="147"/>
      <c r="F78" s="147"/>
      <c r="G78" s="147"/>
      <c r="H78" s="147"/>
      <c r="I78" s="147"/>
      <c r="J78" s="147"/>
      <c r="K78" s="147"/>
      <c r="L78" s="147"/>
      <c r="M78" s="147"/>
      <c r="N78" s="147"/>
      <c r="O78" s="147"/>
      <c r="P78" s="147"/>
      <c r="Q78" s="147"/>
      <c r="R78" s="147"/>
      <c r="S78" s="147"/>
      <c r="T78" s="147"/>
      <c r="U78" s="147"/>
      <c r="V78" s="147"/>
      <c r="W78" s="147"/>
      <c r="X78" s="147"/>
      <c r="Y78" s="147"/>
      <c r="Z78" s="10"/>
    </row>
    <row r="79" ht="12.75" customHeight="1">
      <c r="A79" s="147"/>
      <c r="B79" s="147"/>
      <c r="C79" s="147"/>
      <c r="D79" s="147"/>
      <c r="E79" s="147"/>
      <c r="F79" s="147"/>
      <c r="G79" s="147"/>
      <c r="H79" s="147"/>
      <c r="I79" s="147"/>
      <c r="J79" s="147"/>
      <c r="K79" s="147"/>
      <c r="L79" s="147"/>
      <c r="M79" s="147"/>
      <c r="N79" s="147"/>
      <c r="O79" s="147"/>
      <c r="P79" s="147"/>
      <c r="Q79" s="147"/>
      <c r="R79" s="147"/>
      <c r="S79" s="147"/>
      <c r="T79" s="147"/>
      <c r="U79" s="147"/>
      <c r="V79" s="147"/>
      <c r="W79" s="147"/>
      <c r="X79" s="147"/>
      <c r="Y79" s="147"/>
      <c r="Z79" s="10"/>
    </row>
    <row r="80" ht="12.75" customHeight="1">
      <c r="A80" s="147"/>
      <c r="B80" s="147"/>
      <c r="C80" s="147"/>
      <c r="D80" s="147"/>
      <c r="E80" s="147"/>
      <c r="F80" s="147"/>
      <c r="G80" s="147"/>
      <c r="H80" s="147"/>
      <c r="I80" s="147"/>
      <c r="J80" s="147"/>
      <c r="K80" s="147"/>
      <c r="L80" s="147"/>
      <c r="M80" s="147"/>
      <c r="N80" s="147"/>
      <c r="O80" s="147"/>
      <c r="P80" s="147"/>
      <c r="Q80" s="147"/>
      <c r="R80" s="147"/>
      <c r="S80" s="147"/>
      <c r="T80" s="147"/>
      <c r="U80" s="147"/>
      <c r="V80" s="147"/>
      <c r="W80" s="147"/>
      <c r="X80" s="147"/>
      <c r="Y80" s="147"/>
      <c r="Z80" s="10"/>
    </row>
    <row r="81" ht="12.75" customHeight="1">
      <c r="A81" s="147"/>
      <c r="B81" s="147"/>
      <c r="C81" s="147"/>
      <c r="D81" s="147"/>
      <c r="E81" s="147"/>
      <c r="F81" s="147"/>
      <c r="G81" s="147"/>
      <c r="H81" s="147"/>
      <c r="I81" s="147"/>
      <c r="J81" s="147"/>
      <c r="K81" s="147"/>
      <c r="L81" s="147"/>
      <c r="M81" s="147"/>
      <c r="N81" s="147"/>
      <c r="O81" s="147"/>
      <c r="P81" s="147"/>
      <c r="Q81" s="147"/>
      <c r="R81" s="147"/>
      <c r="S81" s="147"/>
      <c r="T81" s="147"/>
      <c r="U81" s="147"/>
      <c r="V81" s="147"/>
      <c r="W81" s="147"/>
      <c r="X81" s="147"/>
      <c r="Y81" s="147"/>
      <c r="Z81" s="10"/>
    </row>
    <row r="82" ht="12.75" customHeight="1">
      <c r="A82" s="147"/>
      <c r="B82" s="147"/>
      <c r="C82" s="147"/>
      <c r="D82" s="147"/>
      <c r="E82" s="147"/>
      <c r="F82" s="147"/>
      <c r="G82" s="147"/>
      <c r="H82" s="147"/>
      <c r="I82" s="147"/>
      <c r="J82" s="147"/>
      <c r="K82" s="147"/>
      <c r="L82" s="147"/>
      <c r="M82" s="147"/>
      <c r="N82" s="147"/>
      <c r="O82" s="147"/>
      <c r="P82" s="147"/>
      <c r="Q82" s="147"/>
      <c r="R82" s="147"/>
      <c r="S82" s="147"/>
      <c r="T82" s="147"/>
      <c r="U82" s="147"/>
      <c r="V82" s="147"/>
      <c r="W82" s="147"/>
      <c r="X82" s="147"/>
      <c r="Y82" s="147"/>
      <c r="Z82" s="10"/>
    </row>
    <row r="83" ht="12.75" customHeight="1">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0"/>
    </row>
    <row r="84" ht="12.75" customHeight="1">
      <c r="A84" s="147"/>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0"/>
    </row>
    <row r="85" ht="12.75" customHeight="1">
      <c r="A85" s="147"/>
      <c r="B85" s="147"/>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0"/>
    </row>
    <row r="86" ht="12.75" customHeight="1">
      <c r="A86" s="147"/>
      <c r="B86" s="147"/>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0"/>
    </row>
    <row r="87" ht="12.75" customHeight="1">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0"/>
    </row>
    <row r="88" ht="12.75" customHeight="1">
      <c r="A88" s="147"/>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0"/>
    </row>
    <row r="89" ht="12.75" customHeight="1">
      <c r="A89" s="147"/>
      <c r="B89" s="147"/>
      <c r="C89" s="147"/>
      <c r="D89" s="147"/>
      <c r="E89" s="147"/>
      <c r="F89" s="147"/>
      <c r="G89" s="147"/>
      <c r="H89" s="147"/>
      <c r="I89" s="147"/>
      <c r="J89" s="147"/>
      <c r="K89" s="147"/>
      <c r="L89" s="147"/>
      <c r="M89" s="147"/>
      <c r="N89" s="147"/>
      <c r="O89" s="147"/>
      <c r="P89" s="147"/>
      <c r="Q89" s="147"/>
      <c r="R89" s="147"/>
      <c r="S89" s="147"/>
      <c r="T89" s="147"/>
      <c r="U89" s="147"/>
      <c r="V89" s="147"/>
      <c r="W89" s="147"/>
      <c r="X89" s="147"/>
      <c r="Y89" s="147"/>
      <c r="Z89" s="10"/>
    </row>
    <row r="90" ht="12.75" customHeight="1">
      <c r="A90" s="147"/>
      <c r="B90" s="147"/>
      <c r="C90" s="147"/>
      <c r="D90" s="147"/>
      <c r="E90" s="147"/>
      <c r="F90" s="147"/>
      <c r="G90" s="147"/>
      <c r="H90" s="147"/>
      <c r="I90" s="147"/>
      <c r="J90" s="147"/>
      <c r="K90" s="147"/>
      <c r="L90" s="147"/>
      <c r="M90" s="147"/>
      <c r="N90" s="147"/>
      <c r="O90" s="147"/>
      <c r="P90" s="147"/>
      <c r="Q90" s="147"/>
      <c r="R90" s="147"/>
      <c r="S90" s="147"/>
      <c r="T90" s="147"/>
      <c r="U90" s="147"/>
      <c r="V90" s="147"/>
      <c r="W90" s="147"/>
      <c r="X90" s="147"/>
      <c r="Y90" s="147"/>
      <c r="Z90" s="10"/>
    </row>
    <row r="91" ht="12.75" customHeight="1">
      <c r="A91" s="147"/>
      <c r="B91" s="147"/>
      <c r="C91" s="147"/>
      <c r="D91" s="147"/>
      <c r="E91" s="147"/>
      <c r="F91" s="147"/>
      <c r="G91" s="147"/>
      <c r="H91" s="147"/>
      <c r="I91" s="147"/>
      <c r="J91" s="147"/>
      <c r="K91" s="147"/>
      <c r="L91" s="147"/>
      <c r="M91" s="147"/>
      <c r="N91" s="147"/>
      <c r="O91" s="147"/>
      <c r="P91" s="147"/>
      <c r="Q91" s="147"/>
      <c r="R91" s="147"/>
      <c r="S91" s="147"/>
      <c r="T91" s="147"/>
      <c r="U91" s="147"/>
      <c r="V91" s="147"/>
      <c r="W91" s="147"/>
      <c r="X91" s="147"/>
      <c r="Y91" s="147"/>
      <c r="Z91" s="10"/>
    </row>
    <row r="92" ht="12.75" customHeight="1">
      <c r="A92" s="147"/>
      <c r="B92" s="147"/>
      <c r="C92" s="147"/>
      <c r="D92" s="147"/>
      <c r="E92" s="147"/>
      <c r="F92" s="147"/>
      <c r="G92" s="147"/>
      <c r="H92" s="147"/>
      <c r="I92" s="147"/>
      <c r="J92" s="147"/>
      <c r="K92" s="147"/>
      <c r="L92" s="147"/>
      <c r="M92" s="147"/>
      <c r="N92" s="147"/>
      <c r="O92" s="147"/>
      <c r="P92" s="147"/>
      <c r="Q92" s="147"/>
      <c r="R92" s="147"/>
      <c r="S92" s="147"/>
      <c r="T92" s="147"/>
      <c r="U92" s="147"/>
      <c r="V92" s="147"/>
      <c r="W92" s="147"/>
      <c r="X92" s="147"/>
      <c r="Y92" s="147"/>
      <c r="Z92" s="10"/>
    </row>
    <row r="93" ht="12.75" customHeight="1">
      <c r="A93" s="147"/>
      <c r="B93" s="147"/>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0"/>
    </row>
    <row r="94" ht="12.75" customHeight="1">
      <c r="A94" s="147"/>
      <c r="B94" s="147"/>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0"/>
    </row>
    <row r="95" ht="12.75" customHeight="1">
      <c r="A95" s="147"/>
      <c r="B95" s="147"/>
      <c r="C95" s="147"/>
      <c r="D95" s="147"/>
      <c r="E95" s="147"/>
      <c r="F95" s="147"/>
      <c r="G95" s="147"/>
      <c r="H95" s="147"/>
      <c r="I95" s="147"/>
      <c r="J95" s="147"/>
      <c r="K95" s="147"/>
      <c r="L95" s="147"/>
      <c r="M95" s="147"/>
      <c r="N95" s="147"/>
      <c r="O95" s="147"/>
      <c r="P95" s="147"/>
      <c r="Q95" s="147"/>
      <c r="R95" s="147"/>
      <c r="S95" s="147"/>
      <c r="T95" s="147"/>
      <c r="U95" s="147"/>
      <c r="V95" s="147"/>
      <c r="W95" s="147"/>
      <c r="X95" s="147"/>
      <c r="Y95" s="147"/>
      <c r="Z95" s="10"/>
    </row>
    <row r="96" ht="12.75" customHeight="1">
      <c r="A96" s="147"/>
      <c r="B96" s="147"/>
      <c r="C96" s="147"/>
      <c r="D96" s="147"/>
      <c r="E96" s="147"/>
      <c r="F96" s="147"/>
      <c r="G96" s="147"/>
      <c r="H96" s="147"/>
      <c r="I96" s="147"/>
      <c r="J96" s="147"/>
      <c r="K96" s="147"/>
      <c r="L96" s="147"/>
      <c r="M96" s="147"/>
      <c r="N96" s="147"/>
      <c r="O96" s="147"/>
      <c r="P96" s="147"/>
      <c r="Q96" s="147"/>
      <c r="R96" s="147"/>
      <c r="S96" s="147"/>
      <c r="T96" s="147"/>
      <c r="U96" s="147"/>
      <c r="V96" s="147"/>
      <c r="W96" s="147"/>
      <c r="X96" s="147"/>
      <c r="Y96" s="147"/>
      <c r="Z96" s="10"/>
    </row>
    <row r="97" ht="12.75" customHeight="1">
      <c r="A97" s="147"/>
      <c r="B97" s="147"/>
      <c r="C97" s="147"/>
      <c r="D97" s="147"/>
      <c r="E97" s="147"/>
      <c r="F97" s="147"/>
      <c r="G97" s="147"/>
      <c r="H97" s="147"/>
      <c r="I97" s="147"/>
      <c r="J97" s="147"/>
      <c r="K97" s="147"/>
      <c r="L97" s="147"/>
      <c r="M97" s="147"/>
      <c r="N97" s="147"/>
      <c r="O97" s="147"/>
      <c r="P97" s="147"/>
      <c r="Q97" s="147"/>
      <c r="R97" s="147"/>
      <c r="S97" s="147"/>
      <c r="T97" s="147"/>
      <c r="U97" s="147"/>
      <c r="V97" s="147"/>
      <c r="W97" s="147"/>
      <c r="X97" s="147"/>
      <c r="Y97" s="147"/>
      <c r="Z97" s="10"/>
    </row>
    <row r="98" ht="12.75" customHeight="1">
      <c r="A98" s="147"/>
      <c r="B98" s="147"/>
      <c r="C98" s="147"/>
      <c r="D98" s="147"/>
      <c r="E98" s="147"/>
      <c r="F98" s="147"/>
      <c r="G98" s="147"/>
      <c r="H98" s="147"/>
      <c r="I98" s="147"/>
      <c r="J98" s="147"/>
      <c r="K98" s="147"/>
      <c r="L98" s="147"/>
      <c r="M98" s="147"/>
      <c r="N98" s="147"/>
      <c r="O98" s="147"/>
      <c r="P98" s="147"/>
      <c r="Q98" s="147"/>
      <c r="R98" s="147"/>
      <c r="S98" s="147"/>
      <c r="T98" s="147"/>
      <c r="U98" s="147"/>
      <c r="V98" s="147"/>
      <c r="W98" s="147"/>
      <c r="X98" s="147"/>
      <c r="Y98" s="147"/>
      <c r="Z98" s="10"/>
    </row>
    <row r="99" ht="12.75" customHeight="1">
      <c r="A99" s="147"/>
      <c r="B99" s="147"/>
      <c r="C99" s="147"/>
      <c r="D99" s="147"/>
      <c r="E99" s="147"/>
      <c r="F99" s="147"/>
      <c r="G99" s="147"/>
      <c r="H99" s="147"/>
      <c r="I99" s="147"/>
      <c r="J99" s="147"/>
      <c r="K99" s="147"/>
      <c r="L99" s="147"/>
      <c r="M99" s="147"/>
      <c r="N99" s="147"/>
      <c r="O99" s="147"/>
      <c r="P99" s="147"/>
      <c r="Q99" s="147"/>
      <c r="R99" s="147"/>
      <c r="S99" s="147"/>
      <c r="T99" s="147"/>
      <c r="U99" s="147"/>
      <c r="V99" s="147"/>
      <c r="W99" s="147"/>
      <c r="X99" s="147"/>
      <c r="Y99" s="147"/>
      <c r="Z99" s="10"/>
    </row>
    <row r="100" ht="12.75" customHeight="1">
      <c r="A100" s="147"/>
      <c r="B100" s="147"/>
      <c r="C100" s="147"/>
      <c r="D100" s="147"/>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0"/>
    </row>
    <row r="101" ht="12.75" customHeight="1">
      <c r="A101" s="147"/>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0"/>
    </row>
    <row r="102" ht="12.75" customHeight="1">
      <c r="A102" s="147"/>
      <c r="B102" s="147"/>
      <c r="C102" s="147"/>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0"/>
    </row>
    <row r="103" ht="12.75" customHeight="1">
      <c r="A103" s="147"/>
      <c r="B103" s="147"/>
      <c r="C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0"/>
    </row>
    <row r="104" ht="12.75" customHeight="1">
      <c r="A104" s="147"/>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0"/>
    </row>
    <row r="105" ht="12.75" customHeight="1">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0"/>
    </row>
    <row r="106" ht="12.75" customHeight="1">
      <c r="A106" s="147"/>
      <c r="B106" s="147"/>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0"/>
    </row>
    <row r="107" ht="12.75" customHeight="1">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0"/>
    </row>
    <row r="108" ht="12.75" customHeight="1">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0"/>
    </row>
    <row r="109" ht="12.75" customHeight="1">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0"/>
    </row>
    <row r="110" ht="12.75" customHeight="1">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0"/>
    </row>
    <row r="111" ht="12.75" customHeight="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0"/>
    </row>
    <row r="112" ht="12.75" customHeight="1">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0"/>
    </row>
    <row r="113" ht="12.75" customHeight="1">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0"/>
    </row>
    <row r="114" ht="12.75" customHeight="1">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0"/>
    </row>
    <row r="115" ht="12.75" customHeight="1">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0"/>
    </row>
    <row r="116" ht="12.75" customHeight="1">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0"/>
    </row>
    <row r="117" ht="12.75" customHeight="1">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0"/>
    </row>
    <row r="118" ht="12.75" customHeight="1">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0"/>
    </row>
    <row r="119" ht="12.75" customHeight="1">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0"/>
    </row>
    <row r="120" ht="12.75" customHeight="1">
      <c r="A120" s="147"/>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0"/>
    </row>
    <row r="121" ht="12.75" customHeight="1">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0"/>
    </row>
    <row r="122" ht="12.75" customHeight="1">
      <c r="A122" s="147"/>
      <c r="B122" s="147"/>
      <c r="C122" s="147"/>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0"/>
    </row>
    <row r="123" ht="12.75" customHeight="1">
      <c r="A123" s="147"/>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0"/>
    </row>
    <row r="124" ht="12.75" customHeight="1">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0"/>
    </row>
    <row r="125" ht="12.75" customHeight="1">
      <c r="A125" s="147"/>
      <c r="B125" s="147"/>
      <c r="C125" s="147"/>
      <c r="D125" s="147"/>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0"/>
    </row>
    <row r="126" ht="12.75" customHeight="1">
      <c r="A126" s="147"/>
      <c r="B126" s="147"/>
      <c r="C126" s="147"/>
      <c r="D126" s="147"/>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0"/>
    </row>
    <row r="127" ht="12.75" customHeight="1">
      <c r="A127" s="147"/>
      <c r="B127" s="147"/>
      <c r="C127" s="147"/>
      <c r="D127" s="147"/>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0"/>
    </row>
    <row r="128" ht="12.75" customHeight="1">
      <c r="A128" s="147"/>
      <c r="B128" s="147"/>
      <c r="C128" s="147"/>
      <c r="D128" s="147"/>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0"/>
    </row>
    <row r="129" ht="12.75" customHeight="1">
      <c r="A129" s="147"/>
      <c r="B129" s="147"/>
      <c r="C129" s="147"/>
      <c r="D129" s="147"/>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0"/>
    </row>
    <row r="130" ht="12.75" customHeight="1">
      <c r="A130" s="147"/>
      <c r="B130" s="147"/>
      <c r="C130" s="147"/>
      <c r="D130" s="147"/>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0"/>
    </row>
    <row r="131" ht="12.75" customHeight="1">
      <c r="A131" s="147"/>
      <c r="B131" s="147"/>
      <c r="C131" s="147"/>
      <c r="D131" s="147"/>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0"/>
    </row>
    <row r="132" ht="12.75" customHeight="1">
      <c r="A132" s="147"/>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0"/>
    </row>
    <row r="133" ht="12.75" customHeight="1">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0"/>
    </row>
    <row r="134" ht="12.75" customHeight="1">
      <c r="A134" s="147"/>
      <c r="B134" s="147"/>
      <c r="C134" s="147"/>
      <c r="D134" s="147"/>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0"/>
    </row>
    <row r="135" ht="12.75" customHeight="1">
      <c r="A135" s="147"/>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0"/>
    </row>
    <row r="136" ht="12.75" customHeight="1">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0"/>
    </row>
    <row r="137" ht="12.75" customHeight="1">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0"/>
    </row>
    <row r="138" ht="12.75" customHeight="1">
      <c r="A138" s="147"/>
      <c r="B138" s="147"/>
      <c r="C138" s="147"/>
      <c r="D138" s="147"/>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0"/>
    </row>
    <row r="139" ht="12.75" customHeight="1">
      <c r="A139" s="147"/>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0"/>
    </row>
    <row r="140" ht="12.75" customHeight="1">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0"/>
    </row>
    <row r="141" ht="12.75" customHeight="1">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0"/>
    </row>
    <row r="142" ht="12.75" customHeight="1">
      <c r="A142" s="147"/>
      <c r="B142" s="147"/>
      <c r="C142" s="147"/>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0"/>
    </row>
    <row r="143" ht="12.75" customHeight="1">
      <c r="A143" s="147"/>
      <c r="B143" s="147"/>
      <c r="C143" s="147"/>
      <c r="D143" s="147"/>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0"/>
    </row>
    <row r="144" ht="12.75" customHeight="1">
      <c r="A144" s="147"/>
      <c r="B144" s="147"/>
      <c r="C144" s="147"/>
      <c r="D144" s="147"/>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0"/>
    </row>
    <row r="145" ht="12.75" customHeight="1">
      <c r="A145" s="147"/>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0"/>
    </row>
    <row r="146" ht="12.75" customHeight="1">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0"/>
    </row>
    <row r="147" ht="12.75" customHeight="1">
      <c r="A147" s="147"/>
      <c r="B147" s="147"/>
      <c r="C147" s="147"/>
      <c r="D147" s="147"/>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0"/>
    </row>
    <row r="148" ht="12.75" customHeight="1">
      <c r="A148" s="147"/>
      <c r="B148" s="147"/>
      <c r="C148" s="147"/>
      <c r="D148" s="147"/>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0"/>
    </row>
    <row r="149" ht="12.75" customHeight="1">
      <c r="A149" s="147"/>
      <c r="B149" s="147"/>
      <c r="C149" s="147"/>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0"/>
    </row>
    <row r="150" ht="12.75" customHeight="1">
      <c r="A150" s="147"/>
      <c r="B150" s="147"/>
      <c r="C150" s="147"/>
      <c r="D150" s="147"/>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0"/>
    </row>
    <row r="151" ht="12.75" customHeight="1">
      <c r="A151" s="147"/>
      <c r="B151" s="147"/>
      <c r="C151" s="147"/>
      <c r="D151" s="147"/>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0"/>
    </row>
    <row r="152" ht="12.75" customHeight="1">
      <c r="A152" s="147"/>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0"/>
    </row>
    <row r="153" ht="12.75" customHeight="1">
      <c r="A153" s="147"/>
      <c r="B153" s="147"/>
      <c r="C153" s="147"/>
      <c r="D153" s="147"/>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0"/>
    </row>
    <row r="154" ht="12.75" customHeight="1">
      <c r="A154" s="147"/>
      <c r="B154" s="147"/>
      <c r="C154" s="147"/>
      <c r="D154" s="147"/>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0"/>
    </row>
    <row r="155" ht="12.75" customHeight="1">
      <c r="A155" s="147"/>
      <c r="B155" s="147"/>
      <c r="C155" s="147"/>
      <c r="D155" s="147"/>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0"/>
    </row>
    <row r="156" ht="12.75" customHeight="1">
      <c r="A156" s="147"/>
      <c r="B156" s="147"/>
      <c r="C156" s="147"/>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0"/>
    </row>
    <row r="157" ht="12.75" customHeight="1">
      <c r="A157" s="147"/>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0"/>
    </row>
    <row r="158" ht="12.75" customHeight="1">
      <c r="A158" s="147"/>
      <c r="B158" s="147"/>
      <c r="C158" s="147"/>
      <c r="D158" s="147"/>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0"/>
    </row>
    <row r="159" ht="12.75" customHeight="1">
      <c r="A159" s="147"/>
      <c r="B159" s="147"/>
      <c r="C159" s="147"/>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0"/>
    </row>
    <row r="160" ht="12.75" customHeight="1">
      <c r="A160" s="147"/>
      <c r="B160" s="147"/>
      <c r="C160" s="147"/>
      <c r="D160" s="147"/>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0"/>
    </row>
    <row r="161" ht="12.75" customHeight="1">
      <c r="A161" s="147"/>
      <c r="B161" s="147"/>
      <c r="C161" s="147"/>
      <c r="D161" s="147"/>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0"/>
    </row>
    <row r="162" ht="12.75" customHeight="1">
      <c r="A162" s="147"/>
      <c r="B162" s="147"/>
      <c r="C162" s="147"/>
      <c r="D162" s="147"/>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0"/>
    </row>
    <row r="163" ht="12.75" customHeight="1">
      <c r="A163" s="147"/>
      <c r="B163" s="147"/>
      <c r="C163" s="147"/>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0"/>
    </row>
    <row r="164" ht="12.75" customHeight="1">
      <c r="A164" s="147"/>
      <c r="B164" s="147"/>
      <c r="C164" s="147"/>
      <c r="D164" s="147"/>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0"/>
    </row>
    <row r="165" ht="12.75" customHeight="1">
      <c r="A165" s="147"/>
      <c r="B165" s="147"/>
      <c r="C165" s="147"/>
      <c r="D165" s="147"/>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0"/>
    </row>
    <row r="166" ht="12.75" customHeight="1">
      <c r="A166" s="147"/>
      <c r="B166" s="147"/>
      <c r="C166" s="147"/>
      <c r="D166" s="147"/>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0"/>
    </row>
    <row r="167" ht="12.75" customHeight="1">
      <c r="A167" s="147"/>
      <c r="B167" s="147"/>
      <c r="C167" s="147"/>
      <c r="D167" s="147"/>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0"/>
    </row>
    <row r="168" ht="12.75" customHeight="1">
      <c r="A168" s="147"/>
      <c r="B168" s="147"/>
      <c r="C168" s="147"/>
      <c r="D168" s="147"/>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0"/>
    </row>
    <row r="169" ht="12.75" customHeight="1">
      <c r="A169" s="147"/>
      <c r="B169" s="147"/>
      <c r="C169" s="147"/>
      <c r="D169" s="147"/>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0"/>
    </row>
    <row r="170" ht="12.75" customHeight="1">
      <c r="A170" s="147"/>
      <c r="B170" s="147"/>
      <c r="C170" s="147"/>
      <c r="D170" s="147"/>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0"/>
    </row>
    <row r="171" ht="12.75" customHeight="1">
      <c r="A171" s="147"/>
      <c r="B171" s="147"/>
      <c r="C171" s="147"/>
      <c r="D171" s="147"/>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0"/>
    </row>
    <row r="172" ht="12.75" customHeight="1">
      <c r="A172" s="147"/>
      <c r="B172" s="147"/>
      <c r="C172" s="147"/>
      <c r="D172" s="147"/>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0"/>
    </row>
    <row r="173" ht="12.75" customHeight="1">
      <c r="A173" s="147"/>
      <c r="B173" s="147"/>
      <c r="C173" s="147"/>
      <c r="D173" s="147"/>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0"/>
    </row>
    <row r="174" ht="12.75" customHeight="1">
      <c r="A174" s="147"/>
      <c r="B174" s="147"/>
      <c r="C174" s="147"/>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0"/>
    </row>
    <row r="175" ht="12.75" customHeight="1">
      <c r="A175" s="147"/>
      <c r="B175" s="147"/>
      <c r="C175" s="147"/>
      <c r="D175" s="147"/>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0"/>
    </row>
    <row r="176" ht="12.75" customHeight="1">
      <c r="A176" s="147"/>
      <c r="B176" s="147"/>
      <c r="C176" s="147"/>
      <c r="D176" s="147"/>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0"/>
    </row>
    <row r="177" ht="12.75" customHeight="1">
      <c r="A177" s="147"/>
      <c r="B177" s="147"/>
      <c r="C177" s="147"/>
      <c r="D177" s="147"/>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0"/>
    </row>
    <row r="178" ht="12.75" customHeight="1">
      <c r="A178" s="147"/>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0"/>
    </row>
    <row r="179" ht="12.75" customHeight="1">
      <c r="A179" s="147"/>
      <c r="B179" s="147"/>
      <c r="C179" s="147"/>
      <c r="D179" s="147"/>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0"/>
    </row>
    <row r="180" ht="12.75" customHeight="1">
      <c r="A180" s="147"/>
      <c r="B180" s="147"/>
      <c r="C180" s="147"/>
      <c r="D180" s="147"/>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0"/>
    </row>
    <row r="181" ht="12.75" customHeight="1">
      <c r="A181" s="147"/>
      <c r="B181" s="147"/>
      <c r="C181" s="147"/>
      <c r="D181" s="147"/>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0"/>
    </row>
    <row r="182" ht="12.75" customHeight="1">
      <c r="A182" s="147"/>
      <c r="B182" s="147"/>
      <c r="C182" s="147"/>
      <c r="D182" s="147"/>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0"/>
    </row>
    <row r="183" ht="12.75" customHeight="1">
      <c r="A183" s="147"/>
      <c r="B183" s="147"/>
      <c r="C183" s="147"/>
      <c r="D183" s="147"/>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0"/>
    </row>
    <row r="184" ht="12.75" customHeight="1">
      <c r="A184" s="147"/>
      <c r="B184" s="147"/>
      <c r="C184" s="147"/>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0"/>
    </row>
    <row r="185" ht="12.75" customHeight="1">
      <c r="A185" s="147"/>
      <c r="B185" s="147"/>
      <c r="C185" s="147"/>
      <c r="D185" s="147"/>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0"/>
    </row>
    <row r="186" ht="12.75" customHeight="1">
      <c r="A186" s="147"/>
      <c r="B186" s="147"/>
      <c r="C186" s="147"/>
      <c r="D186" s="147"/>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0"/>
    </row>
    <row r="187" ht="12.75" customHeight="1">
      <c r="A187" s="147"/>
      <c r="B187" s="147"/>
      <c r="C187" s="147"/>
      <c r="D187" s="147"/>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0"/>
    </row>
    <row r="188" ht="12.75" customHeight="1">
      <c r="A188" s="147"/>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0"/>
    </row>
    <row r="189" ht="12.75" customHeight="1">
      <c r="A189" s="147"/>
      <c r="B189" s="147"/>
      <c r="C189" s="147"/>
      <c r="D189" s="147"/>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0"/>
    </row>
    <row r="190" ht="12.75" customHeight="1">
      <c r="A190" s="147"/>
      <c r="B190" s="147"/>
      <c r="C190" s="147"/>
      <c r="D190" s="147"/>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0"/>
    </row>
    <row r="191" ht="12.75" customHeight="1">
      <c r="A191" s="147"/>
      <c r="B191" s="147"/>
      <c r="C191" s="147"/>
      <c r="D191" s="147"/>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0"/>
    </row>
    <row r="192" ht="12.75" customHeight="1">
      <c r="A192" s="147"/>
      <c r="B192" s="147"/>
      <c r="C192" s="147"/>
      <c r="D192" s="147"/>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0"/>
    </row>
    <row r="193" ht="12.75" customHeight="1">
      <c r="A193" s="147"/>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0"/>
    </row>
    <row r="194" ht="12.75" customHeight="1">
      <c r="A194" s="147"/>
      <c r="B194" s="147"/>
      <c r="C194" s="147"/>
      <c r="D194" s="147"/>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0"/>
    </row>
    <row r="195" ht="12.75" customHeight="1">
      <c r="A195" s="147"/>
      <c r="B195" s="147"/>
      <c r="C195" s="147"/>
      <c r="D195" s="147"/>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0"/>
    </row>
    <row r="196" ht="12.75" customHeight="1">
      <c r="A196" s="147"/>
      <c r="B196" s="147"/>
      <c r="C196" s="147"/>
      <c r="D196" s="147"/>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0"/>
    </row>
    <row r="197" ht="12.75" customHeight="1">
      <c r="A197" s="147"/>
      <c r="B197" s="147"/>
      <c r="C197" s="147"/>
      <c r="D197" s="147"/>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0"/>
    </row>
    <row r="198" ht="12.75" customHeight="1">
      <c r="A198" s="147"/>
      <c r="B198" s="147"/>
      <c r="C198" s="147"/>
      <c r="D198" s="147"/>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0"/>
    </row>
    <row r="199" ht="12.75" customHeight="1">
      <c r="A199" s="147"/>
      <c r="B199" s="147"/>
      <c r="C199" s="147"/>
      <c r="D199" s="147"/>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0"/>
    </row>
    <row r="200" ht="12.75" customHeight="1">
      <c r="A200" s="147"/>
      <c r="B200" s="147"/>
      <c r="C200" s="147"/>
      <c r="D200" s="147"/>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0"/>
    </row>
    <row r="201" ht="12.75" customHeight="1">
      <c r="A201" s="147"/>
      <c r="B201" s="147"/>
      <c r="C201" s="147"/>
      <c r="D201" s="147"/>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0"/>
    </row>
    <row r="202" ht="12.75" customHeight="1">
      <c r="A202" s="147"/>
      <c r="B202" s="147"/>
      <c r="C202" s="147"/>
      <c r="D202" s="147"/>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0"/>
    </row>
    <row r="203" ht="12.75" customHeight="1">
      <c r="A203" s="147"/>
      <c r="B203" s="147"/>
      <c r="C203" s="147"/>
      <c r="D203" s="147"/>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0"/>
    </row>
    <row r="204" ht="12.75" customHeight="1">
      <c r="A204" s="147"/>
      <c r="B204" s="147"/>
      <c r="C204" s="147"/>
      <c r="D204" s="147"/>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0"/>
    </row>
    <row r="205" ht="12.75" customHeight="1">
      <c r="A205" s="147"/>
      <c r="B205" s="147"/>
      <c r="C205" s="147"/>
      <c r="D205" s="147"/>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0"/>
    </row>
    <row r="206" ht="12.75" customHeight="1">
      <c r="A206" s="147"/>
      <c r="B206" s="147"/>
      <c r="C206" s="147"/>
      <c r="D206" s="147"/>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0"/>
    </row>
    <row r="207" ht="12.75" customHeight="1">
      <c r="A207" s="147"/>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0"/>
    </row>
    <row r="208" ht="12.75" customHeight="1">
      <c r="A208" s="147"/>
      <c r="B208" s="147"/>
      <c r="C208" s="147"/>
      <c r="D208" s="147"/>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0"/>
    </row>
    <row r="209" ht="12.75" customHeight="1">
      <c r="A209" s="147"/>
      <c r="B209" s="147"/>
      <c r="C209" s="147"/>
      <c r="D209" s="147"/>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0"/>
    </row>
    <row r="210" ht="12.75" customHeight="1">
      <c r="A210" s="147"/>
      <c r="B210" s="147"/>
      <c r="C210" s="147"/>
      <c r="D210" s="147"/>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0"/>
    </row>
    <row r="211" ht="12.75" customHeight="1">
      <c r="A211" s="147"/>
      <c r="B211" s="147"/>
      <c r="C211" s="147"/>
      <c r="D211" s="147"/>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0"/>
    </row>
    <row r="212" ht="12.75" customHeight="1">
      <c r="A212" s="147"/>
      <c r="B212" s="147"/>
      <c r="C212" s="147"/>
      <c r="D212" s="147"/>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0"/>
    </row>
    <row r="213" ht="12.75" customHeight="1">
      <c r="A213" s="147"/>
      <c r="B213" s="147"/>
      <c r="C213" s="147"/>
      <c r="D213" s="147"/>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0"/>
    </row>
    <row r="214" ht="12.75" customHeight="1">
      <c r="A214" s="147"/>
      <c r="B214" s="147"/>
      <c r="C214" s="147"/>
      <c r="D214" s="147"/>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0"/>
    </row>
    <row r="215" ht="12.75" customHeight="1">
      <c r="A215" s="147"/>
      <c r="B215" s="147"/>
      <c r="C215" s="147"/>
      <c r="D215" s="147"/>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0"/>
    </row>
    <row r="216" ht="12.75" customHeight="1">
      <c r="A216" s="147"/>
      <c r="B216" s="147"/>
      <c r="C216" s="147"/>
      <c r="D216" s="147"/>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0"/>
    </row>
    <row r="217" ht="12.75" customHeight="1">
      <c r="A217" s="147"/>
      <c r="B217" s="147"/>
      <c r="C217" s="147"/>
      <c r="D217" s="147"/>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0"/>
    </row>
    <row r="218" ht="12.75" customHeight="1">
      <c r="A218" s="147"/>
      <c r="B218" s="147"/>
      <c r="C218" s="147"/>
      <c r="D218" s="147"/>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0"/>
    </row>
    <row r="219" ht="12.75" customHeight="1">
      <c r="A219" s="147"/>
      <c r="B219" s="147"/>
      <c r="C219" s="147"/>
      <c r="D219" s="147"/>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0"/>
    </row>
    <row r="220" ht="12.75" customHeight="1">
      <c r="A220" s="147"/>
      <c r="B220" s="147"/>
      <c r="C220" s="147"/>
      <c r="D220" s="147"/>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0"/>
    </row>
    <row r="221" ht="12.75" customHeight="1">
      <c r="A221" s="147"/>
      <c r="B221" s="147"/>
      <c r="C221" s="147"/>
      <c r="D221" s="147"/>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0"/>
    </row>
    <row r="222" ht="12.75" customHeight="1">
      <c r="A222" s="147"/>
      <c r="B222" s="147"/>
      <c r="C222" s="147"/>
      <c r="D222" s="147"/>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0"/>
    </row>
    <row r="223" ht="12.75" customHeight="1">
      <c r="A223" s="147"/>
      <c r="B223" s="147"/>
      <c r="C223" s="147"/>
      <c r="D223" s="147"/>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0"/>
    </row>
    <row r="224" ht="12.75" customHeight="1">
      <c r="A224" s="147"/>
      <c r="B224" s="147"/>
      <c r="C224" s="147"/>
      <c r="D224" s="147"/>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0"/>
    </row>
    <row r="225" ht="12.75" customHeight="1">
      <c r="A225" s="147"/>
      <c r="B225" s="147"/>
      <c r="C225" s="147"/>
      <c r="D225" s="147"/>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0"/>
    </row>
    <row r="226" ht="12.75" customHeight="1">
      <c r="A226" s="147"/>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0"/>
    </row>
    <row r="227" ht="12.75" customHeight="1">
      <c r="A227" s="147"/>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0"/>
    </row>
    <row r="228" ht="12.75" customHeight="1">
      <c r="A228" s="147"/>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0"/>
    </row>
    <row r="229" ht="12.75" customHeight="1">
      <c r="A229" s="147"/>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0"/>
    </row>
    <row r="230" ht="12.75" customHeight="1">
      <c r="A230" s="147"/>
      <c r="B230" s="147"/>
      <c r="C230" s="147"/>
      <c r="D230" s="147"/>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0"/>
    </row>
    <row r="231" ht="12.75" customHeight="1">
      <c r="A231" s="147"/>
      <c r="B231" s="147"/>
      <c r="C231" s="147"/>
      <c r="D231" s="147"/>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0"/>
    </row>
    <row r="232" ht="12.75" customHeight="1">
      <c r="A232" s="147"/>
      <c r="B232" s="147"/>
      <c r="C232" s="147"/>
      <c r="D232" s="147"/>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0"/>
    </row>
    <row r="233" ht="12.75" customHeight="1">
      <c r="A233" s="147"/>
      <c r="B233" s="147"/>
      <c r="C233" s="147"/>
      <c r="D233" s="147"/>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0"/>
    </row>
    <row r="234" ht="12.75" customHeight="1">
      <c r="A234" s="147"/>
      <c r="B234" s="147"/>
      <c r="C234" s="147"/>
      <c r="D234" s="147"/>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0"/>
    </row>
    <row r="235" ht="12.75" customHeight="1">
      <c r="A235" s="147"/>
      <c r="B235" s="147"/>
      <c r="C235" s="147"/>
      <c r="D235" s="147"/>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0"/>
    </row>
    <row r="236" ht="12.75" customHeight="1">
      <c r="A236" s="147"/>
      <c r="B236" s="147"/>
      <c r="C236" s="147"/>
      <c r="D236" s="147"/>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0"/>
    </row>
    <row r="237" ht="12.75" customHeight="1">
      <c r="A237" s="147"/>
      <c r="B237" s="147"/>
      <c r="C237" s="147"/>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0"/>
    </row>
    <row r="238" ht="12.75" customHeight="1">
      <c r="A238" s="147"/>
      <c r="B238" s="147"/>
      <c r="C238" s="147"/>
      <c r="D238" s="147"/>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0"/>
    </row>
    <row r="239" ht="12.75" customHeight="1">
      <c r="A239" s="147"/>
      <c r="B239" s="147"/>
      <c r="C239" s="147"/>
      <c r="D239" s="147"/>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0"/>
    </row>
    <row r="240" ht="12.75" customHeight="1">
      <c r="A240" s="147"/>
      <c r="B240" s="147"/>
      <c r="C240" s="147"/>
      <c r="D240" s="147"/>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0"/>
    </row>
    <row r="241" ht="12.75" customHeight="1">
      <c r="A241" s="147"/>
      <c r="B241" s="147"/>
      <c r="C241" s="147"/>
      <c r="D241" s="147"/>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0"/>
    </row>
    <row r="242" ht="12.75" customHeight="1">
      <c r="A242" s="147"/>
      <c r="B242" s="147"/>
      <c r="C242" s="147"/>
      <c r="D242" s="147"/>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0"/>
    </row>
    <row r="243" ht="12.75" customHeight="1">
      <c r="A243" s="147"/>
      <c r="B243" s="147"/>
      <c r="C243" s="147"/>
      <c r="D243" s="147"/>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0"/>
    </row>
    <row r="244" ht="12.75" customHeight="1">
      <c r="A244" s="147"/>
      <c r="B244" s="147"/>
      <c r="C244" s="147"/>
      <c r="D244" s="147"/>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0"/>
    </row>
    <row r="245" ht="12.75" customHeight="1">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0"/>
    </row>
    <row r="246" ht="12.75" customHeight="1">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0"/>
    </row>
    <row r="247" ht="12.75" customHeight="1">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0"/>
    </row>
    <row r="248" ht="12.75" customHeight="1">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0"/>
    </row>
    <row r="249" ht="12.75" customHeight="1">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0"/>
    </row>
    <row r="250" ht="12.75" customHeight="1">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0"/>
    </row>
    <row r="251" ht="12.75" customHeight="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0"/>
    </row>
    <row r="252" ht="12.75" customHeight="1">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0"/>
    </row>
    <row r="253" ht="12.75" customHeight="1">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0"/>
    </row>
    <row r="254" ht="12.75" customHeight="1">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0"/>
    </row>
    <row r="255" ht="12.75" customHeight="1">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0"/>
    </row>
    <row r="256" ht="12.75" customHeight="1">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0"/>
    </row>
    <row r="257" ht="12.75" customHeight="1">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0"/>
    </row>
    <row r="258" ht="12.75" customHeight="1">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0"/>
    </row>
    <row r="259" ht="12.75" customHeight="1">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0"/>
    </row>
    <row r="260" ht="12.75" customHeight="1">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0"/>
    </row>
    <row r="261" ht="12.75" customHeight="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0"/>
    </row>
    <row r="262" ht="12.75" customHeight="1">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0"/>
    </row>
    <row r="263" ht="12.75" customHeight="1">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0"/>
    </row>
    <row r="264" ht="12.75" customHeight="1">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0"/>
    </row>
    <row r="265" ht="12.75" customHeight="1">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0"/>
    </row>
    <row r="266" ht="12.75" customHeight="1">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0"/>
    </row>
    <row r="267" ht="12.75" customHeight="1">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0"/>
    </row>
    <row r="268" ht="12.75" customHeight="1">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0"/>
    </row>
    <row r="269" ht="12.75" customHeight="1">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0"/>
    </row>
    <row r="270" ht="12.75" customHeight="1">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0"/>
    </row>
    <row r="271" ht="12.75" customHeight="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0"/>
    </row>
    <row r="272" ht="12.75" customHeight="1">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0"/>
    </row>
    <row r="273" ht="12.75" customHeight="1">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0"/>
    </row>
    <row r="274" ht="12.75" customHeight="1">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0"/>
    </row>
    <row r="275" ht="12.75" customHeight="1">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0"/>
    </row>
    <row r="276" ht="12.75" customHeight="1">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0"/>
    </row>
    <row r="277" ht="12.75" customHeight="1">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0"/>
    </row>
    <row r="278" ht="12.75" customHeight="1">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0"/>
    </row>
    <row r="279" ht="12.75" customHeight="1">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0"/>
    </row>
    <row r="280" ht="12.75" customHeight="1">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0"/>
    </row>
    <row r="281" ht="12.75" customHeight="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0"/>
    </row>
    <row r="282" ht="12.75" customHeight="1">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0"/>
    </row>
    <row r="283" ht="12.75" customHeight="1">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0"/>
    </row>
    <row r="284" ht="12.75" customHeight="1">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0"/>
    </row>
    <row r="285" ht="12.75" customHeight="1">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0"/>
    </row>
    <row r="286" ht="12.75" customHeight="1">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0"/>
    </row>
    <row r="287" ht="12.75" customHeight="1">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0"/>
    </row>
    <row r="288" ht="12.75" customHeight="1">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0"/>
    </row>
    <row r="289" ht="12.75" customHeight="1">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0"/>
    </row>
    <row r="290" ht="12.75" customHeight="1">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0"/>
    </row>
    <row r="291" ht="12.75" customHeight="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0"/>
    </row>
    <row r="292" ht="12.75" customHeight="1">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0"/>
    </row>
    <row r="293" ht="12.75" customHeight="1">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0"/>
    </row>
    <row r="294" ht="12.75" customHeight="1">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0"/>
    </row>
    <row r="295" ht="12.75" customHeight="1">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0"/>
    </row>
    <row r="296" ht="12.75" customHeight="1">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0"/>
    </row>
    <row r="297" ht="12.75" customHeight="1">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0"/>
    </row>
    <row r="298" ht="12.75" customHeight="1">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0"/>
    </row>
    <row r="299" ht="12.75" customHeight="1">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0"/>
    </row>
    <row r="300" ht="12.75" customHeight="1">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0"/>
    </row>
    <row r="301" ht="12.75" customHeight="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0"/>
    </row>
    <row r="302" ht="12.75" customHeight="1">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0"/>
    </row>
    <row r="303" ht="12.75" customHeight="1">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0"/>
    </row>
    <row r="304" ht="12.75" customHeight="1">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0"/>
    </row>
    <row r="305" ht="12.75" customHeight="1">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0"/>
    </row>
    <row r="306" ht="12.75" customHeight="1">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0"/>
    </row>
    <row r="307" ht="12.75" customHeight="1">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0"/>
    </row>
    <row r="308" ht="12.75" customHeight="1">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0"/>
    </row>
    <row r="309" ht="12.75" customHeight="1">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0"/>
    </row>
    <row r="310" ht="12.75" customHeight="1">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0"/>
    </row>
    <row r="311" ht="12.75" customHeight="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0"/>
    </row>
    <row r="312" ht="12.75" customHeight="1">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0"/>
    </row>
    <row r="313" ht="12.75" customHeight="1">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0"/>
    </row>
    <row r="314" ht="12.75" customHeight="1">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0"/>
    </row>
    <row r="315" ht="12.75" customHeight="1">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0"/>
    </row>
    <row r="316" ht="12.75" customHeight="1">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0"/>
    </row>
    <row r="317" ht="12.75" customHeight="1">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0"/>
    </row>
    <row r="318" ht="12.75" customHeight="1">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0"/>
    </row>
    <row r="319" ht="12.75" customHeight="1">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0"/>
    </row>
    <row r="320" ht="12.75" customHeight="1">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0"/>
    </row>
    <row r="321" ht="12.75" customHeight="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0"/>
    </row>
    <row r="322" ht="12.75" customHeight="1">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0"/>
    </row>
    <row r="323" ht="12.75" customHeight="1">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0"/>
    </row>
    <row r="324" ht="12.75" customHeight="1">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0"/>
    </row>
    <row r="325" ht="12.75" customHeight="1">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0"/>
    </row>
    <row r="326" ht="12.75" customHeight="1">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0"/>
    </row>
    <row r="327" ht="12.75" customHeight="1">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0"/>
    </row>
    <row r="328" ht="12.75" customHeight="1">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0"/>
    </row>
    <row r="329" ht="12.75" customHeight="1">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0"/>
    </row>
    <row r="330" ht="12.75" customHeight="1">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0"/>
    </row>
    <row r="331" ht="12.75" customHeight="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0"/>
    </row>
    <row r="332" ht="12.75" customHeight="1">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0"/>
    </row>
    <row r="333" ht="12.75" customHeight="1">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0"/>
    </row>
    <row r="334" ht="12.75" customHeight="1">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0"/>
    </row>
    <row r="335" ht="12.75" customHeight="1">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0"/>
    </row>
    <row r="336" ht="12.75" customHeight="1">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0"/>
    </row>
    <row r="337" ht="12.75" customHeight="1">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0"/>
    </row>
    <row r="338" ht="12.75" customHeight="1">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0"/>
    </row>
    <row r="339" ht="12.75" customHeight="1">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0"/>
    </row>
    <row r="340" ht="12.75" customHeight="1">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0"/>
    </row>
    <row r="341" ht="12.75" customHeight="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0"/>
    </row>
    <row r="342" ht="12.75" customHeight="1">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0"/>
    </row>
    <row r="343" ht="12.75" customHeight="1">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0"/>
    </row>
    <row r="344" ht="12.75" customHeight="1">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0"/>
    </row>
    <row r="345" ht="12.75" customHeight="1">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0"/>
    </row>
    <row r="346" ht="12.75" customHeight="1">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0"/>
    </row>
    <row r="347" ht="12.75" customHeight="1">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0"/>
    </row>
    <row r="348" ht="12.75" customHeight="1">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0"/>
    </row>
    <row r="349" ht="12.75" customHeight="1">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0"/>
    </row>
    <row r="350" ht="12.75" customHeight="1">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0"/>
    </row>
    <row r="351" ht="12.75" customHeight="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0"/>
    </row>
    <row r="352" ht="12.75" customHeight="1">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0"/>
    </row>
    <row r="353" ht="12.75" customHeight="1">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0"/>
    </row>
    <row r="354" ht="12.75" customHeight="1">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0"/>
    </row>
    <row r="355" ht="12.75" customHeight="1">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0"/>
    </row>
    <row r="356" ht="12.75" customHeight="1">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0"/>
    </row>
    <row r="357" ht="12.75" customHeight="1">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0"/>
    </row>
    <row r="358" ht="12.75" customHeight="1">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0"/>
    </row>
    <row r="359" ht="12.75" customHeight="1">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0"/>
    </row>
    <row r="360" ht="12.75" customHeight="1">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0"/>
    </row>
    <row r="361" ht="12.75" customHeight="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0"/>
    </row>
    <row r="362" ht="12.75" customHeight="1">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0"/>
    </row>
    <row r="363" ht="12.75" customHeight="1">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0"/>
    </row>
    <row r="364" ht="12.75" customHeight="1">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0"/>
    </row>
    <row r="365" ht="12.75" customHeight="1">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0"/>
    </row>
    <row r="366" ht="12.75" customHeight="1">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0"/>
    </row>
    <row r="367" ht="12.75" customHeight="1">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0"/>
    </row>
    <row r="368" ht="12.75" customHeight="1">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0"/>
    </row>
    <row r="369" ht="12.75" customHeight="1">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0"/>
    </row>
    <row r="370" ht="12.75" customHeight="1">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0"/>
    </row>
    <row r="371" ht="12.75" customHeight="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0"/>
    </row>
    <row r="372" ht="12.75" customHeight="1">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0"/>
    </row>
    <row r="373" ht="12.75" customHeight="1">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0"/>
    </row>
    <row r="374" ht="12.75" customHeight="1">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0"/>
    </row>
    <row r="375" ht="12.75" customHeight="1">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0"/>
    </row>
    <row r="376" ht="12.75" customHeight="1">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0"/>
    </row>
    <row r="377" ht="12.75" customHeight="1">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0"/>
    </row>
    <row r="378" ht="12.75" customHeight="1">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0"/>
    </row>
    <row r="379" ht="12.75" customHeight="1">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0"/>
    </row>
    <row r="380" ht="12.75" customHeight="1">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0"/>
    </row>
    <row r="381" ht="12.75" customHeight="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0"/>
    </row>
    <row r="382" ht="12.75" customHeight="1">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0"/>
    </row>
    <row r="383" ht="12.75" customHeight="1">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0"/>
    </row>
    <row r="384" ht="12.75" customHeight="1">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0"/>
    </row>
    <row r="385" ht="12.75" customHeight="1">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0"/>
    </row>
    <row r="386" ht="12.75" customHeight="1">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0"/>
    </row>
    <row r="387" ht="12.75" customHeight="1">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0"/>
    </row>
    <row r="388" ht="12.75" customHeight="1">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0"/>
    </row>
    <row r="389" ht="12.75" customHeight="1">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0"/>
    </row>
    <row r="390" ht="12.75" customHeight="1">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0"/>
    </row>
    <row r="391" ht="12.75" customHeight="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0"/>
    </row>
    <row r="392" ht="12.75" customHeight="1">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0"/>
    </row>
    <row r="393" ht="12.75" customHeight="1">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0"/>
    </row>
    <row r="394" ht="12.75" customHeight="1">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0"/>
    </row>
    <row r="395" ht="12.75" customHeight="1">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0"/>
    </row>
    <row r="396" ht="12.75" customHeight="1">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0"/>
    </row>
    <row r="397" ht="12.75" customHeight="1">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0"/>
    </row>
    <row r="398" ht="12.75" customHeight="1">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0"/>
    </row>
    <row r="399" ht="12.75" customHeight="1">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0"/>
    </row>
    <row r="400" ht="12.75" customHeight="1">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0"/>
    </row>
    <row r="401" ht="12.75" customHeight="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0"/>
    </row>
    <row r="402" ht="12.75" customHeight="1">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0"/>
    </row>
    <row r="403" ht="12.75" customHeight="1">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0"/>
    </row>
    <row r="404" ht="12.75" customHeight="1">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0"/>
    </row>
    <row r="405" ht="12.75" customHeight="1">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0"/>
    </row>
    <row r="406" ht="12.75" customHeight="1">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0"/>
    </row>
    <row r="407" ht="12.75" customHeight="1">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0"/>
    </row>
    <row r="408" ht="12.75" customHeight="1">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0"/>
    </row>
    <row r="409" ht="12.75" customHeight="1">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0"/>
    </row>
    <row r="410" ht="12.75" customHeight="1">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0"/>
    </row>
    <row r="411" ht="12.75" customHeight="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0"/>
    </row>
    <row r="412" ht="12.75" customHeight="1">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0"/>
    </row>
    <row r="413" ht="12.75" customHeight="1">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0"/>
    </row>
    <row r="414" ht="12.75" customHeight="1">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0"/>
    </row>
    <row r="415" ht="12.75" customHeight="1">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0"/>
    </row>
    <row r="416" ht="12.75" customHeight="1">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0"/>
    </row>
    <row r="417" ht="12.75" customHeight="1">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0"/>
    </row>
    <row r="418" ht="12.75" customHeight="1">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0"/>
    </row>
    <row r="419" ht="12.75" customHeight="1">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0"/>
    </row>
    <row r="420" ht="12.75" customHeight="1">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0"/>
    </row>
    <row r="421" ht="12.75" customHeight="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0"/>
    </row>
    <row r="422" ht="12.75" customHeight="1">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0"/>
    </row>
    <row r="423" ht="12.75" customHeight="1">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0"/>
    </row>
    <row r="424" ht="12.75" customHeight="1">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0"/>
    </row>
    <row r="425" ht="12.75" customHeight="1">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0"/>
    </row>
    <row r="426" ht="12.75" customHeight="1">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0"/>
    </row>
    <row r="427" ht="12.75" customHeight="1">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0"/>
    </row>
    <row r="428" ht="12.75" customHeight="1">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0"/>
    </row>
    <row r="429" ht="12.75" customHeight="1">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0"/>
    </row>
    <row r="430" ht="12.75" customHeight="1">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0"/>
    </row>
    <row r="431" ht="12.75" customHeight="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0"/>
    </row>
    <row r="432" ht="12.75" customHeight="1">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0"/>
    </row>
    <row r="433" ht="12.75" customHeight="1">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0"/>
    </row>
    <row r="434" ht="12.75" customHeight="1">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0"/>
    </row>
    <row r="435" ht="12.75" customHeight="1">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0"/>
    </row>
    <row r="436" ht="12.75" customHeight="1">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0"/>
    </row>
    <row r="437" ht="12.75" customHeight="1">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0"/>
    </row>
    <row r="438" ht="12.75" customHeight="1">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0"/>
    </row>
    <row r="439" ht="12.75" customHeight="1">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0"/>
    </row>
    <row r="440" ht="12.75" customHeight="1">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0"/>
    </row>
    <row r="441" ht="12.75" customHeight="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0"/>
    </row>
    <row r="442" ht="12.75" customHeight="1">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0"/>
    </row>
    <row r="443" ht="12.75" customHeight="1">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0"/>
    </row>
    <row r="444" ht="12.75" customHeight="1">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0"/>
    </row>
    <row r="445" ht="12.75" customHeight="1">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0"/>
    </row>
    <row r="446" ht="12.75" customHeight="1">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0"/>
    </row>
    <row r="447" ht="12.75" customHeight="1">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0"/>
    </row>
    <row r="448" ht="12.75" customHeight="1">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0"/>
    </row>
    <row r="449" ht="12.75" customHeight="1">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0"/>
    </row>
    <row r="450" ht="12.75" customHeight="1">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0"/>
    </row>
    <row r="451" ht="12.75" customHeight="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0"/>
    </row>
    <row r="452" ht="12.75" customHeight="1">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0"/>
    </row>
    <row r="453" ht="12.75" customHeight="1">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0"/>
    </row>
    <row r="454" ht="12.75" customHeight="1">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0"/>
    </row>
    <row r="455" ht="12.75" customHeight="1">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0"/>
    </row>
    <row r="456" ht="12.75" customHeight="1">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0"/>
    </row>
    <row r="457" ht="12.75" customHeight="1">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0"/>
    </row>
    <row r="458" ht="12.75" customHeight="1">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0"/>
    </row>
    <row r="459" ht="12.75" customHeight="1">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0"/>
    </row>
    <row r="460" ht="12.75" customHeight="1">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0"/>
    </row>
    <row r="461" ht="12.75" customHeight="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0"/>
    </row>
    <row r="462" ht="12.75" customHeight="1">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0"/>
    </row>
    <row r="463" ht="12.75" customHeight="1">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0"/>
    </row>
    <row r="464" ht="12.75" customHeight="1">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0"/>
    </row>
    <row r="465" ht="12.75" customHeight="1">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0"/>
    </row>
    <row r="466" ht="12.75" customHeight="1">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0"/>
    </row>
    <row r="467" ht="12.75" customHeight="1">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0"/>
    </row>
    <row r="468" ht="12.75" customHeight="1">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0"/>
    </row>
    <row r="469" ht="12.75" customHeight="1">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0"/>
    </row>
    <row r="470" ht="12.75" customHeight="1">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0"/>
    </row>
    <row r="471" ht="12.75" customHeight="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0"/>
    </row>
    <row r="472" ht="12.75" customHeight="1">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0"/>
    </row>
    <row r="473" ht="12.75" customHeight="1">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0"/>
    </row>
    <row r="474" ht="12.75" customHeight="1">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0"/>
    </row>
    <row r="475" ht="12.75" customHeight="1">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0"/>
    </row>
    <row r="476" ht="12.75" customHeight="1">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0"/>
    </row>
    <row r="477" ht="12.75" customHeight="1">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0"/>
    </row>
    <row r="478" ht="12.75" customHeight="1">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0"/>
    </row>
    <row r="479" ht="12.75" customHeight="1">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0"/>
    </row>
    <row r="480" ht="12.75" customHeight="1">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0"/>
    </row>
    <row r="481" ht="12.75" customHeight="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0"/>
    </row>
    <row r="482" ht="12.75" customHeight="1">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0"/>
    </row>
    <row r="483" ht="12.75" customHeight="1">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0"/>
    </row>
    <row r="484" ht="12.75" customHeight="1">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0"/>
    </row>
    <row r="485" ht="12.75" customHeight="1">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0"/>
    </row>
    <row r="486" ht="12.75" customHeight="1">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0"/>
    </row>
    <row r="487" ht="12.75" customHeight="1">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0"/>
    </row>
    <row r="488" ht="12.75" customHeight="1">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0"/>
    </row>
    <row r="489" ht="12.75" customHeight="1">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0"/>
    </row>
    <row r="490" ht="12.75" customHeight="1">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0"/>
    </row>
    <row r="491" ht="12.75" customHeight="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0"/>
    </row>
    <row r="492" ht="12.75" customHeight="1">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0"/>
    </row>
    <row r="493" ht="12.75" customHeight="1">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0"/>
    </row>
    <row r="494" ht="12.75" customHeight="1">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0"/>
    </row>
    <row r="495" ht="12.75" customHeight="1">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0"/>
    </row>
    <row r="496" ht="12.75" customHeight="1">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0"/>
    </row>
    <row r="497" ht="12.75" customHeight="1">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0"/>
    </row>
    <row r="498" ht="12.75" customHeight="1">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0"/>
    </row>
    <row r="499" ht="12.75" customHeight="1">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0"/>
    </row>
    <row r="500" ht="12.75" customHeight="1">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0"/>
    </row>
    <row r="501" ht="12.75" customHeight="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0"/>
    </row>
    <row r="502" ht="12.75" customHeight="1">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0"/>
    </row>
    <row r="503" ht="12.75" customHeight="1">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0"/>
    </row>
    <row r="504" ht="12.75" customHeight="1">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0"/>
    </row>
    <row r="505" ht="12.75" customHeight="1">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0"/>
    </row>
    <row r="506" ht="12.75" customHeight="1">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0"/>
    </row>
    <row r="507" ht="12.75" customHeight="1">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0"/>
    </row>
    <row r="508" ht="12.75" customHeight="1">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0"/>
    </row>
    <row r="509" ht="12.75" customHeight="1">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0"/>
    </row>
    <row r="510" ht="12.75" customHeight="1">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0"/>
    </row>
    <row r="511" ht="12.75" customHeight="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0"/>
    </row>
    <row r="512" ht="12.75" customHeight="1">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0"/>
    </row>
    <row r="513" ht="12.75" customHeight="1">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0"/>
    </row>
    <row r="514" ht="12.75" customHeight="1">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0"/>
    </row>
    <row r="515" ht="12.75" customHeight="1">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0"/>
    </row>
    <row r="516" ht="12.75" customHeight="1">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0"/>
    </row>
    <row r="517" ht="12.75" customHeight="1">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0"/>
    </row>
    <row r="518" ht="12.75" customHeight="1">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0"/>
    </row>
    <row r="519" ht="12.75" customHeight="1">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0"/>
    </row>
    <row r="520" ht="12.75" customHeight="1">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0"/>
    </row>
    <row r="521" ht="12.75" customHeight="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0"/>
    </row>
    <row r="522" ht="12.75" customHeight="1">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0"/>
    </row>
    <row r="523" ht="12.75" customHeight="1">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0"/>
    </row>
    <row r="524" ht="12.75" customHeight="1">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0"/>
    </row>
    <row r="525" ht="12.75" customHeight="1">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0"/>
    </row>
    <row r="526" ht="12.75" customHeight="1">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0"/>
    </row>
    <row r="527" ht="12.75" customHeight="1">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0"/>
    </row>
    <row r="528" ht="12.75" customHeight="1">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0"/>
    </row>
    <row r="529" ht="12.75" customHeight="1">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0"/>
    </row>
    <row r="530" ht="12.75" customHeight="1">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0"/>
    </row>
    <row r="531" ht="12.75" customHeight="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0"/>
    </row>
    <row r="532" ht="12.75" customHeight="1">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0"/>
    </row>
    <row r="533" ht="12.75" customHeight="1">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0"/>
    </row>
    <row r="534" ht="12.75" customHeight="1">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0"/>
    </row>
    <row r="535" ht="12.75" customHeight="1">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0"/>
    </row>
    <row r="536" ht="12.75" customHeight="1">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0"/>
    </row>
    <row r="537" ht="12.75" customHeight="1">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0"/>
    </row>
    <row r="538" ht="12.75" customHeight="1">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0"/>
    </row>
    <row r="539" ht="12.75" customHeight="1">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0"/>
    </row>
    <row r="540" ht="12.75" customHeight="1">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0"/>
    </row>
    <row r="541" ht="12.75" customHeight="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0"/>
    </row>
    <row r="542" ht="12.75" customHeight="1">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0"/>
    </row>
    <row r="543" ht="12.75" customHeight="1">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0"/>
    </row>
    <row r="544" ht="12.75" customHeight="1">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0"/>
    </row>
    <row r="545" ht="12.75" customHeight="1">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0"/>
    </row>
    <row r="546" ht="12.75" customHeight="1">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0"/>
    </row>
    <row r="547" ht="12.75" customHeight="1">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0"/>
    </row>
    <row r="548" ht="12.75" customHeight="1">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0"/>
    </row>
    <row r="549" ht="12.75" customHeight="1">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0"/>
    </row>
    <row r="550" ht="12.75" customHeight="1">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0"/>
    </row>
    <row r="551" ht="12.75" customHeight="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0"/>
    </row>
    <row r="552" ht="12.75" customHeight="1">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0"/>
    </row>
    <row r="553" ht="12.75" customHeight="1">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0"/>
    </row>
    <row r="554" ht="12.75" customHeight="1">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0"/>
    </row>
    <row r="555" ht="12.75" customHeight="1">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0"/>
    </row>
    <row r="556" ht="12.75" customHeight="1">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0"/>
    </row>
    <row r="557" ht="12.75" customHeight="1">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0"/>
    </row>
    <row r="558" ht="12.75" customHeight="1">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0"/>
    </row>
    <row r="559" ht="12.75" customHeight="1">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0"/>
    </row>
    <row r="560" ht="12.75" customHeight="1">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0"/>
    </row>
    <row r="561" ht="12.75" customHeight="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0"/>
    </row>
    <row r="562" ht="12.75" customHeight="1">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0"/>
    </row>
    <row r="563" ht="12.75" customHeight="1">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0"/>
    </row>
    <row r="564" ht="12.75" customHeight="1">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0"/>
    </row>
    <row r="565" ht="12.75" customHeight="1">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0"/>
    </row>
    <row r="566" ht="12.75" customHeight="1">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0"/>
    </row>
    <row r="567" ht="12.75" customHeight="1">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0"/>
    </row>
    <row r="568" ht="12.75" customHeight="1">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0"/>
    </row>
    <row r="569" ht="12.75" customHeight="1">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0"/>
    </row>
    <row r="570" ht="12.75" customHeight="1">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0"/>
    </row>
    <row r="571" ht="12.75" customHeight="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0"/>
    </row>
    <row r="572" ht="12.75" customHeight="1">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0"/>
    </row>
    <row r="573" ht="12.75" customHeight="1">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0"/>
    </row>
    <row r="574" ht="12.75" customHeight="1">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0"/>
    </row>
    <row r="575" ht="12.75" customHeight="1">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0"/>
    </row>
    <row r="576" ht="12.75" customHeight="1">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0"/>
    </row>
    <row r="577" ht="12.75" customHeight="1">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0"/>
    </row>
    <row r="578" ht="12.75" customHeight="1">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0"/>
    </row>
    <row r="579" ht="12.75" customHeight="1">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0"/>
    </row>
    <row r="580" ht="12.75" customHeight="1">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0"/>
    </row>
    <row r="581" ht="12.75" customHeight="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0"/>
    </row>
    <row r="582" ht="12.75" customHeight="1">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0"/>
    </row>
    <row r="583" ht="12.75" customHeight="1">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0"/>
    </row>
    <row r="584" ht="12.75" customHeight="1">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0"/>
    </row>
    <row r="585" ht="12.75" customHeight="1">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0"/>
    </row>
    <row r="586" ht="12.75" customHeight="1">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0"/>
    </row>
    <row r="587" ht="12.75" customHeight="1">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0"/>
    </row>
    <row r="588" ht="12.75" customHeight="1">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0"/>
    </row>
    <row r="589" ht="12.75" customHeight="1">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0"/>
    </row>
    <row r="590" ht="12.75" customHeight="1">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0"/>
    </row>
    <row r="591" ht="12.75" customHeight="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0"/>
    </row>
    <row r="592" ht="12.75" customHeight="1">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0"/>
    </row>
    <row r="593" ht="12.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0"/>
    </row>
    <row r="594" ht="12.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0"/>
    </row>
    <row r="595" ht="12.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0"/>
    </row>
    <row r="596" ht="12.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0"/>
    </row>
    <row r="597" ht="12.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0"/>
    </row>
    <row r="598" ht="12.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0"/>
    </row>
    <row r="599" ht="12.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0"/>
    </row>
    <row r="600" ht="12.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0"/>
    </row>
    <row r="601" ht="12.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0"/>
    </row>
    <row r="602" ht="12.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0"/>
    </row>
    <row r="603" ht="12.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0"/>
    </row>
    <row r="604" ht="12.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0"/>
    </row>
    <row r="605" ht="12.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0"/>
    </row>
    <row r="606" ht="12.75" customHeight="1">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0"/>
    </row>
    <row r="607" ht="12.75" customHeight="1">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0"/>
    </row>
    <row r="608" ht="12.75" customHeight="1">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0"/>
    </row>
    <row r="609" ht="12.75" customHeight="1">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0"/>
    </row>
    <row r="610" ht="12.75" customHeight="1">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0"/>
    </row>
    <row r="611" ht="12.75" customHeight="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0"/>
    </row>
    <row r="612" ht="12.75" customHeight="1">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0"/>
    </row>
    <row r="613" ht="12.75" customHeight="1">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0"/>
    </row>
    <row r="614" ht="12.75" customHeight="1">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0"/>
    </row>
    <row r="615" ht="12.75" customHeight="1">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0"/>
    </row>
    <row r="616" ht="12.75" customHeight="1">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0"/>
    </row>
    <row r="617" ht="12.75" customHeight="1">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0"/>
    </row>
    <row r="618" ht="12.75" customHeight="1">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0"/>
    </row>
    <row r="619" ht="12.75" customHeight="1">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0"/>
    </row>
    <row r="620" ht="12.75" customHeight="1">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0"/>
    </row>
    <row r="621" ht="12.75" customHeight="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0"/>
    </row>
    <row r="622" ht="12.75" customHeight="1">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0"/>
    </row>
    <row r="623" ht="12.75" customHeight="1">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0"/>
    </row>
    <row r="624" ht="12.75" customHeight="1">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0"/>
    </row>
    <row r="625" ht="12.75" customHeight="1">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0"/>
    </row>
    <row r="626" ht="12.75" customHeight="1">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0"/>
    </row>
    <row r="627" ht="12.75" customHeight="1">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0"/>
    </row>
    <row r="628" ht="12.75" customHeight="1">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0"/>
    </row>
    <row r="629" ht="12.75" customHeight="1">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0"/>
    </row>
    <row r="630" ht="12.75" customHeight="1">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0"/>
    </row>
    <row r="631" ht="12.75" customHeight="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0"/>
    </row>
    <row r="632" ht="12.75" customHeight="1">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0"/>
    </row>
    <row r="633" ht="12.75" customHeight="1">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0"/>
    </row>
    <row r="634" ht="12.75" customHeight="1">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0"/>
    </row>
    <row r="635" ht="12.75" customHeight="1">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0"/>
    </row>
    <row r="636" ht="12.75" customHeight="1">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0"/>
    </row>
    <row r="637" ht="12.75" customHeight="1">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0"/>
    </row>
    <row r="638" ht="12.75" customHeight="1">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0"/>
    </row>
    <row r="639" ht="12.75" customHeight="1">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0"/>
    </row>
    <row r="640" ht="12.75" customHeight="1">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0"/>
    </row>
    <row r="641" ht="12.75" customHeight="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0"/>
    </row>
    <row r="642" ht="12.75" customHeight="1">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0"/>
    </row>
    <row r="643" ht="12.75" customHeight="1">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0"/>
    </row>
    <row r="644" ht="12.75" customHeight="1">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0"/>
    </row>
    <row r="645" ht="12.75" customHeight="1">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0"/>
    </row>
    <row r="646" ht="12.75" customHeight="1">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0"/>
    </row>
    <row r="647" ht="12.75" customHeight="1">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0"/>
    </row>
    <row r="648" ht="12.75" customHeight="1">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0"/>
    </row>
    <row r="649" ht="12.75" customHeight="1">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0"/>
    </row>
    <row r="650" ht="12.75" customHeight="1">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0"/>
    </row>
    <row r="651" ht="12.75" customHeight="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0"/>
    </row>
    <row r="652" ht="12.75" customHeight="1">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0"/>
    </row>
    <row r="653" ht="12.75" customHeight="1">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0"/>
    </row>
    <row r="654" ht="12.75" customHeight="1">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0"/>
    </row>
    <row r="655" ht="12.75" customHeight="1">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0"/>
    </row>
    <row r="656" ht="12.75" customHeight="1">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0"/>
    </row>
    <row r="657" ht="12.75" customHeight="1">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0"/>
    </row>
    <row r="658" ht="12.75" customHeight="1">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0"/>
    </row>
    <row r="659" ht="12.75" customHeight="1">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0"/>
    </row>
    <row r="660" ht="12.75" customHeight="1">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0"/>
    </row>
    <row r="661" ht="12.75" customHeight="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0"/>
    </row>
    <row r="662" ht="12.75" customHeight="1">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0"/>
    </row>
    <row r="663" ht="12.75" customHeight="1">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0"/>
    </row>
    <row r="664" ht="12.75" customHeight="1">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0"/>
    </row>
    <row r="665" ht="12.75" customHeight="1">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0"/>
    </row>
    <row r="666" ht="12.75" customHeight="1">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0"/>
    </row>
    <row r="667" ht="12.75" customHeight="1">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0"/>
    </row>
    <row r="668" ht="12.75" customHeight="1">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0"/>
    </row>
    <row r="669" ht="12.75" customHeight="1">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0"/>
    </row>
    <row r="670" ht="12.75" customHeight="1">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0"/>
    </row>
    <row r="671" ht="12.75" customHeight="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0"/>
    </row>
    <row r="672" ht="12.75" customHeight="1">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0"/>
    </row>
    <row r="673" ht="12.75" customHeight="1">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0"/>
    </row>
    <row r="674" ht="12.75" customHeight="1">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0"/>
    </row>
    <row r="675" ht="12.75" customHeight="1">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0"/>
    </row>
    <row r="676" ht="12.75" customHeight="1">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0"/>
    </row>
    <row r="677" ht="12.75" customHeight="1">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0"/>
    </row>
    <row r="678" ht="12.75" customHeight="1">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0"/>
    </row>
    <row r="679" ht="12.75" customHeight="1">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0"/>
    </row>
    <row r="680" ht="12.75" customHeight="1">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0"/>
    </row>
    <row r="681" ht="12.75" customHeight="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0"/>
    </row>
    <row r="682" ht="12.75" customHeight="1">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0"/>
    </row>
    <row r="683" ht="12.75" customHeight="1">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0"/>
    </row>
    <row r="684" ht="12.75" customHeight="1">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0"/>
    </row>
    <row r="685" ht="12.75" customHeight="1">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0"/>
    </row>
    <row r="686" ht="12.75" customHeight="1">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0"/>
    </row>
    <row r="687" ht="12.75" customHeight="1">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0"/>
    </row>
    <row r="688" ht="12.75" customHeight="1">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0"/>
    </row>
    <row r="689" ht="12.75" customHeight="1">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0"/>
    </row>
    <row r="690" ht="12.75" customHeight="1">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0"/>
    </row>
    <row r="691" ht="12.75" customHeight="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0"/>
    </row>
    <row r="692" ht="12.75" customHeight="1">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0"/>
    </row>
    <row r="693" ht="12.75" customHeight="1">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0"/>
    </row>
    <row r="694" ht="12.75" customHeight="1">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0"/>
    </row>
    <row r="695" ht="12.75" customHeight="1">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0"/>
    </row>
    <row r="696" ht="12.75" customHeight="1">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0"/>
    </row>
    <row r="697" ht="12.75" customHeight="1">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0"/>
    </row>
    <row r="698" ht="12.75" customHeight="1">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0"/>
    </row>
    <row r="699" ht="12.75" customHeight="1">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0"/>
    </row>
    <row r="700" ht="12.75" customHeight="1">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0"/>
    </row>
    <row r="701" ht="12.75" customHeight="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0"/>
    </row>
    <row r="702" ht="12.75" customHeight="1">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0"/>
    </row>
    <row r="703" ht="12.75" customHeight="1">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0"/>
    </row>
    <row r="704" ht="12.75" customHeight="1">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0"/>
    </row>
    <row r="705" ht="12.75" customHeight="1">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0"/>
    </row>
    <row r="706" ht="12.75" customHeight="1">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0"/>
    </row>
    <row r="707" ht="12.75" customHeight="1">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0"/>
    </row>
    <row r="708" ht="12.75" customHeight="1">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0"/>
    </row>
    <row r="709" ht="12.75" customHeight="1">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0"/>
    </row>
    <row r="710" ht="12.75" customHeight="1">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0"/>
    </row>
    <row r="711" ht="12.75" customHeight="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0"/>
    </row>
    <row r="712" ht="12.75" customHeight="1">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0"/>
    </row>
    <row r="713" ht="12.75" customHeight="1">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0"/>
    </row>
    <row r="714" ht="12.75" customHeight="1">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0"/>
    </row>
    <row r="715" ht="12.75" customHeight="1">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0"/>
    </row>
    <row r="716" ht="12.75" customHeight="1">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0"/>
    </row>
    <row r="717" ht="12.75" customHeight="1">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0"/>
    </row>
    <row r="718" ht="12.75" customHeight="1">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0"/>
    </row>
    <row r="719" ht="12.75" customHeight="1">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0"/>
    </row>
    <row r="720" ht="12.75" customHeight="1">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0"/>
    </row>
    <row r="721" ht="12.75" customHeight="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0"/>
    </row>
    <row r="722" ht="12.75" customHeight="1">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0"/>
    </row>
    <row r="723" ht="12.75" customHeight="1">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0"/>
    </row>
    <row r="724" ht="12.75" customHeight="1">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0"/>
    </row>
    <row r="725" ht="12.75" customHeight="1">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0"/>
    </row>
    <row r="726" ht="12.75" customHeight="1">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0"/>
    </row>
    <row r="727" ht="12.75" customHeight="1">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0"/>
    </row>
    <row r="728" ht="12.75" customHeight="1">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0"/>
    </row>
    <row r="729" ht="12.75" customHeight="1">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0"/>
    </row>
    <row r="730" ht="12.75" customHeight="1">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0"/>
    </row>
    <row r="731" ht="12.75" customHeight="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0"/>
    </row>
    <row r="732" ht="12.75" customHeight="1">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0"/>
    </row>
    <row r="733" ht="12.75" customHeight="1">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0"/>
    </row>
    <row r="734" ht="12.75" customHeight="1">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0"/>
    </row>
    <row r="735" ht="12.75" customHeight="1">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0"/>
    </row>
    <row r="736" ht="12.75" customHeight="1">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0"/>
    </row>
    <row r="737" ht="12.75" customHeight="1">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0"/>
    </row>
    <row r="738" ht="12.75" customHeight="1">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0"/>
    </row>
    <row r="739" ht="12.75" customHeight="1">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0"/>
    </row>
    <row r="740" ht="12.75" customHeight="1">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0"/>
    </row>
    <row r="741" ht="12.75" customHeight="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0"/>
    </row>
    <row r="742" ht="12.75" customHeight="1">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0"/>
    </row>
    <row r="743" ht="12.75" customHeight="1">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0"/>
    </row>
    <row r="744" ht="12.75" customHeight="1">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0"/>
    </row>
    <row r="745" ht="12.75" customHeight="1">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0"/>
    </row>
    <row r="746" ht="12.75" customHeight="1">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0"/>
    </row>
    <row r="747" ht="12.75" customHeight="1">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0"/>
    </row>
    <row r="748" ht="12.75" customHeight="1">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0"/>
    </row>
    <row r="749" ht="12.75" customHeight="1">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0"/>
    </row>
    <row r="750" ht="12.75" customHeight="1">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0"/>
    </row>
    <row r="751" ht="12.75" customHeight="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0"/>
    </row>
    <row r="752" ht="12.75" customHeight="1">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0"/>
    </row>
    <row r="753" ht="12.75" customHeight="1">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0"/>
    </row>
    <row r="754" ht="12.75" customHeight="1">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0"/>
    </row>
    <row r="755" ht="12.75" customHeight="1">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0"/>
    </row>
    <row r="756" ht="12.75" customHeight="1">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0"/>
    </row>
    <row r="757" ht="12.75" customHeight="1">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0"/>
    </row>
    <row r="758" ht="12.75" customHeight="1">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0"/>
    </row>
    <row r="759" ht="12.75" customHeight="1">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0"/>
    </row>
    <row r="760" ht="12.75" customHeight="1">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0"/>
    </row>
    <row r="761" ht="12.75" customHeight="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0"/>
    </row>
    <row r="762" ht="12.75" customHeight="1">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0"/>
    </row>
    <row r="763" ht="12.75" customHeight="1">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0"/>
    </row>
    <row r="764" ht="12.75" customHeight="1">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0"/>
    </row>
    <row r="765" ht="12.75" customHeight="1">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0"/>
    </row>
    <row r="766" ht="12.75" customHeight="1">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0"/>
    </row>
    <row r="767" ht="12.75" customHeight="1">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0"/>
    </row>
    <row r="768" ht="12.75" customHeight="1">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0"/>
    </row>
    <row r="769" ht="12.75" customHeight="1">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0"/>
    </row>
    <row r="770" ht="12.75" customHeight="1">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0"/>
    </row>
    <row r="771" ht="12.75" customHeight="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0"/>
    </row>
    <row r="772" ht="12.75" customHeight="1">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0"/>
    </row>
    <row r="773" ht="12.75" customHeight="1">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0"/>
    </row>
    <row r="774" ht="12.75" customHeight="1">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0"/>
    </row>
    <row r="775" ht="12.75" customHeight="1">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0"/>
    </row>
    <row r="776" ht="12.75" customHeight="1">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0"/>
    </row>
    <row r="777" ht="12.75" customHeight="1">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0"/>
    </row>
    <row r="778" ht="12.75" customHeight="1">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0"/>
    </row>
    <row r="779" ht="12.75" customHeight="1">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0"/>
    </row>
    <row r="780" ht="12.75" customHeight="1">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0"/>
    </row>
    <row r="781" ht="12.75" customHeight="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0"/>
    </row>
    <row r="782" ht="12.75" customHeight="1">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0"/>
    </row>
    <row r="783" ht="12.75" customHeight="1">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0"/>
    </row>
    <row r="784" ht="12.75" customHeight="1">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0"/>
    </row>
    <row r="785" ht="12.75" customHeight="1">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0"/>
    </row>
    <row r="786" ht="12.75" customHeight="1">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0"/>
    </row>
    <row r="787" ht="12.75" customHeight="1">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0"/>
    </row>
    <row r="788" ht="12.75" customHeight="1">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0"/>
    </row>
    <row r="789" ht="12.75" customHeight="1">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0"/>
    </row>
    <row r="790" ht="12.75" customHeight="1">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0"/>
    </row>
    <row r="791" ht="12.75" customHeight="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0"/>
    </row>
    <row r="792" ht="12.75" customHeight="1">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0"/>
    </row>
    <row r="793" ht="12.75" customHeight="1">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0"/>
    </row>
    <row r="794" ht="12.75" customHeight="1">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0"/>
    </row>
    <row r="795" ht="12.75" customHeight="1">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0"/>
    </row>
    <row r="796" ht="12.75" customHeight="1">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0"/>
    </row>
    <row r="797" ht="12.75" customHeight="1">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0"/>
    </row>
    <row r="798" ht="12.75" customHeight="1">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0"/>
    </row>
    <row r="799" ht="12.75" customHeight="1">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0"/>
    </row>
    <row r="800" ht="12.75" customHeight="1">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0"/>
    </row>
    <row r="801" ht="12.75" customHeight="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0"/>
    </row>
    <row r="802" ht="12.75" customHeight="1">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0"/>
    </row>
    <row r="803" ht="12.75" customHeight="1">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0"/>
    </row>
    <row r="804" ht="12.75" customHeight="1">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0"/>
    </row>
    <row r="805" ht="12.75" customHeight="1">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0"/>
    </row>
    <row r="806" ht="12.75" customHeight="1">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0"/>
    </row>
    <row r="807" ht="12.75" customHeight="1">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0"/>
    </row>
    <row r="808" ht="12.75" customHeight="1">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0"/>
    </row>
    <row r="809" ht="12.75" customHeight="1">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0"/>
    </row>
    <row r="810" ht="12.75" customHeight="1">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0"/>
    </row>
    <row r="811" ht="12.75" customHeight="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0"/>
    </row>
    <row r="812" ht="12.75" customHeight="1">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0"/>
    </row>
    <row r="813" ht="12.75" customHeight="1">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0"/>
    </row>
    <row r="814" ht="12.75" customHeight="1">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0"/>
    </row>
    <row r="815" ht="12.75" customHeight="1">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0"/>
    </row>
    <row r="816" ht="12.75" customHeight="1">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0"/>
    </row>
    <row r="817" ht="12.75" customHeight="1">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0"/>
    </row>
    <row r="818" ht="12.75" customHeight="1">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0"/>
    </row>
    <row r="819" ht="12.75" customHeight="1">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0"/>
    </row>
    <row r="820" ht="12.75" customHeight="1">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0"/>
    </row>
    <row r="821" ht="12.75" customHeight="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0"/>
    </row>
    <row r="822" ht="12.75" customHeight="1">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0"/>
    </row>
    <row r="823" ht="12.75" customHeight="1">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0"/>
    </row>
    <row r="824" ht="12.75" customHeight="1">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0"/>
    </row>
    <row r="825" ht="12.75" customHeight="1">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0"/>
    </row>
    <row r="826" ht="12.75" customHeight="1">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0"/>
    </row>
    <row r="827" ht="12.75" customHeight="1">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0"/>
    </row>
    <row r="828" ht="12.75" customHeight="1">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0"/>
    </row>
    <row r="829" ht="12.75" customHeight="1">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0"/>
    </row>
    <row r="830" ht="12.75" customHeight="1">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0"/>
    </row>
    <row r="831" ht="12.75" customHeight="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0"/>
    </row>
    <row r="832" ht="12.75" customHeight="1">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0"/>
    </row>
    <row r="833" ht="12.75" customHeight="1">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0"/>
    </row>
    <row r="834" ht="12.75" customHeight="1">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0"/>
    </row>
    <row r="835" ht="12.75" customHeight="1">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0"/>
    </row>
    <row r="836" ht="12.75" customHeight="1">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0"/>
    </row>
    <row r="837" ht="12.75" customHeight="1">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0"/>
    </row>
    <row r="838" ht="12.75" customHeight="1">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0"/>
    </row>
    <row r="839" ht="12.75" customHeight="1">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0"/>
    </row>
    <row r="840" ht="12.75" customHeight="1">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0"/>
    </row>
    <row r="841" ht="12.75" customHeight="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0"/>
    </row>
    <row r="842" ht="12.75" customHeight="1">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0"/>
    </row>
    <row r="843" ht="12.75" customHeight="1">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0"/>
    </row>
    <row r="844" ht="12.75" customHeight="1">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0"/>
    </row>
    <row r="845" ht="12.75" customHeight="1">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0"/>
    </row>
    <row r="846" ht="12.75" customHeight="1">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0"/>
    </row>
    <row r="847" ht="12.75" customHeight="1">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0"/>
    </row>
    <row r="848" ht="12.75" customHeight="1">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0"/>
    </row>
    <row r="849" ht="12.75" customHeight="1">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0"/>
    </row>
    <row r="850" ht="12.75" customHeight="1">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0"/>
    </row>
    <row r="851" ht="12.75" customHeight="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0"/>
    </row>
    <row r="852" ht="12.75" customHeight="1">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0"/>
    </row>
    <row r="853" ht="12.75" customHeight="1">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0"/>
    </row>
    <row r="854" ht="12.75" customHeight="1">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0"/>
    </row>
    <row r="855" ht="12.75" customHeight="1">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0"/>
    </row>
    <row r="856" ht="12.75" customHeight="1">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0"/>
    </row>
    <row r="857" ht="12.75" customHeight="1">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0"/>
    </row>
    <row r="858" ht="12.75" customHeight="1">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0"/>
    </row>
    <row r="859" ht="12.75" customHeight="1">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0"/>
    </row>
    <row r="860" ht="12.75" customHeight="1">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0"/>
    </row>
    <row r="861" ht="12.75" customHeight="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0"/>
    </row>
    <row r="862" ht="12.75" customHeight="1">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0"/>
    </row>
    <row r="863" ht="12.75" customHeight="1">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0"/>
    </row>
    <row r="864" ht="12.75" customHeight="1">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0"/>
    </row>
    <row r="865" ht="12.75" customHeight="1">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0"/>
    </row>
    <row r="866" ht="12.75" customHeight="1">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0"/>
    </row>
    <row r="867" ht="12.75" customHeight="1">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0"/>
    </row>
    <row r="868" ht="12.75" customHeight="1">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0"/>
    </row>
    <row r="869" ht="12.75" customHeight="1">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0"/>
    </row>
    <row r="870" ht="12.75" customHeight="1">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0"/>
    </row>
    <row r="871" ht="12.75" customHeight="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0"/>
    </row>
    <row r="872" ht="12.75" customHeight="1">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0"/>
    </row>
    <row r="873" ht="12.75" customHeight="1">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0"/>
    </row>
    <row r="874" ht="12.75" customHeight="1">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0"/>
    </row>
    <row r="875" ht="12.75" customHeight="1">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0"/>
    </row>
    <row r="876" ht="12.75" customHeight="1">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0"/>
    </row>
    <row r="877" ht="12.75" customHeight="1">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0"/>
    </row>
    <row r="878" ht="12.75" customHeight="1">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0"/>
    </row>
    <row r="879" ht="12.75" customHeight="1">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0"/>
    </row>
    <row r="880" ht="12.75" customHeight="1">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0"/>
    </row>
    <row r="881" ht="12.75" customHeight="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0"/>
    </row>
    <row r="882" ht="12.75" customHeight="1">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0"/>
    </row>
    <row r="883" ht="12.75" customHeight="1">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0"/>
    </row>
    <row r="884" ht="12.75" customHeight="1">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0"/>
    </row>
    <row r="885" ht="12.75" customHeight="1">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0"/>
    </row>
    <row r="886" ht="12.75" customHeight="1">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0"/>
    </row>
    <row r="887" ht="12.75" customHeight="1">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0"/>
    </row>
    <row r="888" ht="12.75" customHeight="1">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0"/>
    </row>
    <row r="889" ht="12.75" customHeight="1">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0"/>
    </row>
    <row r="890" ht="12.75" customHeight="1">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0"/>
    </row>
    <row r="891" ht="12.75" customHeight="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0"/>
    </row>
    <row r="892" ht="12.75" customHeight="1">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0"/>
    </row>
    <row r="893" ht="12.75" customHeight="1">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0"/>
    </row>
    <row r="894" ht="12.75" customHeight="1">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0"/>
    </row>
    <row r="895" ht="12.75" customHeight="1">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0"/>
    </row>
    <row r="896" ht="12.75" customHeight="1">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0"/>
    </row>
    <row r="897" ht="12.75" customHeight="1">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0"/>
    </row>
    <row r="898" ht="12.75" customHeight="1">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0"/>
    </row>
    <row r="899" ht="12.75" customHeight="1">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0"/>
    </row>
    <row r="900" ht="12.75" customHeight="1">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0"/>
    </row>
    <row r="901" ht="12.75" customHeight="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0"/>
    </row>
    <row r="902" ht="12.75" customHeight="1">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0"/>
    </row>
    <row r="903" ht="12.75" customHeight="1">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0"/>
    </row>
    <row r="904" ht="12.75" customHeight="1">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0"/>
    </row>
    <row r="905" ht="12.75" customHeight="1">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0"/>
    </row>
    <row r="906" ht="12.75" customHeight="1">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0"/>
    </row>
    <row r="907" ht="12.75" customHeight="1">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0"/>
    </row>
    <row r="908" ht="12.75" customHeight="1">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0"/>
    </row>
    <row r="909" ht="12.75" customHeight="1">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0"/>
    </row>
    <row r="910" ht="12.75" customHeight="1">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0"/>
    </row>
    <row r="911" ht="12.75" customHeight="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0"/>
    </row>
    <row r="912" ht="12.75" customHeight="1">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0"/>
    </row>
    <row r="913" ht="12.75" customHeight="1">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0"/>
    </row>
    <row r="914" ht="12.75" customHeight="1">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0"/>
    </row>
    <row r="915" ht="12.75" customHeight="1">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0"/>
    </row>
    <row r="916" ht="12.75" customHeight="1">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0"/>
    </row>
    <row r="917" ht="12.75" customHeight="1">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0"/>
    </row>
    <row r="918" ht="12.75" customHeight="1">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0"/>
    </row>
    <row r="919" ht="12.75" customHeight="1">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0"/>
    </row>
    <row r="920" ht="12.75" customHeight="1">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0"/>
    </row>
    <row r="921" ht="12.75" customHeight="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0"/>
    </row>
    <row r="922" ht="12.75" customHeight="1">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0"/>
    </row>
    <row r="923" ht="12.75" customHeight="1">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0"/>
    </row>
    <row r="924" ht="12.75" customHeight="1">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0"/>
    </row>
    <row r="925" ht="12.75" customHeight="1">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0"/>
    </row>
    <row r="926" ht="12.75" customHeight="1">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0"/>
    </row>
    <row r="927" ht="12.75" customHeight="1">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0"/>
    </row>
    <row r="928" ht="12.75" customHeight="1">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0"/>
    </row>
    <row r="929" ht="12.75" customHeight="1">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0"/>
    </row>
    <row r="930" ht="12.75" customHeight="1">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0"/>
    </row>
    <row r="931" ht="12.75" customHeight="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0"/>
    </row>
    <row r="932" ht="12.75" customHeight="1">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0"/>
    </row>
    <row r="933" ht="12.75" customHeight="1">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0"/>
    </row>
    <row r="934" ht="12.75" customHeight="1">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0"/>
    </row>
    <row r="935" ht="12.75" customHeight="1">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0"/>
    </row>
    <row r="936" ht="12.75" customHeight="1">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0"/>
    </row>
    <row r="937" ht="12.75" customHeight="1">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0"/>
    </row>
    <row r="938" ht="12.75" customHeight="1">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0"/>
    </row>
    <row r="939" ht="12.75" customHeight="1">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0"/>
    </row>
    <row r="940" ht="12.75" customHeight="1">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0"/>
    </row>
    <row r="941" ht="12.75" customHeight="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0"/>
    </row>
    <row r="942" ht="12.75" customHeight="1">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0"/>
    </row>
    <row r="943" ht="12.75" customHeight="1">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0"/>
    </row>
    <row r="944" ht="12.75" customHeight="1">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0"/>
    </row>
    <row r="945" ht="12.75" customHeight="1">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0"/>
    </row>
    <row r="946" ht="12.75" customHeight="1">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0"/>
    </row>
    <row r="947" ht="12.75" customHeight="1">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0"/>
    </row>
    <row r="948" ht="12.75" customHeight="1">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0"/>
    </row>
    <row r="949" ht="12.75" customHeight="1">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0"/>
    </row>
    <row r="950" ht="12.75" customHeight="1">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0"/>
    </row>
    <row r="951" ht="12.75" customHeight="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0"/>
    </row>
    <row r="952" ht="12.75" customHeight="1">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0"/>
    </row>
    <row r="953" ht="12.75" customHeight="1">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0"/>
    </row>
    <row r="954" ht="12.75" customHeight="1">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0"/>
    </row>
    <row r="955" ht="12.75" customHeight="1">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0"/>
    </row>
    <row r="956" ht="12.75" customHeight="1">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0"/>
    </row>
    <row r="957" ht="12.75" customHeight="1">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0"/>
    </row>
    <row r="958" ht="12.75" customHeight="1">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0"/>
    </row>
    <row r="959" ht="12.75" customHeight="1">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0"/>
    </row>
    <row r="960" ht="12.75" customHeight="1">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0"/>
    </row>
    <row r="961" ht="12.75" customHeight="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0"/>
    </row>
    <row r="962" ht="12.75" customHeight="1">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0"/>
    </row>
    <row r="963" ht="12.75" customHeight="1">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0"/>
    </row>
    <row r="964" ht="12.75" customHeight="1">
      <c r="A964" s="10"/>
      <c r="B964" s="10"/>
      <c r="C964" s="10"/>
      <c r="D964" s="10"/>
      <c r="E964" s="10"/>
      <c r="F964" s="10"/>
      <c r="G964" s="10"/>
      <c r="H964" s="10"/>
      <c r="I964" s="10"/>
      <c r="J964" s="10"/>
      <c r="K964" s="10"/>
      <c r="L964" s="10"/>
      <c r="M964" s="10"/>
      <c r="N964" s="10"/>
      <c r="O964" s="10"/>
      <c r="P964" s="10"/>
      <c r="Q964" s="112"/>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2"/>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2"/>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2"/>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2"/>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2"/>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2"/>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2"/>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2"/>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2"/>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2"/>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2"/>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2"/>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2"/>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2"/>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2"/>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2"/>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2"/>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2"/>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2"/>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2"/>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2"/>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2"/>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2"/>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2"/>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2"/>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2"/>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2"/>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2"/>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2"/>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2"/>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2"/>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2"/>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2"/>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2"/>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2"/>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2"/>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L2:L3 G9 J9 L9 G19:G108 J19:J108 L19:L108">
      <formula1>$Q$2:$Q$5</formula1>
    </dataValidation>
    <dataValidation type="list" allowBlank="1" showErrorMessage="1" sqref="H11:H33 K11:K33 N11:N33">
      <formula1>"HaLB"</formula1>
    </dataValidation>
    <dataValidation type="list" allowBlank="1" showErrorMessage="1" sqref="M2:M3 M9 G109:G145 J109:J145 M34:M145">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