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git\luxai\simple\results2\"/>
    </mc:Choice>
  </mc:AlternateContent>
  <xr:revisionPtr revIDLastSave="0" documentId="13_ncr:1_{25B36342-F1A0-4BF6-8B9C-219BC0F35787}" xr6:coauthVersionLast="47" xr6:coauthVersionMax="47" xr10:uidLastSave="{00000000-0000-0000-0000-000000000000}"/>
  <bookViews>
    <workbookView xWindow="1884" yWindow="2232" windowWidth="9192" windowHeight="8724" activeTab="2" xr2:uid="{00000000-000D-0000-FFFF-FFFF00000000}"/>
  </bookViews>
  <sheets>
    <sheet name="light" sheetId="1" r:id="rId1"/>
    <sheet name="imitate" sheetId="2" r:id="rId2"/>
    <sheet name="summary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7" i="3" l="1"/>
  <c r="F86" i="3"/>
  <c r="F85" i="3"/>
  <c r="F84" i="3" l="1"/>
  <c r="F83" i="3"/>
  <c r="F82" i="3"/>
  <c r="F81" i="3"/>
  <c r="G68" i="3"/>
  <c r="G67" i="3"/>
  <c r="G58" i="3"/>
  <c r="G56" i="3"/>
  <c r="G57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5" i="3"/>
  <c r="F64" i="3"/>
  <c r="F63" i="3"/>
  <c r="F62" i="3"/>
  <c r="F61" i="3"/>
  <c r="F59" i="3" l="1"/>
  <c r="F58" i="3"/>
  <c r="F57" i="3"/>
  <c r="F56" i="3"/>
  <c r="A61" i="3"/>
  <c r="A62" i="3" s="1"/>
  <c r="A63" i="3" s="1"/>
  <c r="A64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F55" i="3"/>
  <c r="F54" i="3"/>
  <c r="F53" i="3"/>
  <c r="F52" i="3"/>
  <c r="F51" i="3"/>
  <c r="F50" i="3"/>
  <c r="F49" i="3"/>
  <c r="F48" i="3" l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8" i="3"/>
  <c r="F27" i="3"/>
  <c r="F25" i="3"/>
  <c r="F24" i="3"/>
  <c r="F23" i="3"/>
  <c r="F22" i="3"/>
  <c r="F19" i="3"/>
  <c r="I2" i="3"/>
</calcChain>
</file>

<file path=xl/sharedStrings.xml><?xml version="1.0" encoding="utf-8"?>
<sst xmlns="http://schemas.openxmlformats.org/spreadsheetml/2006/main" count="694" uniqueCount="254">
  <si>
    <t>log:C:/git/luxai/light/main</t>
  </si>
  <si>
    <t>py</t>
  </si>
  <si>
    <t>win</t>
  </si>
  <si>
    <t>light</t>
  </si>
  <si>
    <t>rule416</t>
  </si>
  <si>
    <t>rule419</t>
  </si>
  <si>
    <t>rule420</t>
  </si>
  <si>
    <t>rule421</t>
  </si>
  <si>
    <t>rule422</t>
  </si>
  <si>
    <t>rule422b</t>
  </si>
  <si>
    <t>rule423</t>
  </si>
  <si>
    <t>rule424</t>
  </si>
  <si>
    <t>rule425</t>
  </si>
  <si>
    <t>rule426</t>
  </si>
  <si>
    <t>rule427</t>
  </si>
  <si>
    <t>rule428</t>
  </si>
  <si>
    <t>rule429</t>
  </si>
  <si>
    <t>rule430</t>
  </si>
  <si>
    <t>rule430b</t>
  </si>
  <si>
    <t>rule430c</t>
  </si>
  <si>
    <t>rule431</t>
  </si>
  <si>
    <t>rule432</t>
  </si>
  <si>
    <t>rule433</t>
  </si>
  <si>
    <t>rule433b</t>
  </si>
  <si>
    <t>rule433c</t>
  </si>
  <si>
    <t>rule433d</t>
  </si>
  <si>
    <t>rule433r</t>
  </si>
  <si>
    <t>rule434</t>
  </si>
  <si>
    <t>rule435</t>
  </si>
  <si>
    <t>rule435r</t>
  </si>
  <si>
    <t>rule436</t>
  </si>
  <si>
    <t>imitate</t>
  </si>
  <si>
    <t>rule305</t>
  </si>
  <si>
    <t>log:imitate</t>
  </si>
  <si>
    <t>rule305b</t>
  </si>
  <si>
    <t>rule305c</t>
  </si>
  <si>
    <t>rule306</t>
  </si>
  <si>
    <t>rule307</t>
  </si>
  <si>
    <t>rule308</t>
  </si>
  <si>
    <t>rule401</t>
  </si>
  <si>
    <t>rule405</t>
  </si>
  <si>
    <t>rule405c3</t>
  </si>
  <si>
    <t>rule405c4</t>
  </si>
  <si>
    <t>rule405c6</t>
  </si>
  <si>
    <t>rule411</t>
  </si>
  <si>
    <t>rule412</t>
  </si>
  <si>
    <t>rule413</t>
  </si>
  <si>
    <t>rule414</t>
  </si>
  <si>
    <t>rule415</t>
  </si>
  <si>
    <t>rule417</t>
  </si>
  <si>
    <t>rule418</t>
  </si>
  <si>
    <t xml:space="preserve">                                                                                                  complete  1347.8       None          </t>
  </si>
  <si>
    <t xml:space="preserve">submission.rule28.tar.gz                     2021-10-04 20:51:05  rule that works with every type of resource                                                                                                                                                                                                complete  1364.7       None          </t>
  </si>
  <si>
    <t>submission.rule28.tar.gz                     2021-10-04 20:39:31  * Added incremental rules to go and pick up new cluster</t>
  </si>
  <si>
    <t xml:space="preserve">                                                                                                                                                                                 complete  1292.9       None          </t>
  </si>
  <si>
    <t xml:space="preserve">submission.rule28.tar.gz                     2021-10-04 20:33:45  Reverted this morning change to see if it does as well as submission.rule27d.tar.gz                                                                                                                                                        complete  1309.9       None          </t>
  </si>
  <si>
    <t xml:space="preserve">submission.rule28.tar.gz                     2021-10-04 10:29:39  * Reverted previous cluster jump aggressive change * A bit more aggressive in first cluster move * Refactored clust_analyses, should be non functional, but can be used to be much smarter in the way we jump from one cluster to another  complete  1333.5       None          </t>
  </si>
  <si>
    <t>fileName</t>
  </si>
  <si>
    <t>date</t>
  </si>
  <si>
    <t>description</t>
  </si>
  <si>
    <t>status</t>
  </si>
  <si>
    <t>publicScore</t>
  </si>
  <si>
    <t>privateScore</t>
  </si>
  <si>
    <t>-------------------------------------------</t>
  </si>
  <si>
    <t>-------------------</t>
  </si>
  <si>
    <t>-----------------------------------------------------------------------------------------------------------------------------------------------------------------------------------------------------------------------------------------</t>
  </si>
  <si>
    <t>--------</t>
  </si>
  <si>
    <t>-----------</t>
  </si>
  <si>
    <t>------------</t>
  </si>
  <si>
    <t>s.rule431.tar.gz</t>
  </si>
  <si>
    <t>None</t>
  </si>
  <si>
    <t>complete</t>
  </si>
  <si>
    <t>s.rule430.tar.gz</t>
  </si>
  <si>
    <t>s.rule422b.tar.gz</t>
  </si>
  <si>
    <t>s.rule422.tar.gz</t>
  </si>
  <si>
    <t>s.rule419.tar.gz</t>
  </si>
  <si>
    <t>s.rule405x.tar.gz</t>
  </si>
  <si>
    <t>s.rule418.tar.gz</t>
  </si>
  <si>
    <t>s.rule417.tar.gz</t>
  </si>
  <si>
    <t>s.rule416.tar.gz</t>
  </si>
  <si>
    <t>s.rule415.tar.gz</t>
  </si>
  <si>
    <t>s.rule405c3.tar.gz</t>
  </si>
  <si>
    <t>s.rule413.tar.gz</t>
  </si>
  <si>
    <t>s.rule405c4.tar.gz</t>
  </si>
  <si>
    <t>s.rule414.tar.gz</t>
  </si>
  <si>
    <t>s.rule411.tar.gz</t>
  </si>
  <si>
    <t>s.rule404.tar.gz</t>
  </si>
  <si>
    <t>s.rule305b.tar.gz</t>
  </si>
  <si>
    <t>s.rule403.tar.gz</t>
  </si>
  <si>
    <t>s.rule402b.tar.gz</t>
  </si>
  <si>
    <t>s.rule401.tar.gz</t>
  </si>
  <si>
    <t>s.rule306.tar.gz</t>
  </si>
  <si>
    <t>s.rule30.tar.gz</t>
  </si>
  <si>
    <t>Duplicate</t>
  </si>
  <si>
    <t>to</t>
  </si>
  <si>
    <t>see</t>
  </si>
  <si>
    <t>outcome</t>
  </si>
  <si>
    <t>s.rule305.tar.gz</t>
  </si>
  <si>
    <t>s.rule303.tar.gz</t>
  </si>
  <si>
    <t>s.rule304.tar.gz</t>
  </si>
  <si>
    <t>R304</t>
  </si>
  <si>
    <t>Also</t>
  </si>
  <si>
    <t>consider</t>
  </si>
  <si>
    <t>enemy</t>
  </si>
  <si>
    <t>occupied</t>
  </si>
  <si>
    <t>cluster</t>
  </si>
  <si>
    <t>as</t>
  </si>
  <si>
    <t>part</t>
  </si>
  <si>
    <t>of</t>
  </si>
  <si>
    <t>the</t>
  </si>
  <si>
    <t>heuristic</t>
  </si>
  <si>
    <t>move</t>
  </si>
  <si>
    <t>from</t>
  </si>
  <si>
    <t>one</t>
  </si>
  <si>
    <t>another</t>
  </si>
  <si>
    <t>CRASHES</t>
  </si>
  <si>
    <t>r305:</t>
  </si>
  <si>
    <t>r303</t>
  </si>
  <si>
    <t>-</t>
  </si>
  <si>
    <t>changes</t>
  </si>
  <si>
    <t>in</t>
  </si>
  <si>
    <t>r301</t>
  </si>
  <si>
    <t>r304</t>
  </si>
  <si>
    <t>more</t>
  </si>
  <si>
    <t>aggressive</t>
  </si>
  <si>
    <t>going</t>
  </si>
  <si>
    <t>opponent</t>
  </si>
  <si>
    <t>clusters</t>
  </si>
  <si>
    <t>R303</t>
  </si>
  <si>
    <t>*</t>
  </si>
  <si>
    <t>Optimized</t>
  </si>
  <si>
    <t>end</t>
  </si>
  <si>
    <t>game</t>
  </si>
  <si>
    <t>for</t>
  </si>
  <si>
    <t>building</t>
  </si>
  <si>
    <t>cities.*</t>
  </si>
  <si>
    <t>Fixed</t>
  </si>
  <si>
    <t>out</t>
  </si>
  <si>
    <t>map</t>
  </si>
  <si>
    <t>movements</t>
  </si>
  <si>
    <t>s.rule301.tar.gz</t>
  </si>
  <si>
    <t>R301</t>
  </si>
  <si>
    <t>Move</t>
  </si>
  <si>
    <t>only</t>
  </si>
  <si>
    <t>based</t>
  </si>
  <si>
    <t>on</t>
  </si>
  <si>
    <t>score</t>
  </si>
  <si>
    <t>R300</t>
  </si>
  <si>
    <t>Chose</t>
  </si>
  <si>
    <t>next</t>
  </si>
  <si>
    <t>rather</t>
  </si>
  <si>
    <t>than</t>
  </si>
  <si>
    <t>distance</t>
  </si>
  <si>
    <t>s.rule29210.tar.gz</t>
  </si>
  <si>
    <t>290+291+292</t>
  </si>
  <si>
    <t>:</t>
  </si>
  <si>
    <t>Hostile</t>
  </si>
  <si>
    <t>+</t>
  </si>
  <si>
    <t>optimized</t>
  </si>
  <si>
    <t>resources</t>
  </si>
  <si>
    <t>attribution</t>
  </si>
  <si>
    <t>minable</t>
  </si>
  <si>
    <t>s.rule27d8.tar.gz</t>
  </si>
  <si>
    <t>27d8</t>
  </si>
  <si>
    <t>=</t>
  </si>
  <si>
    <t>(in</t>
  </si>
  <si>
    <t>theory</t>
  </si>
  <si>
    <t>business</t>
  </si>
  <si>
    <t>equivalent</t>
  </si>
  <si>
    <t>27d)</t>
  </si>
  <si>
    <t>s.rule29-0-1-2.tar.gz</t>
  </si>
  <si>
    <t>290+291</t>
  </si>
  <si>
    <t>(double</t>
  </si>
  <si>
    <t>submission</t>
  </si>
  <si>
    <t>mistake)</t>
  </si>
  <si>
    <t>s.rule29-0-1.tar.gz</t>
  </si>
  <si>
    <t>submission.rule27d</t>
  </si>
  <si>
    <t>(2).tar.gz</t>
  </si>
  <si>
    <t>try</t>
  </si>
  <si>
    <t>again</t>
  </si>
  <si>
    <t>with</t>
  </si>
  <si>
    <t>famous</t>
  </si>
  <si>
    <t>27d!</t>
  </si>
  <si>
    <t>s.rule292.tar.gz</t>
  </si>
  <si>
    <t>fixed</t>
  </si>
  <si>
    <t>be</t>
  </si>
  <si>
    <t>within</t>
  </si>
  <si>
    <t>our</t>
  </si>
  <si>
    <t>s.rule291.tar.gz</t>
  </si>
  <si>
    <t>get_direction_to_quick</t>
  </si>
  <si>
    <t>optimised</t>
  </si>
  <si>
    <t>s.rule290.tar.gz</t>
  </si>
  <si>
    <t>is_in_highly_hostile_area</t>
  </si>
  <si>
    <t>num_hostiles_within2</t>
  </si>
  <si>
    <t>&gt;</t>
  </si>
  <si>
    <t>s.rule29.tar.gz</t>
  </si>
  <si>
    <t>init</t>
  </si>
  <si>
    <t>s282.rule28.tar.gz</t>
  </si>
  <si>
    <t>Optimised</t>
  </si>
  <si>
    <t>way</t>
  </si>
  <si>
    <t>we</t>
  </si>
  <si>
    <t>walk</t>
  </si>
  <si>
    <t>when</t>
  </si>
  <si>
    <t>travelling</t>
  </si>
  <si>
    <t>or</t>
  </si>
  <si>
    <t>rule28.281.bigger_cluster.tar.gz</t>
  </si>
  <si>
    <t>Added</t>
  </si>
  <si>
    <t>bigger</t>
  </si>
  <si>
    <t>submission.rule28.hostile.management.tar.gz</t>
  </si>
  <si>
    <t>hostile</t>
  </si>
  <si>
    <t>management</t>
  </si>
  <si>
    <t>***</t>
  </si>
  <si>
    <t>Next</t>
  </si>
  <si>
    <t>now</t>
  </si>
  <si>
    <t>applies</t>
  </si>
  <si>
    <t>every</t>
  </si>
  <si>
    <t>type</t>
  </si>
  <si>
    <t>resource</t>
  </si>
  <si>
    <t>submission.rule28.tar.gz</t>
  </si>
  <si>
    <t>BUG</t>
  </si>
  <si>
    <t>reverted</t>
  </si>
  <si>
    <t>rule</t>
  </si>
  <si>
    <t>that</t>
  </si>
  <si>
    <t>works</t>
  </si>
  <si>
    <t>resource.</t>
  </si>
  <si>
    <t>issue</t>
  </si>
  <si>
    <t>identification</t>
  </si>
  <si>
    <t>coal</t>
  </si>
  <si>
    <t>and</t>
  </si>
  <si>
    <t>uranium</t>
  </si>
  <si>
    <t>are</t>
  </si>
  <si>
    <t>not</t>
  </si>
  <si>
    <t>researched</t>
  </si>
  <si>
    <t>subm</t>
  </si>
  <si>
    <t>rule403</t>
  </si>
  <si>
    <t>x</t>
  </si>
  <si>
    <t>rule437</t>
  </si>
  <si>
    <t>rule438</t>
  </si>
  <si>
    <t>rule439</t>
  </si>
  <si>
    <t>rule440</t>
  </si>
  <si>
    <t>rule440b</t>
  </si>
  <si>
    <t>rule441</t>
  </si>
  <si>
    <t>rule442</t>
  </si>
  <si>
    <t>rule443</t>
  </si>
  <si>
    <t>rule444</t>
  </si>
  <si>
    <t>447c</t>
  </si>
  <si>
    <t>451b</t>
  </si>
  <si>
    <t>imit2</t>
  </si>
  <si>
    <t>SUM</t>
  </si>
  <si>
    <t>465b</t>
  </si>
  <si>
    <t>imit3</t>
  </si>
  <si>
    <t>466b</t>
  </si>
  <si>
    <t>467b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</si>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</sst>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0" fontId="16" fillId="0" borderId="0" xfId="0" applyFont="1"/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F1" sqref="F1:F27"/>
    </sheetView>
  </sheetViews>
  <sheetFormatPr defaultRowHeight="14.4" x14ac:dyDescent="0.3"/>
  <cols>
    <col min="1" max="2" width="19" customWidth="1"/>
  </cols>
  <sheetData>
    <row r="1" spans="1:6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F1">
        <v>12</v>
      </c>
    </row>
    <row r="2" spans="1:6" x14ac:dyDescent="0.3">
      <c r="A2" t="s">
        <v>3</v>
      </c>
      <c r="B2" t="s">
        <v>5</v>
      </c>
      <c r="C2" t="s">
        <v>0</v>
      </c>
      <c r="D2" t="s">
        <v>1</v>
      </c>
      <c r="E2" t="s">
        <v>2</v>
      </c>
      <c r="F2">
        <v>12</v>
      </c>
    </row>
    <row r="3" spans="1:6" x14ac:dyDescent="0.3">
      <c r="A3" t="s">
        <v>3</v>
      </c>
      <c r="B3" t="s">
        <v>6</v>
      </c>
      <c r="C3" t="s">
        <v>0</v>
      </c>
      <c r="D3" t="s">
        <v>1</v>
      </c>
      <c r="E3" t="s">
        <v>2</v>
      </c>
      <c r="F3">
        <v>11</v>
      </c>
    </row>
    <row r="4" spans="1:6" x14ac:dyDescent="0.3">
      <c r="A4" t="s">
        <v>3</v>
      </c>
      <c r="B4" t="s">
        <v>7</v>
      </c>
      <c r="C4" t="s">
        <v>0</v>
      </c>
      <c r="D4" t="s">
        <v>1</v>
      </c>
      <c r="E4" t="s">
        <v>2</v>
      </c>
      <c r="F4">
        <v>8</v>
      </c>
    </row>
    <row r="5" spans="1:6" x14ac:dyDescent="0.3">
      <c r="A5" t="s">
        <v>3</v>
      </c>
      <c r="B5" t="s">
        <v>8</v>
      </c>
      <c r="C5" t="s">
        <v>0</v>
      </c>
      <c r="D5" t="s">
        <v>1</v>
      </c>
      <c r="E5" t="s">
        <v>2</v>
      </c>
      <c r="F5">
        <v>5</v>
      </c>
    </row>
    <row r="6" spans="1:6" x14ac:dyDescent="0.3">
      <c r="A6" t="s">
        <v>3</v>
      </c>
      <c r="B6" t="s">
        <v>9</v>
      </c>
      <c r="C6" t="s">
        <v>0</v>
      </c>
      <c r="D6" t="s">
        <v>1</v>
      </c>
      <c r="E6" t="s">
        <v>2</v>
      </c>
      <c r="F6">
        <v>5</v>
      </c>
    </row>
    <row r="7" spans="1:6" x14ac:dyDescent="0.3">
      <c r="A7" t="s">
        <v>3</v>
      </c>
      <c r="B7" t="s">
        <v>10</v>
      </c>
      <c r="C7" t="s">
        <v>0</v>
      </c>
      <c r="D7" t="s">
        <v>1</v>
      </c>
      <c r="E7" t="s">
        <v>2</v>
      </c>
      <c r="F7">
        <v>9</v>
      </c>
    </row>
    <row r="8" spans="1:6" x14ac:dyDescent="0.3">
      <c r="A8" t="s">
        <v>3</v>
      </c>
      <c r="B8" t="s">
        <v>11</v>
      </c>
      <c r="C8" t="s">
        <v>0</v>
      </c>
      <c r="D8" t="s">
        <v>1</v>
      </c>
      <c r="E8" t="s">
        <v>2</v>
      </c>
      <c r="F8">
        <v>9</v>
      </c>
    </row>
    <row r="9" spans="1:6" x14ac:dyDescent="0.3">
      <c r="A9" t="s">
        <v>3</v>
      </c>
      <c r="B9" t="s">
        <v>12</v>
      </c>
      <c r="C9" t="s">
        <v>0</v>
      </c>
      <c r="D9" t="s">
        <v>1</v>
      </c>
      <c r="E9" t="s">
        <v>2</v>
      </c>
      <c r="F9">
        <v>9</v>
      </c>
    </row>
    <row r="10" spans="1:6" x14ac:dyDescent="0.3">
      <c r="A10" t="s">
        <v>3</v>
      </c>
      <c r="B10" t="s">
        <v>13</v>
      </c>
      <c r="C10" t="s">
        <v>0</v>
      </c>
      <c r="D10" t="s">
        <v>1</v>
      </c>
      <c r="E10" t="s">
        <v>2</v>
      </c>
      <c r="F10">
        <v>8</v>
      </c>
    </row>
    <row r="11" spans="1:6" x14ac:dyDescent="0.3">
      <c r="A11" t="s">
        <v>3</v>
      </c>
      <c r="B11" t="s">
        <v>14</v>
      </c>
      <c r="C11" t="s">
        <v>0</v>
      </c>
      <c r="D11" t="s">
        <v>1</v>
      </c>
      <c r="E11" t="s">
        <v>2</v>
      </c>
      <c r="F11">
        <v>8</v>
      </c>
    </row>
    <row r="12" spans="1:6" x14ac:dyDescent="0.3">
      <c r="A12" t="s">
        <v>3</v>
      </c>
      <c r="B12" t="s">
        <v>15</v>
      </c>
      <c r="C12" t="s">
        <v>0</v>
      </c>
      <c r="D12" t="s">
        <v>1</v>
      </c>
      <c r="E12" t="s">
        <v>2</v>
      </c>
      <c r="F12">
        <v>9</v>
      </c>
    </row>
    <row r="13" spans="1:6" x14ac:dyDescent="0.3">
      <c r="A13" t="s">
        <v>3</v>
      </c>
      <c r="B13" t="s">
        <v>16</v>
      </c>
      <c r="C13" t="s">
        <v>0</v>
      </c>
      <c r="D13" t="s">
        <v>1</v>
      </c>
      <c r="E13" t="s">
        <v>2</v>
      </c>
      <c r="F13">
        <v>12</v>
      </c>
    </row>
    <row r="14" spans="1:6" x14ac:dyDescent="0.3">
      <c r="A14" t="s">
        <v>3</v>
      </c>
      <c r="B14" t="s">
        <v>17</v>
      </c>
      <c r="C14" t="s">
        <v>0</v>
      </c>
      <c r="D14" t="s">
        <v>1</v>
      </c>
      <c r="E14" t="s">
        <v>2</v>
      </c>
      <c r="F14">
        <v>6</v>
      </c>
    </row>
    <row r="15" spans="1:6" x14ac:dyDescent="0.3">
      <c r="A15" t="s">
        <v>3</v>
      </c>
      <c r="B15" t="s">
        <v>18</v>
      </c>
      <c r="C15" t="s">
        <v>0</v>
      </c>
      <c r="D15" t="s">
        <v>1</v>
      </c>
      <c r="E15" t="s">
        <v>2</v>
      </c>
      <c r="F15">
        <v>7</v>
      </c>
    </row>
    <row r="16" spans="1:6" x14ac:dyDescent="0.3">
      <c r="A16" t="s">
        <v>3</v>
      </c>
      <c r="B16" t="s">
        <v>19</v>
      </c>
      <c r="C16" t="s">
        <v>0</v>
      </c>
      <c r="D16" t="s">
        <v>1</v>
      </c>
      <c r="E16" t="s">
        <v>2</v>
      </c>
      <c r="F16">
        <v>5</v>
      </c>
    </row>
    <row r="17" spans="1:6" x14ac:dyDescent="0.3">
      <c r="A17" t="s">
        <v>3</v>
      </c>
      <c r="B17" t="s">
        <v>20</v>
      </c>
      <c r="C17" t="s">
        <v>0</v>
      </c>
      <c r="D17" t="s">
        <v>1</v>
      </c>
      <c r="E17" t="s">
        <v>2</v>
      </c>
      <c r="F17">
        <v>6</v>
      </c>
    </row>
    <row r="18" spans="1:6" x14ac:dyDescent="0.3">
      <c r="A18" t="s">
        <v>3</v>
      </c>
      <c r="B18" t="s">
        <v>21</v>
      </c>
      <c r="C18" t="s">
        <v>0</v>
      </c>
      <c r="D18" t="s">
        <v>1</v>
      </c>
      <c r="E18" t="s">
        <v>2</v>
      </c>
      <c r="F18">
        <v>6</v>
      </c>
    </row>
    <row r="19" spans="1:6" x14ac:dyDescent="0.3">
      <c r="A19" t="s">
        <v>3</v>
      </c>
      <c r="B19" t="s">
        <v>22</v>
      </c>
      <c r="C19" t="s">
        <v>0</v>
      </c>
      <c r="D19" t="s">
        <v>1</v>
      </c>
      <c r="E19" t="s">
        <v>2</v>
      </c>
      <c r="F19">
        <v>5</v>
      </c>
    </row>
    <row r="20" spans="1:6" x14ac:dyDescent="0.3">
      <c r="A20" t="s">
        <v>3</v>
      </c>
      <c r="B20" t="s">
        <v>23</v>
      </c>
      <c r="C20" t="s">
        <v>0</v>
      </c>
      <c r="D20" t="s">
        <v>1</v>
      </c>
      <c r="E20" t="s">
        <v>2</v>
      </c>
      <c r="F20">
        <v>5</v>
      </c>
    </row>
    <row r="21" spans="1:6" x14ac:dyDescent="0.3">
      <c r="A21" t="s">
        <v>3</v>
      </c>
      <c r="B21" t="s">
        <v>24</v>
      </c>
      <c r="C21" t="s">
        <v>0</v>
      </c>
      <c r="D21" t="s">
        <v>1</v>
      </c>
      <c r="E21" t="s">
        <v>2</v>
      </c>
      <c r="F21">
        <v>6</v>
      </c>
    </row>
    <row r="22" spans="1:6" x14ac:dyDescent="0.3">
      <c r="A22" t="s">
        <v>3</v>
      </c>
      <c r="B22" t="s">
        <v>25</v>
      </c>
      <c r="C22" t="s">
        <v>0</v>
      </c>
      <c r="D22" t="s">
        <v>1</v>
      </c>
      <c r="E22" t="s">
        <v>2</v>
      </c>
      <c r="F22">
        <v>6</v>
      </c>
    </row>
    <row r="23" spans="1:6" x14ac:dyDescent="0.3">
      <c r="A23" t="s">
        <v>3</v>
      </c>
      <c r="B23" t="s">
        <v>26</v>
      </c>
      <c r="C23" t="s">
        <v>0</v>
      </c>
      <c r="D23" t="s">
        <v>1</v>
      </c>
      <c r="E23" t="s">
        <v>2</v>
      </c>
      <c r="F23">
        <v>3</v>
      </c>
    </row>
    <row r="24" spans="1:6" x14ac:dyDescent="0.3">
      <c r="A24" t="s">
        <v>3</v>
      </c>
      <c r="B24" t="s">
        <v>27</v>
      </c>
      <c r="C24" t="s">
        <v>0</v>
      </c>
      <c r="D24" t="s">
        <v>1</v>
      </c>
      <c r="E24" t="s">
        <v>2</v>
      </c>
      <c r="F24">
        <v>7</v>
      </c>
    </row>
    <row r="25" spans="1:6" x14ac:dyDescent="0.3">
      <c r="A25" t="s">
        <v>3</v>
      </c>
      <c r="B25" t="s">
        <v>28</v>
      </c>
      <c r="C25" t="s">
        <v>0</v>
      </c>
      <c r="D25" t="s">
        <v>1</v>
      </c>
      <c r="E25" t="s">
        <v>2</v>
      </c>
      <c r="F25">
        <v>3</v>
      </c>
    </row>
    <row r="26" spans="1:6" x14ac:dyDescent="0.3">
      <c r="A26" t="s">
        <v>3</v>
      </c>
      <c r="B26" t="s">
        <v>29</v>
      </c>
      <c r="C26" t="s">
        <v>0</v>
      </c>
      <c r="D26" t="s">
        <v>1</v>
      </c>
      <c r="E26" t="s">
        <v>2</v>
      </c>
      <c r="F26">
        <v>4</v>
      </c>
    </row>
    <row r="27" spans="1:6" x14ac:dyDescent="0.3">
      <c r="A27" t="s">
        <v>3</v>
      </c>
      <c r="B27" t="s">
        <v>30</v>
      </c>
      <c r="C27" t="s">
        <v>0</v>
      </c>
      <c r="D27" t="s">
        <v>1</v>
      </c>
      <c r="E27" t="s">
        <v>2</v>
      </c>
      <c r="F2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202F-C81C-4323-B669-7F64BAB3058E}">
  <dimension ref="A1:D41"/>
  <sheetViews>
    <sheetView topLeftCell="A27" workbookViewId="0">
      <selection activeCell="D41" sqref="D1:D41"/>
    </sheetView>
  </sheetViews>
  <sheetFormatPr defaultRowHeight="14.4" x14ac:dyDescent="0.3"/>
  <cols>
    <col min="2" max="2" width="20.5546875" customWidth="1"/>
  </cols>
  <sheetData>
    <row r="1" spans="1:4" x14ac:dyDescent="0.3">
      <c r="A1" t="s">
        <v>31</v>
      </c>
      <c r="B1" t="s">
        <v>32</v>
      </c>
      <c r="C1" t="s">
        <v>33</v>
      </c>
      <c r="D1">
        <v>84</v>
      </c>
    </row>
    <row r="2" spans="1:4" x14ac:dyDescent="0.3">
      <c r="A2" t="s">
        <v>31</v>
      </c>
      <c r="B2" t="s">
        <v>34</v>
      </c>
      <c r="C2" t="s">
        <v>33</v>
      </c>
      <c r="D2">
        <v>75</v>
      </c>
    </row>
    <row r="3" spans="1:4" x14ac:dyDescent="0.3">
      <c r="A3" t="s">
        <v>31</v>
      </c>
      <c r="B3" t="s">
        <v>35</v>
      </c>
      <c r="C3" t="s">
        <v>33</v>
      </c>
      <c r="D3">
        <v>78</v>
      </c>
    </row>
    <row r="4" spans="1:4" x14ac:dyDescent="0.3">
      <c r="A4" t="s">
        <v>31</v>
      </c>
      <c r="B4" t="s">
        <v>36</v>
      </c>
      <c r="C4" t="s">
        <v>33</v>
      </c>
      <c r="D4">
        <v>87</v>
      </c>
    </row>
    <row r="5" spans="1:4" x14ac:dyDescent="0.3">
      <c r="A5" t="s">
        <v>31</v>
      </c>
      <c r="B5" t="s">
        <v>37</v>
      </c>
      <c r="C5" t="s">
        <v>33</v>
      </c>
      <c r="D5">
        <v>85</v>
      </c>
    </row>
    <row r="6" spans="1:4" x14ac:dyDescent="0.3">
      <c r="A6" t="s">
        <v>31</v>
      </c>
      <c r="B6" t="s">
        <v>38</v>
      </c>
      <c r="C6" t="s">
        <v>33</v>
      </c>
      <c r="D6">
        <v>84</v>
      </c>
    </row>
    <row r="7" spans="1:4" x14ac:dyDescent="0.3">
      <c r="A7" t="s">
        <v>31</v>
      </c>
      <c r="B7" t="s">
        <v>39</v>
      </c>
      <c r="C7" t="s">
        <v>33</v>
      </c>
      <c r="D7">
        <v>82</v>
      </c>
    </row>
    <row r="8" spans="1:4" x14ac:dyDescent="0.3">
      <c r="A8" t="s">
        <v>31</v>
      </c>
      <c r="B8" t="s">
        <v>40</v>
      </c>
      <c r="C8" t="s">
        <v>33</v>
      </c>
      <c r="D8">
        <v>83</v>
      </c>
    </row>
    <row r="9" spans="1:4" x14ac:dyDescent="0.3">
      <c r="A9" t="s">
        <v>31</v>
      </c>
      <c r="B9" t="s">
        <v>41</v>
      </c>
      <c r="C9" t="s">
        <v>33</v>
      </c>
      <c r="D9">
        <v>74</v>
      </c>
    </row>
    <row r="10" spans="1:4" x14ac:dyDescent="0.3">
      <c r="A10" t="s">
        <v>31</v>
      </c>
      <c r="B10" t="s">
        <v>42</v>
      </c>
      <c r="C10" t="s">
        <v>33</v>
      </c>
      <c r="D10">
        <v>85</v>
      </c>
    </row>
    <row r="11" spans="1:4" x14ac:dyDescent="0.3">
      <c r="A11" t="s">
        <v>31</v>
      </c>
      <c r="B11" t="s">
        <v>43</v>
      </c>
      <c r="C11" t="s">
        <v>33</v>
      </c>
      <c r="D11">
        <v>86</v>
      </c>
    </row>
    <row r="12" spans="1:4" x14ac:dyDescent="0.3">
      <c r="A12" t="s">
        <v>31</v>
      </c>
      <c r="B12" t="s">
        <v>44</v>
      </c>
      <c r="C12" t="s">
        <v>33</v>
      </c>
      <c r="D12">
        <v>93</v>
      </c>
    </row>
    <row r="13" spans="1:4" x14ac:dyDescent="0.3">
      <c r="A13" t="s">
        <v>31</v>
      </c>
      <c r="B13" t="s">
        <v>45</v>
      </c>
      <c r="C13" t="s">
        <v>33</v>
      </c>
      <c r="D13">
        <v>92</v>
      </c>
    </row>
    <row r="14" spans="1:4" x14ac:dyDescent="0.3">
      <c r="A14" t="s">
        <v>31</v>
      </c>
      <c r="B14" t="s">
        <v>46</v>
      </c>
      <c r="C14" t="s">
        <v>33</v>
      </c>
      <c r="D14">
        <v>88</v>
      </c>
    </row>
    <row r="15" spans="1:4" x14ac:dyDescent="0.3">
      <c r="A15" t="s">
        <v>31</v>
      </c>
      <c r="B15" t="s">
        <v>47</v>
      </c>
      <c r="C15" t="s">
        <v>33</v>
      </c>
      <c r="D15">
        <v>85</v>
      </c>
    </row>
    <row r="16" spans="1:4" x14ac:dyDescent="0.3">
      <c r="A16" t="s">
        <v>31</v>
      </c>
      <c r="B16" t="s">
        <v>48</v>
      </c>
      <c r="C16" t="s">
        <v>33</v>
      </c>
      <c r="D16">
        <v>81</v>
      </c>
    </row>
    <row r="17" spans="1:4" x14ac:dyDescent="0.3">
      <c r="A17" t="s">
        <v>31</v>
      </c>
      <c r="B17" t="s">
        <v>4</v>
      </c>
      <c r="C17" t="s">
        <v>33</v>
      </c>
      <c r="D17">
        <v>77</v>
      </c>
    </row>
    <row r="18" spans="1:4" x14ac:dyDescent="0.3">
      <c r="A18" t="s">
        <v>31</v>
      </c>
      <c r="B18" t="s">
        <v>49</v>
      </c>
      <c r="C18" t="s">
        <v>33</v>
      </c>
      <c r="D18">
        <v>80</v>
      </c>
    </row>
    <row r="19" spans="1:4" x14ac:dyDescent="0.3">
      <c r="A19" t="s">
        <v>31</v>
      </c>
      <c r="B19" t="s">
        <v>50</v>
      </c>
      <c r="C19" t="s">
        <v>33</v>
      </c>
      <c r="D19">
        <v>77</v>
      </c>
    </row>
    <row r="20" spans="1:4" x14ac:dyDescent="0.3">
      <c r="A20" t="s">
        <v>31</v>
      </c>
      <c r="B20" t="s">
        <v>5</v>
      </c>
      <c r="C20" t="s">
        <v>33</v>
      </c>
      <c r="D20">
        <v>72</v>
      </c>
    </row>
    <row r="21" spans="1:4" x14ac:dyDescent="0.3">
      <c r="A21" t="s">
        <v>31</v>
      </c>
      <c r="B21" t="s">
        <v>6</v>
      </c>
      <c r="C21" t="s">
        <v>33</v>
      </c>
      <c r="D21">
        <v>68</v>
      </c>
    </row>
    <row r="22" spans="1:4" x14ac:dyDescent="0.3">
      <c r="A22" t="s">
        <v>31</v>
      </c>
      <c r="B22" t="s">
        <v>7</v>
      </c>
      <c r="C22" t="s">
        <v>33</v>
      </c>
      <c r="D22">
        <v>62</v>
      </c>
    </row>
    <row r="23" spans="1:4" x14ac:dyDescent="0.3">
      <c r="A23" t="s">
        <v>31</v>
      </c>
      <c r="B23" t="s">
        <v>8</v>
      </c>
      <c r="C23" t="s">
        <v>33</v>
      </c>
      <c r="D23">
        <v>63</v>
      </c>
    </row>
    <row r="24" spans="1:4" x14ac:dyDescent="0.3">
      <c r="A24" t="s">
        <v>31</v>
      </c>
      <c r="B24" t="s">
        <v>10</v>
      </c>
      <c r="C24" t="s">
        <v>33</v>
      </c>
      <c r="D24">
        <v>65</v>
      </c>
    </row>
    <row r="25" spans="1:4" x14ac:dyDescent="0.3">
      <c r="A25" t="s">
        <v>31</v>
      </c>
      <c r="B25" t="s">
        <v>11</v>
      </c>
      <c r="C25" t="s">
        <v>33</v>
      </c>
      <c r="D25">
        <v>67</v>
      </c>
    </row>
    <row r="26" spans="1:4" x14ac:dyDescent="0.3">
      <c r="A26" t="s">
        <v>31</v>
      </c>
      <c r="B26" t="s">
        <v>13</v>
      </c>
      <c r="C26" t="s">
        <v>33</v>
      </c>
      <c r="D26">
        <v>62</v>
      </c>
    </row>
    <row r="27" spans="1:4" x14ac:dyDescent="0.3">
      <c r="A27" t="s">
        <v>31</v>
      </c>
      <c r="B27" t="s">
        <v>14</v>
      </c>
      <c r="C27" t="s">
        <v>33</v>
      </c>
      <c r="D27">
        <v>62</v>
      </c>
    </row>
    <row r="28" spans="1:4" x14ac:dyDescent="0.3">
      <c r="A28" t="s">
        <v>31</v>
      </c>
      <c r="B28" t="s">
        <v>15</v>
      </c>
      <c r="C28" t="s">
        <v>33</v>
      </c>
      <c r="D28">
        <v>64</v>
      </c>
    </row>
    <row r="29" spans="1:4" x14ac:dyDescent="0.3">
      <c r="A29" t="s">
        <v>31</v>
      </c>
      <c r="B29" t="s">
        <v>16</v>
      </c>
      <c r="C29" t="s">
        <v>33</v>
      </c>
      <c r="D29">
        <v>60</v>
      </c>
    </row>
    <row r="30" spans="1:4" x14ac:dyDescent="0.3">
      <c r="A30" t="s">
        <v>31</v>
      </c>
      <c r="B30" t="s">
        <v>17</v>
      </c>
      <c r="C30" t="s">
        <v>33</v>
      </c>
      <c r="D30">
        <v>59</v>
      </c>
    </row>
    <row r="31" spans="1:4" x14ac:dyDescent="0.3">
      <c r="A31" t="s">
        <v>31</v>
      </c>
      <c r="B31" t="s">
        <v>18</v>
      </c>
      <c r="C31" t="s">
        <v>33</v>
      </c>
      <c r="D31">
        <v>57</v>
      </c>
    </row>
    <row r="32" spans="1:4" x14ac:dyDescent="0.3">
      <c r="A32" t="s">
        <v>31</v>
      </c>
      <c r="B32" t="s">
        <v>19</v>
      </c>
      <c r="C32" t="s">
        <v>33</v>
      </c>
      <c r="D32">
        <v>58</v>
      </c>
    </row>
    <row r="33" spans="1:4" x14ac:dyDescent="0.3">
      <c r="A33" t="s">
        <v>31</v>
      </c>
      <c r="B33" t="s">
        <v>20</v>
      </c>
      <c r="C33" t="s">
        <v>33</v>
      </c>
      <c r="D33">
        <v>56</v>
      </c>
    </row>
    <row r="34" spans="1:4" x14ac:dyDescent="0.3">
      <c r="A34" t="s">
        <v>31</v>
      </c>
      <c r="B34" t="s">
        <v>21</v>
      </c>
      <c r="C34" t="s">
        <v>33</v>
      </c>
      <c r="D34">
        <v>55</v>
      </c>
    </row>
    <row r="35" spans="1:4" x14ac:dyDescent="0.3">
      <c r="A35" t="s">
        <v>31</v>
      </c>
      <c r="B35" t="s">
        <v>22</v>
      </c>
      <c r="C35" t="s">
        <v>33</v>
      </c>
      <c r="D35">
        <v>58</v>
      </c>
    </row>
    <row r="36" spans="1:4" x14ac:dyDescent="0.3">
      <c r="A36" t="s">
        <v>31</v>
      </c>
      <c r="B36" t="s">
        <v>23</v>
      </c>
      <c r="C36" t="s">
        <v>33</v>
      </c>
      <c r="D36">
        <v>58</v>
      </c>
    </row>
    <row r="37" spans="1:4" x14ac:dyDescent="0.3">
      <c r="A37" t="s">
        <v>31</v>
      </c>
      <c r="B37" t="s">
        <v>24</v>
      </c>
      <c r="C37" t="s">
        <v>33</v>
      </c>
      <c r="D37">
        <v>56</v>
      </c>
    </row>
    <row r="38" spans="1:4" x14ac:dyDescent="0.3">
      <c r="A38" t="s">
        <v>31</v>
      </c>
      <c r="B38" t="s">
        <v>25</v>
      </c>
      <c r="C38" t="s">
        <v>33</v>
      </c>
      <c r="D38">
        <v>56</v>
      </c>
    </row>
    <row r="39" spans="1:4" x14ac:dyDescent="0.3">
      <c r="A39" t="s">
        <v>31</v>
      </c>
      <c r="B39" t="s">
        <v>26</v>
      </c>
      <c r="C39" t="s">
        <v>33</v>
      </c>
      <c r="D39">
        <v>56</v>
      </c>
    </row>
    <row r="40" spans="1:4" x14ac:dyDescent="0.3">
      <c r="A40" t="s">
        <v>31</v>
      </c>
      <c r="B40" t="s">
        <v>27</v>
      </c>
      <c r="C40" t="s">
        <v>33</v>
      </c>
      <c r="D40">
        <v>64</v>
      </c>
    </row>
    <row r="41" spans="1:4" x14ac:dyDescent="0.3">
      <c r="A41" t="s">
        <v>31</v>
      </c>
      <c r="B41" t="s">
        <v>28</v>
      </c>
      <c r="C41" t="s">
        <v>33</v>
      </c>
      <c r="D4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E342-DBC6-45F5-B8C3-642DC33E53FC}">
  <dimension ref="A1:N87"/>
  <sheetViews>
    <sheetView tabSelected="1" workbookViewId="0">
      <pane ySplit="1" topLeftCell="A77" activePane="bottomLeft" state="frozen"/>
      <selection pane="bottomLeft" activeCell="G88" sqref="G88"/>
    </sheetView>
  </sheetViews>
  <sheetFormatPr defaultRowHeight="14.4" x14ac:dyDescent="0.3"/>
  <cols>
    <col min="1" max="1" width="8.88671875" style="8"/>
    <col min="4" max="6" width="8.88671875" style="3"/>
    <col min="7" max="7" width="8.88671875" style="7"/>
  </cols>
  <sheetData>
    <row r="1" spans="1:14" x14ac:dyDescent="0.3">
      <c r="B1" t="s">
        <v>3</v>
      </c>
      <c r="C1" t="s">
        <v>31</v>
      </c>
      <c r="D1" s="3" t="s">
        <v>247</v>
      </c>
      <c r="E1" s="3" t="s">
        <v>250</v>
      </c>
      <c r="F1" s="3" t="s">
        <v>248</v>
      </c>
      <c r="G1" s="7" t="s">
        <v>233</v>
      </c>
      <c r="I1" s="3"/>
      <c r="J1" s="3"/>
      <c r="K1" s="3"/>
      <c r="L1" s="3"/>
    </row>
    <row r="2" spans="1:14" x14ac:dyDescent="0.3">
      <c r="A2" s="8" t="s">
        <v>32</v>
      </c>
      <c r="C2">
        <v>84</v>
      </c>
      <c r="I2" s="3" t="e">
        <f>IS</f>
        <v>#NAME?</v>
      </c>
      <c r="J2" s="1"/>
      <c r="K2" s="1"/>
      <c r="L2" s="1"/>
      <c r="N2" s="3"/>
    </row>
    <row r="3" spans="1:14" x14ac:dyDescent="0.3">
      <c r="A3" s="8" t="s">
        <v>34</v>
      </c>
      <c r="C3">
        <v>75</v>
      </c>
      <c r="G3" s="7">
        <v>1369.3</v>
      </c>
      <c r="I3" s="3"/>
      <c r="J3" s="1"/>
      <c r="K3" s="1"/>
      <c r="L3" s="1"/>
      <c r="M3" s="3"/>
      <c r="N3" s="3"/>
    </row>
    <row r="4" spans="1:14" x14ac:dyDescent="0.3">
      <c r="A4" s="8" t="s">
        <v>35</v>
      </c>
      <c r="C4">
        <v>78</v>
      </c>
      <c r="I4" s="3"/>
      <c r="J4" s="1"/>
      <c r="K4" s="1"/>
      <c r="L4" s="1"/>
      <c r="M4" s="3"/>
      <c r="N4" s="3"/>
    </row>
    <row r="5" spans="1:14" x14ac:dyDescent="0.3">
      <c r="A5" s="8" t="s">
        <v>36</v>
      </c>
      <c r="C5">
        <v>87</v>
      </c>
      <c r="I5" s="3"/>
      <c r="J5" s="1"/>
      <c r="K5" s="1"/>
      <c r="L5" s="1"/>
      <c r="M5" s="3"/>
      <c r="N5" s="3"/>
    </row>
    <row r="6" spans="1:14" x14ac:dyDescent="0.3">
      <c r="A6" s="8" t="s">
        <v>37</v>
      </c>
      <c r="C6">
        <v>85</v>
      </c>
      <c r="I6" s="3"/>
      <c r="J6" s="1"/>
      <c r="K6" s="1"/>
      <c r="L6" s="1"/>
      <c r="M6" s="3"/>
      <c r="N6" s="3"/>
    </row>
    <row r="7" spans="1:14" x14ac:dyDescent="0.3">
      <c r="A7" s="8" t="s">
        <v>38</v>
      </c>
      <c r="C7">
        <v>84</v>
      </c>
      <c r="I7" s="3"/>
      <c r="J7" s="1"/>
      <c r="K7" s="1"/>
      <c r="L7" s="1"/>
      <c r="M7" s="3"/>
      <c r="N7" s="3"/>
    </row>
    <row r="8" spans="1:14" x14ac:dyDescent="0.3">
      <c r="A8" s="8" t="s">
        <v>39</v>
      </c>
      <c r="C8">
        <v>82</v>
      </c>
      <c r="G8" s="7">
        <v>1319.9</v>
      </c>
      <c r="I8" s="3"/>
      <c r="J8" s="1"/>
      <c r="K8" s="1"/>
      <c r="L8" s="1"/>
      <c r="M8" s="3"/>
      <c r="N8" s="3"/>
    </row>
    <row r="9" spans="1:14" s="3" customFormat="1" x14ac:dyDescent="0.3">
      <c r="A9" s="8" t="s">
        <v>234</v>
      </c>
      <c r="G9" s="7">
        <v>1338</v>
      </c>
      <c r="J9" s="1"/>
      <c r="K9" s="1"/>
      <c r="L9" s="1"/>
    </row>
    <row r="10" spans="1:14" x14ac:dyDescent="0.3">
      <c r="A10" s="8" t="s">
        <v>40</v>
      </c>
      <c r="C10">
        <v>83</v>
      </c>
      <c r="I10" s="3"/>
      <c r="J10" s="1"/>
      <c r="K10" s="1"/>
      <c r="L10" s="1"/>
      <c r="M10" s="3"/>
      <c r="N10" s="3"/>
    </row>
    <row r="11" spans="1:14" x14ac:dyDescent="0.3">
      <c r="A11" s="8" t="s">
        <v>41</v>
      </c>
      <c r="C11">
        <v>74</v>
      </c>
      <c r="G11" s="7">
        <v>1334.9</v>
      </c>
      <c r="I11" s="3"/>
      <c r="J11" s="1"/>
      <c r="K11" s="1"/>
      <c r="L11" s="1"/>
      <c r="M11" s="3"/>
      <c r="N11" s="3"/>
    </row>
    <row r="12" spans="1:14" x14ac:dyDescent="0.3">
      <c r="A12" s="8" t="s">
        <v>42</v>
      </c>
      <c r="C12">
        <v>85</v>
      </c>
      <c r="G12" s="7">
        <v>1341.9</v>
      </c>
      <c r="I12" s="3"/>
      <c r="J12" s="1"/>
      <c r="K12" s="1"/>
      <c r="L12" s="1"/>
      <c r="M12" s="3"/>
      <c r="N12" s="3"/>
    </row>
    <row r="13" spans="1:14" x14ac:dyDescent="0.3">
      <c r="A13" s="8" t="s">
        <v>43</v>
      </c>
      <c r="C13">
        <v>86</v>
      </c>
      <c r="I13" s="3"/>
      <c r="J13" s="1"/>
      <c r="K13" s="1"/>
      <c r="L13" s="1"/>
      <c r="M13" s="3"/>
      <c r="N13" s="3"/>
    </row>
    <row r="14" spans="1:14" x14ac:dyDescent="0.3">
      <c r="A14" s="8" t="s">
        <v>44</v>
      </c>
      <c r="C14">
        <v>93</v>
      </c>
      <c r="G14" s="7">
        <v>1343.4</v>
      </c>
      <c r="I14" s="3"/>
      <c r="J14" s="1"/>
      <c r="K14" s="1"/>
      <c r="L14" s="1"/>
      <c r="M14" s="3"/>
      <c r="N14" s="3"/>
    </row>
    <row r="15" spans="1:14" x14ac:dyDescent="0.3">
      <c r="A15" s="8" t="s">
        <v>45</v>
      </c>
      <c r="C15">
        <v>92</v>
      </c>
      <c r="I15" s="3"/>
      <c r="J15" s="1"/>
      <c r="K15" s="1"/>
      <c r="L15" s="1"/>
      <c r="M15" s="3"/>
      <c r="N15" s="3"/>
    </row>
    <row r="16" spans="1:14" x14ac:dyDescent="0.3">
      <c r="A16" s="8" t="s">
        <v>46</v>
      </c>
      <c r="C16">
        <v>88</v>
      </c>
      <c r="G16" s="7">
        <v>1328.4</v>
      </c>
      <c r="I16" s="3"/>
      <c r="J16" s="1"/>
      <c r="K16" s="1"/>
      <c r="L16" s="1"/>
      <c r="M16" s="3"/>
      <c r="N16" s="3"/>
    </row>
    <row r="17" spans="1:14" x14ac:dyDescent="0.3">
      <c r="A17" s="8" t="s">
        <v>47</v>
      </c>
      <c r="C17">
        <v>85</v>
      </c>
      <c r="G17" s="7">
        <v>1293.3</v>
      </c>
      <c r="I17" s="3"/>
      <c r="J17" s="1"/>
      <c r="K17" s="1"/>
      <c r="L17" s="1"/>
      <c r="M17" s="3"/>
      <c r="N17" s="3"/>
    </row>
    <row r="18" spans="1:14" x14ac:dyDescent="0.3">
      <c r="A18" s="8" t="s">
        <v>48</v>
      </c>
      <c r="C18">
        <v>81</v>
      </c>
      <c r="G18" s="7">
        <v>1328.2</v>
      </c>
      <c r="I18" s="3"/>
      <c r="J18" s="1"/>
      <c r="K18" s="1"/>
      <c r="L18" s="1"/>
      <c r="M18" s="3"/>
      <c r="N18" s="3"/>
    </row>
    <row r="19" spans="1:14" x14ac:dyDescent="0.3">
      <c r="A19" s="8" t="s">
        <v>4</v>
      </c>
      <c r="B19">
        <v>12</v>
      </c>
      <c r="C19">
        <v>77</v>
      </c>
      <c r="F19" s="3">
        <f>B19+C19</f>
        <v>89</v>
      </c>
      <c r="G19" s="7">
        <v>1329.7</v>
      </c>
      <c r="I19" s="3"/>
      <c r="J19" s="1"/>
      <c r="K19" s="1"/>
      <c r="L19" s="1"/>
      <c r="M19" s="3"/>
      <c r="N19" s="3"/>
    </row>
    <row r="20" spans="1:14" x14ac:dyDescent="0.3">
      <c r="A20" s="8" t="s">
        <v>49</v>
      </c>
      <c r="C20">
        <v>80</v>
      </c>
      <c r="G20" s="7">
        <v>1303.7</v>
      </c>
      <c r="I20" s="3"/>
      <c r="J20" s="1"/>
      <c r="K20" s="1"/>
      <c r="L20" s="1"/>
      <c r="M20" s="3"/>
      <c r="N20" s="3"/>
    </row>
    <row r="21" spans="1:14" x14ac:dyDescent="0.3">
      <c r="A21" s="8" t="s">
        <v>50</v>
      </c>
      <c r="C21">
        <v>77</v>
      </c>
      <c r="G21" s="7">
        <v>1337.6</v>
      </c>
      <c r="I21" s="3"/>
      <c r="J21" s="1"/>
      <c r="K21" s="1"/>
      <c r="L21" s="1"/>
      <c r="M21" s="3"/>
      <c r="N21" s="3"/>
    </row>
    <row r="22" spans="1:14" x14ac:dyDescent="0.3">
      <c r="A22" s="8" t="s">
        <v>5</v>
      </c>
      <c r="B22">
        <v>12</v>
      </c>
      <c r="C22">
        <v>72</v>
      </c>
      <c r="F22" s="3">
        <f>B22+C22</f>
        <v>84</v>
      </c>
      <c r="G22" s="7">
        <v>1334.4</v>
      </c>
      <c r="I22" s="3"/>
      <c r="J22" s="1"/>
      <c r="K22" s="1"/>
      <c r="L22" s="1"/>
      <c r="M22" s="3"/>
      <c r="N22" s="3"/>
    </row>
    <row r="23" spans="1:14" x14ac:dyDescent="0.3">
      <c r="A23" s="8" t="s">
        <v>6</v>
      </c>
      <c r="B23">
        <v>11</v>
      </c>
      <c r="C23">
        <v>68</v>
      </c>
      <c r="F23" s="3">
        <f>B23+C23</f>
        <v>79</v>
      </c>
      <c r="I23" s="3"/>
      <c r="J23" s="1"/>
      <c r="K23" s="1"/>
      <c r="L23" s="1"/>
      <c r="M23" s="3"/>
      <c r="N23" s="3"/>
    </row>
    <row r="24" spans="1:14" x14ac:dyDescent="0.3">
      <c r="A24" s="8" t="s">
        <v>7</v>
      </c>
      <c r="B24">
        <v>8</v>
      </c>
      <c r="C24">
        <v>62</v>
      </c>
      <c r="F24" s="3">
        <f>B24+C24</f>
        <v>70</v>
      </c>
      <c r="I24" s="3"/>
      <c r="J24" s="1"/>
      <c r="K24" s="1"/>
      <c r="L24" s="1"/>
      <c r="M24" s="3"/>
      <c r="N24" s="3"/>
    </row>
    <row r="25" spans="1:14" x14ac:dyDescent="0.3">
      <c r="A25" s="8" t="s">
        <v>8</v>
      </c>
      <c r="B25">
        <v>5</v>
      </c>
      <c r="C25">
        <v>63</v>
      </c>
      <c r="F25" s="3">
        <f>B25+C25</f>
        <v>68</v>
      </c>
      <c r="G25" s="7">
        <v>1324</v>
      </c>
      <c r="I25" s="3"/>
      <c r="J25" s="1"/>
      <c r="K25" s="1"/>
      <c r="L25" s="1"/>
      <c r="M25" s="3"/>
      <c r="N25" s="3"/>
    </row>
    <row r="26" spans="1:14" x14ac:dyDescent="0.3">
      <c r="A26" s="8" t="s">
        <v>9</v>
      </c>
      <c r="B26">
        <v>5</v>
      </c>
      <c r="G26" s="7">
        <v>1334</v>
      </c>
      <c r="I26" s="3"/>
      <c r="J26" s="1"/>
      <c r="K26" s="1"/>
      <c r="L26" s="1"/>
      <c r="M26" s="3"/>
      <c r="N26" s="3"/>
    </row>
    <row r="27" spans="1:14" x14ac:dyDescent="0.3">
      <c r="A27" s="8" t="s">
        <v>10</v>
      </c>
      <c r="B27">
        <v>9</v>
      </c>
      <c r="C27">
        <v>65</v>
      </c>
      <c r="F27" s="3">
        <f t="shared" ref="F27:F28" si="0">B27+C27</f>
        <v>74</v>
      </c>
      <c r="I27" s="3"/>
      <c r="J27" s="1"/>
      <c r="K27" s="1"/>
      <c r="L27" s="1"/>
      <c r="M27" s="3"/>
      <c r="N27" s="3"/>
    </row>
    <row r="28" spans="1:14" x14ac:dyDescent="0.3">
      <c r="A28" s="8" t="s">
        <v>11</v>
      </c>
      <c r="B28">
        <v>9</v>
      </c>
      <c r="C28">
        <v>67</v>
      </c>
      <c r="F28" s="3">
        <f t="shared" si="0"/>
        <v>76</v>
      </c>
      <c r="I28" s="3"/>
      <c r="J28" s="1"/>
      <c r="K28" s="1"/>
      <c r="L28" s="1"/>
      <c r="M28" s="3"/>
      <c r="N28" s="3"/>
    </row>
    <row r="29" spans="1:14" x14ac:dyDescent="0.3">
      <c r="A29" s="8" t="s">
        <v>12</v>
      </c>
      <c r="B29">
        <v>9</v>
      </c>
      <c r="I29" s="3"/>
      <c r="J29" s="1"/>
      <c r="K29" s="1"/>
      <c r="L29" s="1"/>
      <c r="M29" s="3"/>
      <c r="N29" s="3"/>
    </row>
    <row r="30" spans="1:14" x14ac:dyDescent="0.3">
      <c r="A30" s="8" t="s">
        <v>13</v>
      </c>
      <c r="B30">
        <v>8</v>
      </c>
      <c r="C30">
        <v>62</v>
      </c>
      <c r="F30" s="3">
        <f t="shared" ref="F30:F45" si="1">B30+C30</f>
        <v>70</v>
      </c>
      <c r="I30" s="3"/>
      <c r="J30" s="1"/>
      <c r="K30" s="1"/>
      <c r="L30" s="1"/>
      <c r="M30" s="3"/>
      <c r="N30" s="3"/>
    </row>
    <row r="31" spans="1:14" x14ac:dyDescent="0.3">
      <c r="A31" s="8" t="s">
        <v>14</v>
      </c>
      <c r="B31">
        <v>8</v>
      </c>
      <c r="C31">
        <v>62</v>
      </c>
      <c r="F31" s="3">
        <f t="shared" si="1"/>
        <v>70</v>
      </c>
      <c r="I31" s="3"/>
      <c r="J31" s="1"/>
      <c r="K31" s="1"/>
      <c r="L31" s="1"/>
      <c r="M31" s="3"/>
      <c r="N31" s="3"/>
    </row>
    <row r="32" spans="1:14" x14ac:dyDescent="0.3">
      <c r="A32" s="8" t="s">
        <v>15</v>
      </c>
      <c r="B32">
        <v>9</v>
      </c>
      <c r="C32">
        <v>64</v>
      </c>
      <c r="F32" s="3">
        <f t="shared" si="1"/>
        <v>73</v>
      </c>
      <c r="I32" s="3"/>
      <c r="J32" s="1"/>
      <c r="K32" s="1"/>
      <c r="L32" s="1"/>
      <c r="M32" s="3"/>
      <c r="N32" s="3"/>
    </row>
    <row r="33" spans="1:14" x14ac:dyDescent="0.3">
      <c r="A33" s="8" t="s">
        <v>16</v>
      </c>
      <c r="B33">
        <v>12</v>
      </c>
      <c r="C33">
        <v>60</v>
      </c>
      <c r="F33" s="3">
        <f t="shared" si="1"/>
        <v>72</v>
      </c>
      <c r="I33" s="3"/>
      <c r="J33" s="1"/>
      <c r="K33" s="1"/>
      <c r="L33" s="1"/>
      <c r="M33" s="3"/>
      <c r="N33" s="3"/>
    </row>
    <row r="34" spans="1:14" x14ac:dyDescent="0.3">
      <c r="A34" s="8" t="s">
        <v>17</v>
      </c>
      <c r="B34">
        <v>6</v>
      </c>
      <c r="C34">
        <v>59</v>
      </c>
      <c r="F34" s="3">
        <f t="shared" si="1"/>
        <v>65</v>
      </c>
      <c r="G34" s="7">
        <v>1404</v>
      </c>
      <c r="I34" s="3"/>
      <c r="J34" s="1"/>
      <c r="K34" s="1"/>
      <c r="L34" s="1"/>
      <c r="M34" s="3"/>
      <c r="N34" s="3"/>
    </row>
    <row r="35" spans="1:14" x14ac:dyDescent="0.3">
      <c r="A35" s="8" t="s">
        <v>18</v>
      </c>
      <c r="B35">
        <v>7</v>
      </c>
      <c r="C35">
        <v>57</v>
      </c>
      <c r="F35" s="3">
        <f t="shared" si="1"/>
        <v>64</v>
      </c>
      <c r="G35" s="7">
        <v>1308</v>
      </c>
      <c r="H35" s="2"/>
      <c r="I35" s="3"/>
      <c r="J35" s="1"/>
      <c r="K35" s="1"/>
      <c r="L35" s="1"/>
      <c r="M35" s="3"/>
      <c r="N35" s="3"/>
    </row>
    <row r="36" spans="1:14" x14ac:dyDescent="0.3">
      <c r="A36" s="8" t="s">
        <v>19</v>
      </c>
      <c r="B36">
        <v>5</v>
      </c>
      <c r="C36">
        <v>58</v>
      </c>
      <c r="F36" s="3">
        <f t="shared" si="1"/>
        <v>63</v>
      </c>
      <c r="G36" s="7">
        <v>1366</v>
      </c>
      <c r="H36" s="2"/>
      <c r="I36" s="3"/>
      <c r="J36" s="1"/>
      <c r="K36" s="1"/>
      <c r="L36" s="1"/>
      <c r="M36" s="3"/>
      <c r="N36" s="3"/>
    </row>
    <row r="37" spans="1:14" x14ac:dyDescent="0.3">
      <c r="A37" s="8" t="s">
        <v>20</v>
      </c>
      <c r="B37">
        <v>6</v>
      </c>
      <c r="C37">
        <v>56</v>
      </c>
      <c r="F37" s="3">
        <f t="shared" si="1"/>
        <v>62</v>
      </c>
      <c r="G37" s="7">
        <v>1391</v>
      </c>
      <c r="I37" s="3"/>
      <c r="J37" s="1"/>
      <c r="K37" s="1"/>
      <c r="L37" s="1"/>
      <c r="M37" s="3"/>
      <c r="N37" s="3"/>
    </row>
    <row r="38" spans="1:14" x14ac:dyDescent="0.3">
      <c r="A38" s="8" t="s">
        <v>21</v>
      </c>
      <c r="B38">
        <v>6</v>
      </c>
      <c r="C38">
        <v>55</v>
      </c>
      <c r="F38" s="3">
        <f t="shared" si="1"/>
        <v>61</v>
      </c>
      <c r="I38" s="3"/>
      <c r="J38" s="1"/>
      <c r="K38" s="1"/>
      <c r="L38" s="1"/>
      <c r="M38" s="3"/>
      <c r="N38" s="3"/>
    </row>
    <row r="39" spans="1:14" x14ac:dyDescent="0.3">
      <c r="A39" s="8" t="s">
        <v>22</v>
      </c>
      <c r="B39">
        <v>5</v>
      </c>
      <c r="C39">
        <v>58</v>
      </c>
      <c r="F39" s="3">
        <f t="shared" si="1"/>
        <v>63</v>
      </c>
      <c r="G39" s="7">
        <v>1368</v>
      </c>
      <c r="H39" s="2"/>
      <c r="I39" s="3"/>
      <c r="J39" s="1"/>
      <c r="K39" s="1"/>
      <c r="L39" s="1"/>
      <c r="M39" s="3"/>
      <c r="N39" s="3"/>
    </row>
    <row r="40" spans="1:14" x14ac:dyDescent="0.3">
      <c r="A40" s="8" t="s">
        <v>23</v>
      </c>
      <c r="B40">
        <v>5</v>
      </c>
      <c r="C40">
        <v>58</v>
      </c>
      <c r="F40" s="3">
        <f t="shared" si="1"/>
        <v>63</v>
      </c>
      <c r="I40" s="3"/>
      <c r="J40" s="1"/>
      <c r="K40" s="1"/>
      <c r="L40" s="1"/>
      <c r="M40" s="3"/>
      <c r="N40" s="3"/>
    </row>
    <row r="41" spans="1:14" x14ac:dyDescent="0.3">
      <c r="A41" s="8" t="s">
        <v>24</v>
      </c>
      <c r="B41">
        <v>6</v>
      </c>
      <c r="C41">
        <v>56</v>
      </c>
      <c r="F41" s="3">
        <f t="shared" si="1"/>
        <v>62</v>
      </c>
      <c r="I41" s="3"/>
      <c r="J41" s="1"/>
      <c r="K41" s="1"/>
      <c r="L41" s="1"/>
      <c r="M41" s="3"/>
      <c r="N41" s="3"/>
    </row>
    <row r="42" spans="1:14" x14ac:dyDescent="0.3">
      <c r="A42" s="8" t="s">
        <v>25</v>
      </c>
      <c r="B42">
        <v>6</v>
      </c>
      <c r="C42">
        <v>56</v>
      </c>
      <c r="F42" s="3">
        <f t="shared" si="1"/>
        <v>62</v>
      </c>
      <c r="I42" s="3"/>
      <c r="J42" s="1"/>
      <c r="K42" s="1"/>
      <c r="L42" s="1"/>
      <c r="M42" s="3"/>
      <c r="N42" s="3"/>
    </row>
    <row r="43" spans="1:14" x14ac:dyDescent="0.3">
      <c r="A43" s="8" t="s">
        <v>26</v>
      </c>
      <c r="B43">
        <v>3</v>
      </c>
      <c r="C43">
        <v>56</v>
      </c>
      <c r="F43" s="3">
        <f t="shared" si="1"/>
        <v>59</v>
      </c>
      <c r="I43" s="3"/>
      <c r="J43" s="1"/>
      <c r="K43" s="1"/>
      <c r="L43" s="1"/>
      <c r="M43" s="3"/>
      <c r="N43" s="3"/>
    </row>
    <row r="44" spans="1:14" hidden="1" x14ac:dyDescent="0.3">
      <c r="A44" s="8" t="s">
        <v>27</v>
      </c>
      <c r="B44">
        <v>7</v>
      </c>
      <c r="C44">
        <v>64</v>
      </c>
      <c r="F44" s="3">
        <f t="shared" si="1"/>
        <v>71</v>
      </c>
      <c r="I44" s="3"/>
      <c r="J44" s="1"/>
      <c r="K44" s="1"/>
      <c r="L44" s="1"/>
      <c r="M44" s="3"/>
      <c r="N44" s="3"/>
    </row>
    <row r="45" spans="1:14" x14ac:dyDescent="0.3">
      <c r="A45" s="8" t="s">
        <v>28</v>
      </c>
      <c r="B45">
        <v>3</v>
      </c>
      <c r="C45">
        <v>57</v>
      </c>
      <c r="F45" s="3">
        <f t="shared" si="1"/>
        <v>60</v>
      </c>
      <c r="G45" s="7">
        <v>1394</v>
      </c>
      <c r="H45" s="2"/>
      <c r="I45" s="3"/>
      <c r="J45" s="1"/>
      <c r="K45" s="1"/>
      <c r="L45" s="1"/>
      <c r="M45" s="3"/>
      <c r="N45" s="3"/>
    </row>
    <row r="46" spans="1:14" x14ac:dyDescent="0.3">
      <c r="A46" s="8" t="s">
        <v>29</v>
      </c>
      <c r="B46">
        <v>4</v>
      </c>
      <c r="C46">
        <v>57</v>
      </c>
      <c r="F46" s="3">
        <f t="shared" ref="F46:F59" si="2">B46+C46</f>
        <v>61</v>
      </c>
      <c r="I46" s="3"/>
      <c r="J46" s="1"/>
      <c r="K46" s="1"/>
      <c r="L46" s="1"/>
      <c r="M46" s="3"/>
      <c r="N46" s="3"/>
    </row>
    <row r="47" spans="1:14" x14ac:dyDescent="0.3">
      <c r="A47" s="8" t="s">
        <v>30</v>
      </c>
      <c r="B47">
        <v>10</v>
      </c>
      <c r="C47">
        <v>66</v>
      </c>
      <c r="F47" s="3">
        <f t="shared" si="2"/>
        <v>76</v>
      </c>
      <c r="I47" s="3"/>
      <c r="J47" s="1"/>
      <c r="K47" s="1"/>
      <c r="L47" s="1"/>
      <c r="M47" s="3"/>
      <c r="N47" s="3"/>
    </row>
    <row r="48" spans="1:14" x14ac:dyDescent="0.3">
      <c r="A48" s="8" t="s">
        <v>236</v>
      </c>
      <c r="B48">
        <v>2</v>
      </c>
      <c r="C48">
        <v>58</v>
      </c>
      <c r="F48" s="3">
        <f t="shared" si="2"/>
        <v>60</v>
      </c>
      <c r="G48" s="7">
        <v>1402</v>
      </c>
      <c r="H48" s="2"/>
    </row>
    <row r="49" spans="1:8" x14ac:dyDescent="0.3">
      <c r="A49" s="8" t="s">
        <v>237</v>
      </c>
      <c r="B49">
        <v>4</v>
      </c>
      <c r="C49">
        <v>58</v>
      </c>
      <c r="F49" s="3">
        <f t="shared" si="2"/>
        <v>62</v>
      </c>
      <c r="G49" s="7">
        <v>1395</v>
      </c>
      <c r="H49" t="s">
        <v>235</v>
      </c>
    </row>
    <row r="50" spans="1:8" x14ac:dyDescent="0.3">
      <c r="A50" s="8" t="s">
        <v>238</v>
      </c>
      <c r="B50">
        <v>4</v>
      </c>
      <c r="C50">
        <v>49</v>
      </c>
      <c r="F50" s="3">
        <f t="shared" si="2"/>
        <v>53</v>
      </c>
      <c r="G50" s="7">
        <v>1361</v>
      </c>
      <c r="H50" s="2" t="s">
        <v>235</v>
      </c>
    </row>
    <row r="51" spans="1:8" x14ac:dyDescent="0.3">
      <c r="A51" s="8" t="s">
        <v>239</v>
      </c>
      <c r="B51">
        <v>4</v>
      </c>
      <c r="C51">
        <v>48</v>
      </c>
      <c r="F51" s="3">
        <f t="shared" si="2"/>
        <v>52</v>
      </c>
    </row>
    <row r="52" spans="1:8" x14ac:dyDescent="0.3">
      <c r="A52" s="8" t="s">
        <v>240</v>
      </c>
      <c r="B52">
        <v>4</v>
      </c>
      <c r="C52">
        <v>48</v>
      </c>
      <c r="F52" s="3">
        <f t="shared" si="2"/>
        <v>52</v>
      </c>
    </row>
    <row r="53" spans="1:8" x14ac:dyDescent="0.3">
      <c r="A53" s="8" t="s">
        <v>241</v>
      </c>
      <c r="B53">
        <v>3</v>
      </c>
      <c r="C53">
        <v>55</v>
      </c>
      <c r="F53" s="3">
        <f t="shared" si="2"/>
        <v>58</v>
      </c>
      <c r="H53" t="s">
        <v>235</v>
      </c>
    </row>
    <row r="54" spans="1:8" x14ac:dyDescent="0.3">
      <c r="A54" s="8" t="s">
        <v>242</v>
      </c>
      <c r="B54">
        <v>3</v>
      </c>
      <c r="C54">
        <v>54</v>
      </c>
      <c r="F54" s="3">
        <f t="shared" si="2"/>
        <v>57</v>
      </c>
    </row>
    <row r="55" spans="1:8" x14ac:dyDescent="0.3">
      <c r="A55" s="8" t="s">
        <v>243</v>
      </c>
      <c r="B55">
        <v>3</v>
      </c>
      <c r="C55">
        <v>47</v>
      </c>
      <c r="E55" s="3">
        <v>63</v>
      </c>
      <c r="F55" s="3">
        <f t="shared" si="2"/>
        <v>50</v>
      </c>
      <c r="G55" s="7">
        <v>1371</v>
      </c>
      <c r="H55" t="s">
        <v>235</v>
      </c>
    </row>
    <row r="56" spans="1:8" x14ac:dyDescent="0.3">
      <c r="A56" s="8" t="s">
        <v>244</v>
      </c>
      <c r="B56">
        <v>3</v>
      </c>
      <c r="C56">
        <v>54</v>
      </c>
      <c r="D56" s="3">
        <v>60</v>
      </c>
      <c r="F56" s="3">
        <f t="shared" si="2"/>
        <v>57</v>
      </c>
      <c r="G56" s="7">
        <f>(1407+1386)/2</f>
        <v>1396.5</v>
      </c>
      <c r="H56" t="s">
        <v>235</v>
      </c>
    </row>
    <row r="57" spans="1:8" x14ac:dyDescent="0.3">
      <c r="A57" s="8">
        <v>445</v>
      </c>
      <c r="B57">
        <v>6</v>
      </c>
      <c r="C57" s="3">
        <v>54</v>
      </c>
      <c r="D57" s="3">
        <v>60</v>
      </c>
      <c r="F57" s="3">
        <f t="shared" si="2"/>
        <v>60</v>
      </c>
      <c r="G57" s="7">
        <f>(1392+1428)/2</f>
        <v>1410</v>
      </c>
    </row>
    <row r="58" spans="1:8" x14ac:dyDescent="0.3">
      <c r="A58" s="8">
        <v>446</v>
      </c>
      <c r="B58">
        <v>6</v>
      </c>
      <c r="C58">
        <v>55</v>
      </c>
      <c r="D58" s="3">
        <v>60</v>
      </c>
      <c r="F58" s="3">
        <f t="shared" si="2"/>
        <v>61</v>
      </c>
      <c r="G58" s="7">
        <f>(1408+1360)/2</f>
        <v>1384</v>
      </c>
    </row>
    <row r="59" spans="1:8" x14ac:dyDescent="0.3">
      <c r="A59" s="8">
        <v>447</v>
      </c>
      <c r="B59">
        <v>10</v>
      </c>
      <c r="C59">
        <v>64</v>
      </c>
      <c r="D59" s="3">
        <v>80</v>
      </c>
      <c r="F59" s="3">
        <f t="shared" si="2"/>
        <v>74</v>
      </c>
      <c r="G59" s="7">
        <v>1386</v>
      </c>
    </row>
    <row r="60" spans="1:8" s="3" customFormat="1" x14ac:dyDescent="0.3">
      <c r="A60" s="8" t="s">
        <v>245</v>
      </c>
      <c r="B60" s="3">
        <v>12</v>
      </c>
      <c r="G60" s="7"/>
    </row>
    <row r="61" spans="1:8" x14ac:dyDescent="0.3">
      <c r="A61" s="8">
        <f>A59+1</f>
        <v>448</v>
      </c>
      <c r="B61">
        <v>10</v>
      </c>
      <c r="C61">
        <v>64</v>
      </c>
      <c r="D61" s="3">
        <v>77</v>
      </c>
      <c r="E61" s="3">
        <v>74</v>
      </c>
      <c r="F61" s="3">
        <f>SUM(B61:E61)</f>
        <v>225</v>
      </c>
    </row>
    <row r="62" spans="1:8" x14ac:dyDescent="0.3">
      <c r="A62" s="8">
        <f>A61+1</f>
        <v>449</v>
      </c>
      <c r="B62">
        <v>9</v>
      </c>
      <c r="C62">
        <v>57</v>
      </c>
      <c r="D62" s="3">
        <v>64</v>
      </c>
      <c r="E62" s="3">
        <v>61</v>
      </c>
      <c r="F62" s="3">
        <f t="shared" ref="F62:F65" si="3">SUM(B62:E62)</f>
        <v>191</v>
      </c>
    </row>
    <row r="63" spans="1:8" x14ac:dyDescent="0.3">
      <c r="A63" s="8">
        <f>A62+1</f>
        <v>450</v>
      </c>
      <c r="B63">
        <v>5</v>
      </c>
      <c r="C63">
        <v>51</v>
      </c>
      <c r="D63" s="3">
        <v>61</v>
      </c>
      <c r="E63" s="3">
        <v>66</v>
      </c>
      <c r="F63" s="3">
        <f t="shared" si="3"/>
        <v>183</v>
      </c>
      <c r="G63" s="7">
        <v>1387</v>
      </c>
    </row>
    <row r="64" spans="1:8" x14ac:dyDescent="0.3">
      <c r="A64" s="8">
        <f>A63+1</f>
        <v>451</v>
      </c>
      <c r="B64">
        <v>4</v>
      </c>
      <c r="C64">
        <v>53</v>
      </c>
      <c r="D64" s="3">
        <v>58</v>
      </c>
      <c r="E64" s="3">
        <v>58</v>
      </c>
      <c r="F64" s="3">
        <f t="shared" si="3"/>
        <v>173</v>
      </c>
      <c r="G64" s="7">
        <v>1348</v>
      </c>
    </row>
    <row r="65" spans="1:7" s="3" customFormat="1" x14ac:dyDescent="0.3">
      <c r="A65" s="8" t="s">
        <v>246</v>
      </c>
      <c r="B65" s="3">
        <v>2</v>
      </c>
      <c r="C65" s="3">
        <v>49</v>
      </c>
      <c r="D65" s="3">
        <v>64</v>
      </c>
      <c r="E65" s="3">
        <v>61</v>
      </c>
      <c r="F65" s="3">
        <f t="shared" si="3"/>
        <v>176</v>
      </c>
      <c r="G65" s="7">
        <v>1411</v>
      </c>
    </row>
    <row r="66" spans="1:7" x14ac:dyDescent="0.3">
      <c r="A66" s="8">
        <f>A64+1</f>
        <v>452</v>
      </c>
      <c r="B66">
        <v>2</v>
      </c>
      <c r="C66">
        <v>51</v>
      </c>
      <c r="E66" s="3">
        <v>54</v>
      </c>
      <c r="G66" s="7">
        <v>1392</v>
      </c>
    </row>
    <row r="67" spans="1:7" x14ac:dyDescent="0.3">
      <c r="A67" s="8">
        <f>A66+1</f>
        <v>453</v>
      </c>
      <c r="B67">
        <v>1</v>
      </c>
      <c r="C67">
        <v>51</v>
      </c>
      <c r="D67" s="3">
        <v>57</v>
      </c>
      <c r="E67" s="3">
        <v>53</v>
      </c>
      <c r="F67" s="3">
        <f t="shared" ref="F67:F87" si="4">SUM(B67:E67)</f>
        <v>162</v>
      </c>
      <c r="G67" s="7">
        <f>(1397+1391)/2</f>
        <v>1394</v>
      </c>
    </row>
    <row r="68" spans="1:7" x14ac:dyDescent="0.3">
      <c r="A68" s="8">
        <f>A67+1</f>
        <v>454</v>
      </c>
      <c r="B68">
        <v>1</v>
      </c>
      <c r="C68">
        <v>50</v>
      </c>
      <c r="D68" s="3">
        <v>56</v>
      </c>
      <c r="E68" s="3">
        <v>54</v>
      </c>
      <c r="F68" s="3">
        <f t="shared" si="4"/>
        <v>161</v>
      </c>
      <c r="G68" s="7">
        <f>(1418+1355)/2</f>
        <v>1386.5</v>
      </c>
    </row>
    <row r="69" spans="1:7" x14ac:dyDescent="0.3">
      <c r="A69" s="8">
        <f>A68+1</f>
        <v>455</v>
      </c>
      <c r="B69">
        <v>1</v>
      </c>
      <c r="C69">
        <v>54</v>
      </c>
      <c r="D69" s="3">
        <v>60</v>
      </c>
      <c r="E69" s="3">
        <v>54</v>
      </c>
      <c r="F69" s="3">
        <f t="shared" si="4"/>
        <v>169</v>
      </c>
      <c r="G69" s="7">
        <v>1369</v>
      </c>
    </row>
    <row r="70" spans="1:7" x14ac:dyDescent="0.3">
      <c r="A70" s="8">
        <f>A69+1</f>
        <v>456</v>
      </c>
      <c r="B70">
        <v>1</v>
      </c>
      <c r="C70">
        <v>54</v>
      </c>
      <c r="D70" s="3">
        <v>55</v>
      </c>
      <c r="E70" s="3">
        <v>61</v>
      </c>
      <c r="F70" s="3">
        <f t="shared" si="4"/>
        <v>171</v>
      </c>
      <c r="G70" s="7">
        <v>1385</v>
      </c>
    </row>
    <row r="71" spans="1:7" x14ac:dyDescent="0.3">
      <c r="A71" s="8">
        <f>A70+1</f>
        <v>457</v>
      </c>
      <c r="B71">
        <v>1</v>
      </c>
      <c r="C71">
        <v>62</v>
      </c>
      <c r="D71" s="3">
        <v>75</v>
      </c>
      <c r="E71" s="3">
        <v>71</v>
      </c>
      <c r="F71" s="3">
        <f t="shared" si="4"/>
        <v>209</v>
      </c>
      <c r="G71" s="7">
        <v>1427</v>
      </c>
    </row>
    <row r="72" spans="1:7" x14ac:dyDescent="0.3">
      <c r="A72" s="8">
        <f>A71+1</f>
        <v>458</v>
      </c>
      <c r="B72">
        <v>1</v>
      </c>
      <c r="C72">
        <v>52</v>
      </c>
      <c r="D72" s="3">
        <v>58</v>
      </c>
      <c r="E72" s="3">
        <v>61</v>
      </c>
      <c r="F72" s="3">
        <f t="shared" si="4"/>
        <v>172</v>
      </c>
      <c r="G72" s="7">
        <v>1414</v>
      </c>
    </row>
    <row r="73" spans="1:7" x14ac:dyDescent="0.3">
      <c r="A73" s="8">
        <f>A72+1</f>
        <v>459</v>
      </c>
      <c r="B73">
        <v>2</v>
      </c>
      <c r="C73">
        <v>50</v>
      </c>
      <c r="D73" s="3">
        <v>55</v>
      </c>
      <c r="E73" s="3">
        <v>60</v>
      </c>
      <c r="F73" s="3">
        <f t="shared" si="4"/>
        <v>167</v>
      </c>
      <c r="G73" s="7">
        <v>1381</v>
      </c>
    </row>
    <row r="74" spans="1:7" x14ac:dyDescent="0.3">
      <c r="A74" s="8">
        <f>A73+1</f>
        <v>460</v>
      </c>
      <c r="B74">
        <v>3</v>
      </c>
      <c r="C74">
        <v>47</v>
      </c>
      <c r="D74" s="3">
        <v>49</v>
      </c>
      <c r="E74" s="3">
        <v>59</v>
      </c>
      <c r="F74" s="3">
        <f t="shared" si="4"/>
        <v>158</v>
      </c>
      <c r="G74" s="7">
        <v>1378</v>
      </c>
    </row>
    <row r="75" spans="1:7" x14ac:dyDescent="0.3">
      <c r="A75" s="8">
        <f>A74+1</f>
        <v>461</v>
      </c>
      <c r="B75">
        <v>3</v>
      </c>
      <c r="C75">
        <v>47</v>
      </c>
      <c r="D75" s="3">
        <v>49</v>
      </c>
      <c r="E75" s="3">
        <v>59</v>
      </c>
      <c r="F75" s="3">
        <f t="shared" si="4"/>
        <v>158</v>
      </c>
      <c r="G75" s="7">
        <v>1378</v>
      </c>
    </row>
    <row r="76" spans="1:7" x14ac:dyDescent="0.3">
      <c r="A76" s="8">
        <f>A75+1</f>
        <v>462</v>
      </c>
      <c r="B76">
        <v>2</v>
      </c>
      <c r="C76">
        <v>46</v>
      </c>
      <c r="D76" s="3">
        <v>56</v>
      </c>
      <c r="E76" s="3">
        <v>57</v>
      </c>
      <c r="F76" s="3">
        <f t="shared" si="4"/>
        <v>161</v>
      </c>
    </row>
    <row r="77" spans="1:7" x14ac:dyDescent="0.3">
      <c r="A77" s="8">
        <f>A76+1</f>
        <v>463</v>
      </c>
      <c r="B77">
        <v>1</v>
      </c>
      <c r="C77">
        <v>45</v>
      </c>
      <c r="D77" s="3">
        <v>61</v>
      </c>
      <c r="E77" s="3">
        <v>54</v>
      </c>
      <c r="F77" s="3">
        <f t="shared" si="4"/>
        <v>161</v>
      </c>
      <c r="G77" s="7">
        <v>1375</v>
      </c>
    </row>
    <row r="78" spans="1:7" x14ac:dyDescent="0.3">
      <c r="A78" s="8">
        <f>A77+1</f>
        <v>464</v>
      </c>
      <c r="B78">
        <v>6</v>
      </c>
      <c r="C78">
        <v>55</v>
      </c>
      <c r="D78" s="3">
        <v>55</v>
      </c>
      <c r="E78" s="3">
        <v>60</v>
      </c>
      <c r="F78" s="3">
        <f t="shared" si="4"/>
        <v>176</v>
      </c>
      <c r="G78" s="7">
        <v>1391</v>
      </c>
    </row>
    <row r="79" spans="1:7" x14ac:dyDescent="0.3">
      <c r="A79" s="8">
        <f>A78+1</f>
        <v>465</v>
      </c>
      <c r="B79">
        <v>5</v>
      </c>
      <c r="C79">
        <v>54</v>
      </c>
      <c r="D79" s="3">
        <v>58</v>
      </c>
      <c r="E79" s="3">
        <v>61</v>
      </c>
      <c r="F79" s="3">
        <f t="shared" si="4"/>
        <v>178</v>
      </c>
    </row>
    <row r="80" spans="1:7" x14ac:dyDescent="0.3">
      <c r="A80" s="8" t="s">
        <v>249</v>
      </c>
      <c r="B80">
        <v>2</v>
      </c>
      <c r="C80">
        <v>48</v>
      </c>
      <c r="D80" s="3">
        <v>60</v>
      </c>
      <c r="E80" s="3">
        <v>58</v>
      </c>
      <c r="F80" s="3">
        <f t="shared" si="4"/>
        <v>168</v>
      </c>
    </row>
    <row r="81" spans="1:7" x14ac:dyDescent="0.3">
      <c r="A81" s="8">
        <v>466</v>
      </c>
      <c r="B81">
        <v>3</v>
      </c>
      <c r="C81">
        <v>54</v>
      </c>
      <c r="D81" s="3">
        <v>51</v>
      </c>
      <c r="E81" s="3">
        <v>58</v>
      </c>
      <c r="F81" s="3">
        <f t="shared" si="4"/>
        <v>166</v>
      </c>
      <c r="G81" s="7">
        <v>1330</v>
      </c>
    </row>
    <row r="82" spans="1:7" s="3" customFormat="1" x14ac:dyDescent="0.3">
      <c r="A82" s="8" t="s">
        <v>251</v>
      </c>
      <c r="B82" s="3">
        <v>4</v>
      </c>
      <c r="C82" s="3">
        <v>45</v>
      </c>
      <c r="D82" s="3">
        <v>53</v>
      </c>
      <c r="E82" s="3">
        <v>55</v>
      </c>
      <c r="F82" s="3">
        <f t="shared" si="4"/>
        <v>157</v>
      </c>
      <c r="G82" s="7">
        <v>1340</v>
      </c>
    </row>
    <row r="83" spans="1:7" x14ac:dyDescent="0.3">
      <c r="A83" s="8">
        <v>467</v>
      </c>
      <c r="B83">
        <v>3</v>
      </c>
      <c r="C83">
        <v>49</v>
      </c>
      <c r="D83" s="3">
        <v>53</v>
      </c>
      <c r="E83" s="3">
        <v>62</v>
      </c>
      <c r="F83" s="3">
        <f t="shared" si="4"/>
        <v>167</v>
      </c>
      <c r="G83" s="7">
        <v>1373</v>
      </c>
    </row>
    <row r="84" spans="1:7" x14ac:dyDescent="0.3">
      <c r="A84" s="8" t="s">
        <v>252</v>
      </c>
      <c r="B84">
        <v>5</v>
      </c>
      <c r="C84">
        <v>47</v>
      </c>
      <c r="D84" s="3">
        <v>53</v>
      </c>
      <c r="E84" s="3">
        <v>56</v>
      </c>
      <c r="F84" s="3">
        <f t="shared" si="4"/>
        <v>161</v>
      </c>
    </row>
    <row r="85" spans="1:7" x14ac:dyDescent="0.3">
      <c r="A85" s="8">
        <v>468</v>
      </c>
      <c r="B85">
        <v>2</v>
      </c>
      <c r="C85">
        <v>46</v>
      </c>
      <c r="D85" s="3">
        <v>54</v>
      </c>
      <c r="E85" s="3">
        <v>61</v>
      </c>
      <c r="F85" s="3">
        <f t="shared" si="4"/>
        <v>163</v>
      </c>
      <c r="G85" s="7" t="s">
        <v>253</v>
      </c>
    </row>
    <row r="86" spans="1:7" x14ac:dyDescent="0.3">
      <c r="A86" s="8">
        <v>469</v>
      </c>
      <c r="B86">
        <v>2</v>
      </c>
      <c r="C86">
        <v>48</v>
      </c>
      <c r="D86" s="3">
        <v>55</v>
      </c>
      <c r="E86" s="3">
        <v>58</v>
      </c>
      <c r="F86" s="3">
        <f t="shared" si="4"/>
        <v>163</v>
      </c>
    </row>
    <row r="87" spans="1:7" x14ac:dyDescent="0.3">
      <c r="A87" s="8">
        <v>470</v>
      </c>
      <c r="B87">
        <v>2</v>
      </c>
      <c r="C87">
        <v>48</v>
      </c>
      <c r="D87" s="3">
        <v>54</v>
      </c>
      <c r="E87" s="3">
        <v>56</v>
      </c>
      <c r="F87" s="3">
        <f t="shared" si="4"/>
        <v>160</v>
      </c>
      <c r="G87" s="7" t="s">
        <v>253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2689-25AA-4D8A-B170-6847CBD8D85D}">
  <dimension ref="A1:X59"/>
  <sheetViews>
    <sheetView workbookViewId="0">
      <selection activeCell="F3" sqref="F3"/>
    </sheetView>
  </sheetViews>
  <sheetFormatPr defaultRowHeight="14.4" x14ac:dyDescent="0.3"/>
  <cols>
    <col min="1" max="1" width="29.109375" customWidth="1"/>
    <col min="2" max="2" width="13.6640625" customWidth="1"/>
  </cols>
  <sheetData>
    <row r="1" spans="1:7" x14ac:dyDescent="0.3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/>
    </row>
    <row r="2" spans="1:7" x14ac:dyDescent="0.3">
      <c r="A2" s="3" t="s">
        <v>63</v>
      </c>
      <c r="B2" s="3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G2" s="3"/>
    </row>
    <row r="3" spans="1:7" x14ac:dyDescent="0.3">
      <c r="A3" s="3" t="s">
        <v>69</v>
      </c>
      <c r="B3" s="4">
        <v>44482</v>
      </c>
      <c r="C3" s="5">
        <v>0.72478009259259257</v>
      </c>
      <c r="D3" s="3" t="s">
        <v>70</v>
      </c>
      <c r="E3" s="3" t="s">
        <v>71</v>
      </c>
      <c r="F3" s="3">
        <v>1343.4</v>
      </c>
      <c r="G3" s="3" t="s">
        <v>70</v>
      </c>
    </row>
    <row r="4" spans="1:7" x14ac:dyDescent="0.3">
      <c r="A4" s="3" t="s">
        <v>72</v>
      </c>
      <c r="B4" s="4">
        <v>44482</v>
      </c>
      <c r="C4" s="5">
        <v>0.72399305555555549</v>
      </c>
      <c r="D4" s="3" t="s">
        <v>70</v>
      </c>
      <c r="E4" s="3" t="s">
        <v>71</v>
      </c>
      <c r="F4" s="3">
        <v>1431.2</v>
      </c>
      <c r="G4" s="3" t="s">
        <v>70</v>
      </c>
    </row>
    <row r="5" spans="1:7" x14ac:dyDescent="0.3">
      <c r="A5" s="3" t="s">
        <v>73</v>
      </c>
      <c r="B5" s="4">
        <v>44482</v>
      </c>
      <c r="C5" s="5">
        <v>0.59440972222222221</v>
      </c>
      <c r="D5" s="3" t="s">
        <v>70</v>
      </c>
      <c r="E5" s="3" t="s">
        <v>71</v>
      </c>
      <c r="F5" s="3">
        <v>1354.8</v>
      </c>
      <c r="G5" s="3" t="s">
        <v>70</v>
      </c>
    </row>
    <row r="6" spans="1:7" x14ac:dyDescent="0.3">
      <c r="A6" s="3" t="s">
        <v>74</v>
      </c>
      <c r="B6" s="4">
        <v>44482</v>
      </c>
      <c r="C6" s="5">
        <v>0.39799768518518519</v>
      </c>
      <c r="D6" s="3" t="s">
        <v>70</v>
      </c>
      <c r="E6" s="3" t="s">
        <v>71</v>
      </c>
      <c r="F6" s="3">
        <v>1320.8</v>
      </c>
      <c r="G6" s="3" t="s">
        <v>70</v>
      </c>
    </row>
    <row r="7" spans="1:7" x14ac:dyDescent="0.3">
      <c r="A7" s="3" t="s">
        <v>75</v>
      </c>
      <c r="B7" s="4">
        <v>44482</v>
      </c>
      <c r="C7" s="5">
        <v>0.19456018518518517</v>
      </c>
      <c r="D7" s="3" t="s">
        <v>70</v>
      </c>
      <c r="E7" s="3" t="s">
        <v>71</v>
      </c>
      <c r="F7" s="3">
        <v>1334.4</v>
      </c>
      <c r="G7" s="3" t="s">
        <v>70</v>
      </c>
    </row>
    <row r="8" spans="1:7" x14ac:dyDescent="0.3">
      <c r="A8" s="3" t="s">
        <v>76</v>
      </c>
      <c r="B8" s="4">
        <v>44481</v>
      </c>
      <c r="C8" s="5">
        <v>0.81811342592592595</v>
      </c>
      <c r="D8" s="3" t="s">
        <v>70</v>
      </c>
      <c r="E8" s="3" t="s">
        <v>71</v>
      </c>
      <c r="F8" s="3">
        <v>1375.1</v>
      </c>
      <c r="G8" s="3" t="s">
        <v>70</v>
      </c>
    </row>
    <row r="9" spans="1:7" x14ac:dyDescent="0.3">
      <c r="A9" s="3" t="s">
        <v>77</v>
      </c>
      <c r="B9" s="4">
        <v>44481</v>
      </c>
      <c r="C9" s="5">
        <v>0.69137731481481479</v>
      </c>
      <c r="D9" s="3" t="s">
        <v>70</v>
      </c>
      <c r="E9" s="3" t="s">
        <v>71</v>
      </c>
      <c r="F9" s="3">
        <v>1337.6</v>
      </c>
      <c r="G9" s="3" t="s">
        <v>70</v>
      </c>
    </row>
    <row r="10" spans="1:7" x14ac:dyDescent="0.3">
      <c r="A10" s="3" t="s">
        <v>78</v>
      </c>
      <c r="B10" s="4">
        <v>44481</v>
      </c>
      <c r="C10" s="5">
        <v>0.68931712962962965</v>
      </c>
      <c r="D10" s="3" t="s">
        <v>70</v>
      </c>
      <c r="E10" s="3" t="s">
        <v>71</v>
      </c>
      <c r="F10" s="3">
        <v>1303.7</v>
      </c>
      <c r="G10" s="3" t="s">
        <v>70</v>
      </c>
    </row>
    <row r="11" spans="1:7" x14ac:dyDescent="0.3">
      <c r="A11" s="3" t="s">
        <v>79</v>
      </c>
      <c r="B11" s="4">
        <v>44481</v>
      </c>
      <c r="C11" s="5">
        <v>0.48953703703703705</v>
      </c>
      <c r="D11" s="3" t="s">
        <v>70</v>
      </c>
      <c r="E11" s="3" t="s">
        <v>71</v>
      </c>
      <c r="F11" s="3">
        <v>1329.7</v>
      </c>
      <c r="G11" s="3" t="s">
        <v>70</v>
      </c>
    </row>
    <row r="12" spans="1:7" x14ac:dyDescent="0.3">
      <c r="A12" s="3" t="s">
        <v>80</v>
      </c>
      <c r="B12" s="4">
        <v>44481</v>
      </c>
      <c r="C12" s="5">
        <v>0.48222222222222227</v>
      </c>
      <c r="D12" s="3" t="s">
        <v>70</v>
      </c>
      <c r="E12" s="3" t="s">
        <v>71</v>
      </c>
      <c r="F12" s="3">
        <v>1328.2</v>
      </c>
      <c r="G12" s="3" t="s">
        <v>70</v>
      </c>
    </row>
    <row r="13" spans="1:7" x14ac:dyDescent="0.3">
      <c r="A13" s="3" t="s">
        <v>81</v>
      </c>
      <c r="B13" s="4">
        <v>44480</v>
      </c>
      <c r="C13" s="5">
        <v>0.93740740740740736</v>
      </c>
      <c r="D13" s="3" t="s">
        <v>70</v>
      </c>
      <c r="E13" s="3" t="s">
        <v>71</v>
      </c>
      <c r="F13" s="3">
        <v>1334.9</v>
      </c>
      <c r="G13" s="3" t="s">
        <v>70</v>
      </c>
    </row>
    <row r="14" spans="1:7" x14ac:dyDescent="0.3">
      <c r="A14" s="3" t="s">
        <v>82</v>
      </c>
      <c r="B14" s="4">
        <v>44480</v>
      </c>
      <c r="C14" s="5">
        <v>0.9356944444444445</v>
      </c>
      <c r="D14" s="3" t="s">
        <v>70</v>
      </c>
      <c r="E14" s="3" t="s">
        <v>71</v>
      </c>
      <c r="F14" s="3">
        <v>1328.4</v>
      </c>
      <c r="G14" s="3" t="s">
        <v>70</v>
      </c>
    </row>
    <row r="15" spans="1:7" x14ac:dyDescent="0.3">
      <c r="A15" s="3" t="s">
        <v>83</v>
      </c>
      <c r="B15" s="4">
        <v>44480</v>
      </c>
      <c r="C15" s="5">
        <v>0.91833333333333333</v>
      </c>
      <c r="D15" s="3" t="s">
        <v>70</v>
      </c>
      <c r="E15" s="3" t="s">
        <v>71</v>
      </c>
      <c r="F15" s="3">
        <v>1341.9</v>
      </c>
      <c r="G15" s="3" t="s">
        <v>70</v>
      </c>
    </row>
    <row r="16" spans="1:7" x14ac:dyDescent="0.3">
      <c r="A16" s="3" t="s">
        <v>84</v>
      </c>
      <c r="B16" s="4">
        <v>44480</v>
      </c>
      <c r="C16" s="5">
        <v>0.86442129629629638</v>
      </c>
      <c r="D16" s="3" t="s">
        <v>70</v>
      </c>
      <c r="E16" s="3" t="s">
        <v>71</v>
      </c>
      <c r="F16" s="3">
        <v>1293.3</v>
      </c>
      <c r="G16" s="3" t="s">
        <v>70</v>
      </c>
    </row>
    <row r="17" spans="1:24" x14ac:dyDescent="0.3">
      <c r="A17" s="3" t="s">
        <v>85</v>
      </c>
      <c r="B17" s="4">
        <v>44480</v>
      </c>
      <c r="C17" s="5">
        <v>0.55843750000000003</v>
      </c>
      <c r="D17" s="3" t="s">
        <v>70</v>
      </c>
      <c r="E17" s="3" t="s">
        <v>71</v>
      </c>
      <c r="F17" s="3">
        <v>1343.4</v>
      </c>
      <c r="G17" s="3" t="s">
        <v>70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">
      <c r="A18" s="3" t="s">
        <v>86</v>
      </c>
      <c r="B18" s="4">
        <v>44479</v>
      </c>
      <c r="C18" s="5">
        <v>0.92469907407407403</v>
      </c>
      <c r="D18" s="3" t="s">
        <v>70</v>
      </c>
      <c r="E18" s="3" t="s">
        <v>71</v>
      </c>
      <c r="F18" s="3">
        <v>1373.6</v>
      </c>
      <c r="G18" s="3" t="s">
        <v>70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">
      <c r="A19" s="3" t="s">
        <v>87</v>
      </c>
      <c r="B19" s="4">
        <v>44479</v>
      </c>
      <c r="C19" s="5">
        <v>0.90287037037037043</v>
      </c>
      <c r="D19" s="3" t="s">
        <v>70</v>
      </c>
      <c r="E19" s="3" t="s">
        <v>71</v>
      </c>
      <c r="F19" s="3">
        <v>1369.3</v>
      </c>
      <c r="G19" s="3" t="s">
        <v>70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">
      <c r="A20" s="3" t="s">
        <v>88</v>
      </c>
      <c r="B20" s="4">
        <v>44479</v>
      </c>
      <c r="C20" s="5">
        <v>0.89900462962962957</v>
      </c>
      <c r="D20" s="3" t="s">
        <v>70</v>
      </c>
      <c r="E20" s="3" t="s">
        <v>71</v>
      </c>
      <c r="F20" s="3">
        <v>1338</v>
      </c>
      <c r="G20" s="3" t="s">
        <v>70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">
      <c r="A21" s="3" t="s">
        <v>89</v>
      </c>
      <c r="B21" s="4">
        <v>44479</v>
      </c>
      <c r="C21" s="5">
        <v>0.71704861111111118</v>
      </c>
      <c r="D21" s="3" t="s">
        <v>70</v>
      </c>
      <c r="E21" s="3" t="s">
        <v>71</v>
      </c>
      <c r="F21" s="3">
        <v>1355.1</v>
      </c>
      <c r="G21" s="3" t="s">
        <v>70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">
      <c r="A22" s="3" t="s">
        <v>90</v>
      </c>
      <c r="B22" s="4">
        <v>44479</v>
      </c>
      <c r="C22" s="5">
        <v>0.53983796296296294</v>
      </c>
      <c r="D22" s="3" t="s">
        <v>70</v>
      </c>
      <c r="E22" s="3" t="s">
        <v>71</v>
      </c>
      <c r="F22" s="3">
        <v>1319.9</v>
      </c>
      <c r="G22" s="3" t="s">
        <v>70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">
      <c r="A23" s="3" t="s">
        <v>91</v>
      </c>
      <c r="B23" s="4">
        <v>44478</v>
      </c>
      <c r="C23" s="5">
        <v>0.97303240740740737</v>
      </c>
      <c r="D23" s="3" t="s">
        <v>70</v>
      </c>
      <c r="E23" s="3" t="s">
        <v>71</v>
      </c>
      <c r="F23" s="3">
        <v>1329.7</v>
      </c>
      <c r="G23" s="3" t="s">
        <v>70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">
      <c r="A24" s="3" t="s">
        <v>92</v>
      </c>
      <c r="B24" s="4">
        <v>44478</v>
      </c>
      <c r="C24" s="5">
        <v>0.86820601851851853</v>
      </c>
      <c r="D24" s="3" t="s">
        <v>93</v>
      </c>
      <c r="E24" s="3" t="s">
        <v>94</v>
      </c>
      <c r="F24" s="3" t="s">
        <v>95</v>
      </c>
      <c r="G24" s="3" t="s">
        <v>96</v>
      </c>
      <c r="H24" s="3" t="s">
        <v>71</v>
      </c>
      <c r="I24" s="3">
        <v>1343.6</v>
      </c>
      <c r="J24" s="3" t="s">
        <v>70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">
      <c r="A25" s="3" t="s">
        <v>97</v>
      </c>
      <c r="B25" s="4">
        <v>44478</v>
      </c>
      <c r="C25" s="5">
        <v>0.86585648148148142</v>
      </c>
      <c r="D25" s="3" t="s">
        <v>70</v>
      </c>
      <c r="E25" s="3" t="s">
        <v>71</v>
      </c>
      <c r="F25" s="3">
        <v>1322</v>
      </c>
      <c r="G25" s="3" t="s">
        <v>70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">
      <c r="A26" s="3" t="s">
        <v>98</v>
      </c>
      <c r="B26" s="4">
        <v>44478</v>
      </c>
      <c r="C26" s="5">
        <v>0.6305439814814815</v>
      </c>
      <c r="D26" s="3" t="s">
        <v>70</v>
      </c>
      <c r="E26" s="3" t="s">
        <v>71</v>
      </c>
      <c r="F26" s="3">
        <v>1341</v>
      </c>
      <c r="G26" s="3" t="s">
        <v>70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">
      <c r="A27" s="3" t="s">
        <v>99</v>
      </c>
      <c r="B27" s="4">
        <v>44478</v>
      </c>
      <c r="C27" s="5">
        <v>0.52124999999999999</v>
      </c>
      <c r="D27" s="3" t="s">
        <v>100</v>
      </c>
      <c r="E27" s="3" t="s">
        <v>101</v>
      </c>
      <c r="F27" s="3" t="s">
        <v>102</v>
      </c>
      <c r="G27" s="3" t="s">
        <v>103</v>
      </c>
      <c r="H27" s="3" t="s">
        <v>104</v>
      </c>
      <c r="I27" s="3" t="s">
        <v>105</v>
      </c>
      <c r="J27" s="3" t="s">
        <v>106</v>
      </c>
      <c r="K27" s="3" t="s">
        <v>107</v>
      </c>
      <c r="L27" s="3" t="s">
        <v>108</v>
      </c>
      <c r="M27" s="3" t="s">
        <v>109</v>
      </c>
      <c r="N27" s="3" t="s">
        <v>110</v>
      </c>
      <c r="O27" s="3" t="s">
        <v>94</v>
      </c>
      <c r="P27" s="3" t="s">
        <v>111</v>
      </c>
      <c r="Q27" s="3" t="s">
        <v>112</v>
      </c>
      <c r="R27" s="3" t="s">
        <v>113</v>
      </c>
      <c r="S27" s="3" t="s">
        <v>105</v>
      </c>
      <c r="T27" s="3" t="s">
        <v>94</v>
      </c>
      <c r="U27" s="3" t="s">
        <v>114</v>
      </c>
      <c r="V27" s="3" t="s">
        <v>71</v>
      </c>
      <c r="W27" s="3">
        <v>1341.6</v>
      </c>
      <c r="X27" s="3" t="s">
        <v>70</v>
      </c>
    </row>
    <row r="28" spans="1:24" x14ac:dyDescent="0.3">
      <c r="A28" s="3" t="s">
        <v>97</v>
      </c>
      <c r="B28" s="4">
        <v>44477</v>
      </c>
      <c r="C28" s="5">
        <v>0.91833333333333333</v>
      </c>
      <c r="D28" s="3" t="s">
        <v>115</v>
      </c>
      <c r="E28" s="3" t="s">
        <v>116</v>
      </c>
      <c r="F28" s="3" t="s">
        <v>117</v>
      </c>
      <c r="G28" s="3" t="s">
        <v>118</v>
      </c>
      <c r="H28" s="3" t="s">
        <v>119</v>
      </c>
      <c r="I28" s="3" t="s">
        <v>120</v>
      </c>
      <c r="J28" s="3" t="s">
        <v>121</v>
      </c>
      <c r="K28" s="3" t="s">
        <v>71</v>
      </c>
      <c r="L28" s="3">
        <v>1345.2</v>
      </c>
      <c r="M28" s="3" t="s">
        <v>70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">
      <c r="A29" s="3" t="s">
        <v>99</v>
      </c>
      <c r="B29" s="4">
        <v>44477</v>
      </c>
      <c r="C29" s="5">
        <v>0.91281249999999992</v>
      </c>
      <c r="D29" s="3" t="s">
        <v>115</v>
      </c>
      <c r="E29" s="3" t="s">
        <v>122</v>
      </c>
      <c r="F29" s="3" t="s">
        <v>123</v>
      </c>
      <c r="G29" s="3" t="s">
        <v>124</v>
      </c>
      <c r="H29" s="3" t="s">
        <v>120</v>
      </c>
      <c r="I29" s="3" t="s">
        <v>125</v>
      </c>
      <c r="J29" s="3" t="s">
        <v>126</v>
      </c>
      <c r="K29" s="3" t="s">
        <v>127</v>
      </c>
      <c r="L29" s="3" t="s">
        <v>71</v>
      </c>
      <c r="M29" s="3">
        <v>1335.2</v>
      </c>
      <c r="N29" s="3" t="s">
        <v>70</v>
      </c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">
      <c r="A30" s="3" t="s">
        <v>98</v>
      </c>
      <c r="B30" s="4">
        <v>44477</v>
      </c>
      <c r="C30" s="5">
        <v>0.66548611111111111</v>
      </c>
      <c r="D30" s="3" t="s">
        <v>115</v>
      </c>
      <c r="E30" s="3" t="s">
        <v>128</v>
      </c>
      <c r="F30" s="3" t="s">
        <v>129</v>
      </c>
      <c r="G30" s="3" t="s">
        <v>130</v>
      </c>
      <c r="H30" s="3" t="s">
        <v>131</v>
      </c>
      <c r="I30" s="3" t="s">
        <v>108</v>
      </c>
      <c r="J30" s="3" t="s">
        <v>132</v>
      </c>
      <c r="K30" s="3" t="s">
        <v>133</v>
      </c>
      <c r="L30" s="3" t="s">
        <v>134</v>
      </c>
      <c r="M30" s="3" t="s">
        <v>135</v>
      </c>
      <c r="N30" s="3" t="s">
        <v>136</v>
      </c>
      <c r="O30" s="3" t="s">
        <v>137</v>
      </c>
      <c r="P30" s="3" t="s">
        <v>108</v>
      </c>
      <c r="Q30" s="3" t="s">
        <v>138</v>
      </c>
      <c r="R30" s="3" t="s">
        <v>139</v>
      </c>
      <c r="S30" s="3" t="s">
        <v>71</v>
      </c>
      <c r="T30" s="3">
        <v>1374.6</v>
      </c>
      <c r="U30" s="3" t="s">
        <v>70</v>
      </c>
      <c r="V30" s="3"/>
      <c r="W30" s="3"/>
      <c r="X30" s="3"/>
    </row>
    <row r="31" spans="1:24" x14ac:dyDescent="0.3">
      <c r="A31" s="3" t="s">
        <v>140</v>
      </c>
      <c r="B31" s="4">
        <v>44477</v>
      </c>
      <c r="C31" s="5">
        <v>0.51187499999999997</v>
      </c>
      <c r="D31" s="3" t="s">
        <v>141</v>
      </c>
      <c r="E31" s="3" t="s">
        <v>142</v>
      </c>
      <c r="F31" s="3" t="s">
        <v>143</v>
      </c>
      <c r="G31" s="3" t="s">
        <v>144</v>
      </c>
      <c r="H31" s="3" t="s">
        <v>145</v>
      </c>
      <c r="I31" s="3" t="s">
        <v>146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">
      <c r="A32" s="3" t="s">
        <v>92</v>
      </c>
      <c r="B32" s="4">
        <v>44477</v>
      </c>
      <c r="C32" s="5">
        <v>0.42456018518518518</v>
      </c>
      <c r="D32" s="3" t="s">
        <v>147</v>
      </c>
      <c r="E32" s="3" t="s">
        <v>148</v>
      </c>
      <c r="F32" s="3" t="s">
        <v>149</v>
      </c>
      <c r="G32" s="3" t="s">
        <v>105</v>
      </c>
      <c r="H32" s="3" t="s">
        <v>144</v>
      </c>
      <c r="I32" s="3" t="s">
        <v>145</v>
      </c>
      <c r="J32" s="3" t="s">
        <v>146</v>
      </c>
      <c r="K32" s="3" t="s">
        <v>150</v>
      </c>
      <c r="L32" s="3" t="s">
        <v>151</v>
      </c>
      <c r="M32" s="3" t="s">
        <v>152</v>
      </c>
      <c r="N32" s="3" t="s">
        <v>71</v>
      </c>
      <c r="O32" s="3">
        <v>1375.3</v>
      </c>
      <c r="P32" s="3" t="s">
        <v>70</v>
      </c>
      <c r="Q32" s="3"/>
      <c r="R32" s="3"/>
      <c r="S32" s="3"/>
      <c r="T32" s="3"/>
      <c r="U32" s="3"/>
      <c r="V32" s="3"/>
      <c r="W32" s="3"/>
      <c r="X32" s="3"/>
    </row>
    <row r="33" spans="1:18" x14ac:dyDescent="0.3">
      <c r="A33" s="3" t="s">
        <v>153</v>
      </c>
      <c r="B33" s="4">
        <v>44476</v>
      </c>
      <c r="C33" s="5">
        <v>0.8771296296296297</v>
      </c>
      <c r="D33" s="3" t="s">
        <v>154</v>
      </c>
      <c r="E33" s="3" t="s">
        <v>155</v>
      </c>
      <c r="F33" s="3" t="s">
        <v>156</v>
      </c>
      <c r="G33" s="3" t="s">
        <v>157</v>
      </c>
      <c r="H33" s="3" t="s">
        <v>158</v>
      </c>
      <c r="I33" s="3" t="s">
        <v>111</v>
      </c>
      <c r="J33" s="3" t="s">
        <v>157</v>
      </c>
      <c r="K33" s="3" t="s">
        <v>159</v>
      </c>
      <c r="L33" s="3" t="s">
        <v>160</v>
      </c>
      <c r="M33" s="3" t="s">
        <v>143</v>
      </c>
      <c r="N33" s="3" t="s">
        <v>161</v>
      </c>
      <c r="O33" s="3" t="s">
        <v>127</v>
      </c>
      <c r="P33" s="3" t="s">
        <v>71</v>
      </c>
      <c r="Q33" s="3">
        <v>1332.5</v>
      </c>
      <c r="R33" s="3" t="s">
        <v>70</v>
      </c>
    </row>
    <row r="34" spans="1:18" x14ac:dyDescent="0.3">
      <c r="A34" s="3" t="s">
        <v>162</v>
      </c>
      <c r="B34" s="4">
        <v>44476</v>
      </c>
      <c r="C34" s="5">
        <v>0.873113425925926</v>
      </c>
      <c r="D34" s="3" t="s">
        <v>163</v>
      </c>
      <c r="E34" s="3" t="s">
        <v>164</v>
      </c>
      <c r="F34" s="3">
        <v>29</v>
      </c>
      <c r="G34" s="3" t="s">
        <v>165</v>
      </c>
      <c r="H34" s="3" t="s">
        <v>166</v>
      </c>
      <c r="I34" s="3" t="s">
        <v>167</v>
      </c>
      <c r="J34" s="3" t="s">
        <v>168</v>
      </c>
      <c r="K34" s="3" t="s">
        <v>94</v>
      </c>
      <c r="L34" s="3" t="s">
        <v>169</v>
      </c>
      <c r="M34" s="3" t="s">
        <v>71</v>
      </c>
      <c r="N34" s="3">
        <v>1285</v>
      </c>
      <c r="O34" s="3" t="s">
        <v>70</v>
      </c>
      <c r="P34" s="3"/>
      <c r="Q34" s="3"/>
      <c r="R34" s="3"/>
    </row>
    <row r="35" spans="1:18" x14ac:dyDescent="0.3">
      <c r="A35" s="3" t="s">
        <v>170</v>
      </c>
      <c r="B35" s="4">
        <v>44476</v>
      </c>
      <c r="C35" s="5">
        <v>0.38321759259259264</v>
      </c>
      <c r="D35" s="3" t="s">
        <v>171</v>
      </c>
      <c r="E35" s="3" t="s">
        <v>155</v>
      </c>
      <c r="F35" s="3" t="s">
        <v>156</v>
      </c>
      <c r="G35" s="3" t="s">
        <v>157</v>
      </c>
      <c r="H35" s="3" t="s">
        <v>158</v>
      </c>
      <c r="I35" s="3" t="s">
        <v>111</v>
      </c>
      <c r="J35" s="3" t="s">
        <v>172</v>
      </c>
      <c r="K35" s="3" t="s">
        <v>173</v>
      </c>
      <c r="L35" s="3" t="s">
        <v>174</v>
      </c>
      <c r="M35" s="3" t="s">
        <v>71</v>
      </c>
      <c r="N35" s="3">
        <v>1353</v>
      </c>
      <c r="O35" s="3" t="s">
        <v>70</v>
      </c>
      <c r="P35" s="3"/>
      <c r="Q35" s="3"/>
      <c r="R35" s="3"/>
    </row>
    <row r="36" spans="1:18" x14ac:dyDescent="0.3">
      <c r="A36" s="3" t="s">
        <v>175</v>
      </c>
      <c r="B36" s="4">
        <v>44476</v>
      </c>
      <c r="C36" s="5">
        <v>0.36575231481481479</v>
      </c>
      <c r="D36" s="3" t="s">
        <v>171</v>
      </c>
      <c r="E36" s="3" t="s">
        <v>155</v>
      </c>
      <c r="F36" s="3" t="s">
        <v>156</v>
      </c>
      <c r="G36" s="3" t="s">
        <v>157</v>
      </c>
      <c r="H36" s="3" t="s">
        <v>158</v>
      </c>
      <c r="I36" s="3" t="s">
        <v>111</v>
      </c>
      <c r="J36" s="3" t="s">
        <v>71</v>
      </c>
      <c r="K36" s="3">
        <v>1276.5999999999999</v>
      </c>
      <c r="L36" s="3" t="s">
        <v>70</v>
      </c>
      <c r="M36" s="3"/>
      <c r="N36" s="3"/>
      <c r="O36" s="3"/>
      <c r="P36" s="3"/>
      <c r="Q36" s="3"/>
      <c r="R36" s="3"/>
    </row>
    <row r="37" spans="1:18" x14ac:dyDescent="0.3">
      <c r="A37" s="3" t="s">
        <v>176</v>
      </c>
      <c r="B37" s="3" t="s">
        <v>177</v>
      </c>
      <c r="C37" s="4">
        <v>44476</v>
      </c>
      <c r="D37" s="5">
        <v>0.30876157407407406</v>
      </c>
      <c r="E37" s="3" t="s">
        <v>178</v>
      </c>
      <c r="F37" s="3" t="s">
        <v>179</v>
      </c>
      <c r="G37" s="3" t="s">
        <v>180</v>
      </c>
      <c r="H37" s="3" t="s">
        <v>181</v>
      </c>
      <c r="I37" s="3" t="s">
        <v>182</v>
      </c>
      <c r="J37" s="3" t="s">
        <v>71</v>
      </c>
      <c r="K37" s="3">
        <v>1327.2</v>
      </c>
      <c r="L37" s="3" t="s">
        <v>70</v>
      </c>
      <c r="M37" s="3"/>
      <c r="N37" s="3"/>
      <c r="O37" s="3"/>
      <c r="P37" s="3"/>
      <c r="Q37" s="3"/>
      <c r="R37" s="3"/>
    </row>
    <row r="38" spans="1:18" x14ac:dyDescent="0.3">
      <c r="A38" s="3" t="s">
        <v>183</v>
      </c>
      <c r="B38" s="4">
        <v>44475</v>
      </c>
      <c r="C38" s="5">
        <v>0.73395833333333327</v>
      </c>
      <c r="D38" s="3">
        <v>292</v>
      </c>
      <c r="E38" s="3" t="s">
        <v>184</v>
      </c>
      <c r="F38" s="3" t="s">
        <v>159</v>
      </c>
      <c r="G38" s="3" t="s">
        <v>160</v>
      </c>
      <c r="H38" s="3" t="s">
        <v>94</v>
      </c>
      <c r="I38" s="3" t="s">
        <v>185</v>
      </c>
      <c r="J38" s="3" t="s">
        <v>185</v>
      </c>
      <c r="K38" s="3" t="s">
        <v>143</v>
      </c>
      <c r="L38" s="3" t="s">
        <v>186</v>
      </c>
      <c r="M38" s="3" t="s">
        <v>187</v>
      </c>
      <c r="N38" s="3" t="s">
        <v>161</v>
      </c>
      <c r="O38" s="3" t="s">
        <v>127</v>
      </c>
      <c r="P38" s="3" t="s">
        <v>71</v>
      </c>
      <c r="Q38" s="3">
        <v>1362.3</v>
      </c>
      <c r="R38" s="3" t="s">
        <v>70</v>
      </c>
    </row>
    <row r="39" spans="1:18" x14ac:dyDescent="0.3">
      <c r="A39" s="3" t="s">
        <v>188</v>
      </c>
      <c r="B39" s="4">
        <v>44475</v>
      </c>
      <c r="C39" s="5">
        <v>0.73259259259259257</v>
      </c>
      <c r="D39" s="3">
        <v>291</v>
      </c>
      <c r="E39" s="3" t="s">
        <v>189</v>
      </c>
      <c r="F39" s="3" t="s">
        <v>190</v>
      </c>
      <c r="G39" s="3" t="s">
        <v>71</v>
      </c>
      <c r="H39" s="3">
        <v>1330.3</v>
      </c>
      <c r="I39" s="3" t="s">
        <v>70</v>
      </c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3" t="s">
        <v>191</v>
      </c>
      <c r="B40" s="4">
        <v>44475</v>
      </c>
      <c r="C40" s="5">
        <v>0.73108796296296286</v>
      </c>
      <c r="D40" s="6">
        <v>12.083333333333334</v>
      </c>
      <c r="E40" s="3" t="s">
        <v>192</v>
      </c>
      <c r="F40" s="3" t="s">
        <v>164</v>
      </c>
      <c r="G40" s="3" t="s">
        <v>193</v>
      </c>
      <c r="H40" s="3" t="s">
        <v>194</v>
      </c>
      <c r="I40" s="3">
        <v>5</v>
      </c>
      <c r="J40" s="3" t="s">
        <v>71</v>
      </c>
      <c r="K40" s="3">
        <v>1378.9</v>
      </c>
      <c r="L40" s="3" t="s">
        <v>70</v>
      </c>
      <c r="M40" s="3"/>
      <c r="N40" s="3"/>
      <c r="O40" s="3"/>
      <c r="P40" s="3"/>
      <c r="Q40" s="3"/>
      <c r="R40" s="3"/>
    </row>
    <row r="41" spans="1:18" x14ac:dyDescent="0.3">
      <c r="A41" s="3" t="s">
        <v>195</v>
      </c>
      <c r="B41" s="4">
        <v>44475</v>
      </c>
      <c r="C41" s="5">
        <v>0.72127314814814814</v>
      </c>
      <c r="D41" s="3">
        <v>29</v>
      </c>
      <c r="E41" s="3" t="s">
        <v>196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3" t="s">
        <v>197</v>
      </c>
      <c r="B42" s="4">
        <v>44475</v>
      </c>
      <c r="C42" s="5">
        <v>0.2152314814814815</v>
      </c>
      <c r="D42" s="3" t="s">
        <v>129</v>
      </c>
      <c r="E42" s="3">
        <v>282</v>
      </c>
      <c r="F42" s="3" t="s">
        <v>198</v>
      </c>
      <c r="G42" s="3" t="s">
        <v>109</v>
      </c>
      <c r="H42" s="3" t="s">
        <v>199</v>
      </c>
      <c r="I42" s="3" t="s">
        <v>200</v>
      </c>
      <c r="J42" s="3" t="s">
        <v>201</v>
      </c>
      <c r="K42" s="3" t="s">
        <v>202</v>
      </c>
      <c r="L42" s="3" t="s">
        <v>203</v>
      </c>
      <c r="M42" s="3" t="s">
        <v>204</v>
      </c>
      <c r="N42" s="3" t="s">
        <v>133</v>
      </c>
      <c r="O42" s="3" t="s">
        <v>159</v>
      </c>
      <c r="P42" s="3" t="s">
        <v>71</v>
      </c>
      <c r="Q42" s="3">
        <v>1321.6</v>
      </c>
      <c r="R42" s="3" t="s">
        <v>70</v>
      </c>
    </row>
    <row r="43" spans="1:18" x14ac:dyDescent="0.3">
      <c r="A43" s="3" t="s">
        <v>205</v>
      </c>
      <c r="B43" s="4">
        <v>44474</v>
      </c>
      <c r="C43" s="5">
        <v>0.50567129629629626</v>
      </c>
      <c r="D43" s="3" t="s">
        <v>129</v>
      </c>
      <c r="E43" s="3">
        <v>281</v>
      </c>
      <c r="F43" s="3" t="s">
        <v>206</v>
      </c>
      <c r="G43" s="3" t="s">
        <v>111</v>
      </c>
      <c r="H43" s="3" t="s">
        <v>94</v>
      </c>
      <c r="I43" s="3" t="s">
        <v>207</v>
      </c>
      <c r="J43" s="3" t="s">
        <v>105</v>
      </c>
      <c r="K43" s="3" t="s">
        <v>71</v>
      </c>
      <c r="L43" s="3">
        <v>1324.3</v>
      </c>
      <c r="M43" s="3" t="s">
        <v>70</v>
      </c>
      <c r="N43" s="3"/>
      <c r="O43" s="3"/>
      <c r="P43" s="3"/>
      <c r="Q43" s="3"/>
      <c r="R43" s="3"/>
    </row>
    <row r="44" spans="1:18" x14ac:dyDescent="0.3">
      <c r="A44" s="3" t="s">
        <v>208</v>
      </c>
      <c r="B44" s="4">
        <v>44474</v>
      </c>
      <c r="C44" s="5">
        <v>0.49531249999999999</v>
      </c>
      <c r="D44" s="3">
        <v>280</v>
      </c>
      <c r="E44" s="3" t="s">
        <v>209</v>
      </c>
      <c r="F44" s="3" t="s">
        <v>210</v>
      </c>
      <c r="G44" s="3" t="s">
        <v>211</v>
      </c>
      <c r="H44" s="3" t="s">
        <v>212</v>
      </c>
      <c r="I44" s="3" t="s">
        <v>105</v>
      </c>
      <c r="J44" s="3" t="s">
        <v>213</v>
      </c>
      <c r="K44" s="3" t="s">
        <v>214</v>
      </c>
      <c r="L44" s="3" t="s">
        <v>94</v>
      </c>
      <c r="M44" s="3" t="s">
        <v>215</v>
      </c>
      <c r="N44" s="3" t="s">
        <v>216</v>
      </c>
      <c r="O44" s="3" t="s">
        <v>108</v>
      </c>
      <c r="P44" s="3" t="s">
        <v>217</v>
      </c>
      <c r="Q44" s="3"/>
      <c r="R44" s="3"/>
    </row>
    <row r="45" spans="1:18" x14ac:dyDescent="0.3">
      <c r="A45" s="3" t="s">
        <v>218</v>
      </c>
      <c r="B45" s="4">
        <v>44474</v>
      </c>
      <c r="C45" s="5">
        <v>0.41590277777777779</v>
      </c>
      <c r="D45" s="3">
        <v>280</v>
      </c>
      <c r="E45" s="3" t="s">
        <v>209</v>
      </c>
      <c r="F45" s="3" t="s">
        <v>210</v>
      </c>
      <c r="G45" s="3" t="s">
        <v>211</v>
      </c>
      <c r="H45" s="3" t="s">
        <v>212</v>
      </c>
      <c r="I45" s="3" t="s">
        <v>105</v>
      </c>
      <c r="J45" s="3" t="s">
        <v>213</v>
      </c>
      <c r="K45" s="3" t="s">
        <v>214</v>
      </c>
      <c r="L45" s="3" t="s">
        <v>94</v>
      </c>
      <c r="M45" s="3" t="s">
        <v>215</v>
      </c>
      <c r="N45" s="3" t="s">
        <v>216</v>
      </c>
      <c r="O45" s="3" t="s">
        <v>108</v>
      </c>
      <c r="P45" s="3" t="s">
        <v>217</v>
      </c>
      <c r="Q45" s="3"/>
      <c r="R45" s="3"/>
    </row>
    <row r="46" spans="1:18" x14ac:dyDescent="0.3">
      <c r="A46" s="3" t="s">
        <v>218</v>
      </c>
      <c r="B46" s="4">
        <v>44474</v>
      </c>
      <c r="C46" s="5">
        <v>0.38921296296296298</v>
      </c>
      <c r="D46" s="3" t="s">
        <v>219</v>
      </c>
      <c r="E46" s="3" t="s">
        <v>219</v>
      </c>
      <c r="F46" s="3" t="s">
        <v>71</v>
      </c>
      <c r="G46" s="3">
        <v>1161.4000000000001</v>
      </c>
      <c r="H46" s="3" t="s">
        <v>70</v>
      </c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3" t="s">
        <v>218</v>
      </c>
      <c r="B47" s="4">
        <v>44474</v>
      </c>
      <c r="C47" s="5">
        <v>0.31592592592592594</v>
      </c>
      <c r="D47" s="3" t="s">
        <v>219</v>
      </c>
      <c r="E47" s="3" t="s">
        <v>219</v>
      </c>
      <c r="F47" s="3" t="s">
        <v>71</v>
      </c>
      <c r="G47" s="3">
        <v>1192</v>
      </c>
      <c r="H47" s="3" t="s">
        <v>70</v>
      </c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3" t="s">
        <v>218</v>
      </c>
      <c r="B48" s="4">
        <v>44473</v>
      </c>
      <c r="C48" s="5">
        <v>0.92305555555555552</v>
      </c>
      <c r="D48" s="3" t="s">
        <v>220</v>
      </c>
      <c r="E48" s="3" t="s">
        <v>221</v>
      </c>
      <c r="F48" s="3" t="s">
        <v>222</v>
      </c>
      <c r="G48" s="3" t="s">
        <v>223</v>
      </c>
      <c r="H48" s="3" t="s">
        <v>180</v>
      </c>
      <c r="I48" s="3" t="s">
        <v>215</v>
      </c>
      <c r="J48" s="3" t="s">
        <v>216</v>
      </c>
      <c r="K48" s="3" t="s">
        <v>108</v>
      </c>
      <c r="L48" s="3" t="s">
        <v>224</v>
      </c>
      <c r="M48" s="3"/>
      <c r="N48" s="3"/>
      <c r="O48" s="3"/>
      <c r="P48" s="3"/>
      <c r="Q48" s="3"/>
      <c r="R48" s="3"/>
    </row>
    <row r="49" spans="1:22" x14ac:dyDescent="0.3">
      <c r="A49" s="3" t="s">
        <v>129</v>
      </c>
      <c r="B49" s="3" t="s">
        <v>136</v>
      </c>
      <c r="C49" s="3" t="s">
        <v>225</v>
      </c>
      <c r="D49" s="3" t="s">
        <v>120</v>
      </c>
      <c r="E49" s="3" t="s">
        <v>105</v>
      </c>
      <c r="F49" s="3" t="s">
        <v>226</v>
      </c>
      <c r="G49" s="3" t="s">
        <v>202</v>
      </c>
      <c r="H49" s="3" t="s">
        <v>227</v>
      </c>
      <c r="I49" s="3" t="s">
        <v>228</v>
      </c>
      <c r="J49" s="3" t="s">
        <v>229</v>
      </c>
      <c r="K49" s="3" t="s">
        <v>230</v>
      </c>
      <c r="L49" s="3" t="s">
        <v>231</v>
      </c>
      <c r="M49" s="3" t="s">
        <v>232</v>
      </c>
      <c r="N49" s="3"/>
      <c r="O49" s="3"/>
      <c r="P49" s="3"/>
      <c r="Q49" s="3"/>
      <c r="R49" s="3"/>
      <c r="S49" s="3"/>
      <c r="T49" s="3"/>
      <c r="U49" s="3"/>
      <c r="V49" s="3"/>
    </row>
    <row r="52" spans="1:22" x14ac:dyDescent="0.3">
      <c r="A52" t="s">
        <v>51</v>
      </c>
    </row>
    <row r="53" spans="1:22" x14ac:dyDescent="0.3">
      <c r="A53" t="s">
        <v>52</v>
      </c>
    </row>
    <row r="54" spans="1:22" x14ac:dyDescent="0.3">
      <c r="A54" t="s">
        <v>53</v>
      </c>
    </row>
    <row r="57" spans="1:22" x14ac:dyDescent="0.3">
      <c r="A57" t="s">
        <v>54</v>
      </c>
    </row>
    <row r="58" spans="1:22" x14ac:dyDescent="0.3">
      <c r="A58" t="s">
        <v>55</v>
      </c>
    </row>
    <row r="59" spans="1:22" x14ac:dyDescent="0.3">
      <c r="A5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light</vt:lpstr>
      <vt:lpstr>imitate</vt:lpstr>
      <vt:lpstr>summary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2015-06-05T18:17:20Z</dcterms:created>
  <dcterms:modified xsi:type="dcterms:W3CDTF">2021-10-22T22:49:14Z</dcterms:modified>
</cp:coreProperties>
</file>