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m Giai Doan Cuoi\Desktop\2015FALLIS01\WIP\Documents\"/>
    </mc:Choice>
  </mc:AlternateContent>
  <bookViews>
    <workbookView xWindow="0" yWindow="0" windowWidth="20490" windowHeight="7905"/>
  </bookViews>
  <sheets>
    <sheet name="Cover" sheetId="1" r:id="rId1"/>
    <sheet name="Test case List" sheetId="2" r:id="rId2"/>
    <sheet name="Module1" sheetId="3" r:id="rId3"/>
    <sheet name="Module2" sheetId="4" r:id="rId4"/>
    <sheet name="Module3" sheetId="7" r:id="rId5"/>
    <sheet name="Module4" sheetId="8" r:id="rId6"/>
    <sheet name="Module5" sheetId="9" r:id="rId7"/>
    <sheet name="Test Report" sheetId="5" r:id="rId8"/>
  </sheets>
  <definedNames>
    <definedName name="_xlnm._FilterDatabase" localSheetId="2" hidden="1">Module1!$A$8:$H$12</definedName>
    <definedName name="_xlnm._FilterDatabase" localSheetId="3" hidden="1">Module2!$A$8:$H$10</definedName>
  </definedNames>
  <calcPr calcId="152511"/>
</workbook>
</file>

<file path=xl/calcChain.xml><?xml version="1.0" encoding="utf-8"?>
<calcChain xmlns="http://schemas.openxmlformats.org/spreadsheetml/2006/main">
  <c r="C6" i="1" l="1"/>
  <c r="A11" i="8" l="1"/>
  <c r="A13" i="8"/>
  <c r="A14" i="8"/>
  <c r="A15" i="8"/>
  <c r="A17" i="8"/>
  <c r="A18" i="8"/>
  <c r="A19" i="8"/>
  <c r="A20" i="8"/>
  <c r="A22" i="8"/>
  <c r="A23" i="8"/>
  <c r="A25" i="8"/>
  <c r="A26" i="8"/>
  <c r="A28" i="8"/>
  <c r="A29" i="8"/>
  <c r="A30" i="8"/>
  <c r="A31" i="8"/>
  <c r="A32" i="8"/>
  <c r="A33" i="8"/>
  <c r="A34" i="8"/>
  <c r="A12" i="3"/>
  <c r="A10" i="3"/>
  <c r="A10" i="8"/>
  <c r="D11" i="5" l="1"/>
  <c r="D14" i="5" s="1"/>
  <c r="D6" i="3"/>
  <c r="A26" i="3"/>
  <c r="A24" i="3"/>
  <c r="A22" i="3"/>
  <c r="A20" i="3"/>
  <c r="A18" i="3"/>
  <c r="A16" i="3"/>
  <c r="A14" i="3"/>
  <c r="D6" i="8"/>
  <c r="B6" i="8"/>
  <c r="A6" i="8"/>
  <c r="A19" i="7"/>
  <c r="A18" i="7"/>
  <c r="A17" i="7"/>
  <c r="A16" i="7"/>
  <c r="A15" i="7"/>
  <c r="A14" i="7"/>
  <c r="A13" i="7"/>
  <c r="A12" i="7"/>
  <c r="E6" i="7" s="1"/>
  <c r="A11" i="7"/>
  <c r="A10" i="7"/>
  <c r="D6" i="7"/>
  <c r="B6" i="7"/>
  <c r="A6" i="7"/>
  <c r="C12" i="5"/>
  <c r="F11" i="5"/>
  <c r="E11" i="5"/>
  <c r="C11" i="5"/>
  <c r="C4" i="5"/>
  <c r="C5" i="5" s="1"/>
  <c r="C3" i="5"/>
  <c r="A10" i="4"/>
  <c r="E6" i="4" s="1"/>
  <c r="D6" i="4"/>
  <c r="G12" i="5" s="1"/>
  <c r="B6" i="4"/>
  <c r="E12" i="5" s="1"/>
  <c r="A6" i="4"/>
  <c r="D12" i="5" s="1"/>
  <c r="G11" i="5"/>
  <c r="G14" i="5" s="1"/>
  <c r="D4" i="2"/>
  <c r="D3" i="2"/>
  <c r="E6" i="8" l="1"/>
  <c r="C6" i="8" s="1"/>
  <c r="C6" i="7"/>
  <c r="C6" i="4"/>
  <c r="F12" i="5" s="1"/>
  <c r="F14" i="5" s="1"/>
  <c r="H12" i="5"/>
  <c r="E14" i="5"/>
  <c r="E6" i="3"/>
  <c r="H11" i="5" s="1"/>
  <c r="H14" i="5" s="1"/>
  <c r="E16" i="5" l="1"/>
  <c r="E17" i="5"/>
</calcChain>
</file>

<file path=xl/comments1.xml><?xml version="1.0" encoding="utf-8"?>
<comments xmlns="http://schemas.openxmlformats.org/spreadsheetml/2006/main">
  <authors>
    <author/>
  </authors>
  <commentList>
    <comment ref="E11" authorId="0" shapeId="0">
      <text>
        <r>
          <rPr>
            <sz val="11"/>
            <color rgb="FF000000"/>
            <rFont val="ＭＳ Ｐゴシック"/>
          </rPr>
          <t xml:space="preserve">*A: Add
  M: Modify
  D: Delete
</t>
        </r>
      </text>
    </comment>
  </commentList>
</comments>
</file>

<file path=xl/comments2.xml><?xml version="1.0" encoding="utf-8"?>
<comments xmlns="http://schemas.openxmlformats.org/spreadsheetml/2006/main">
  <authors>
    <author>Ham Giai Doan Cuoi</author>
  </authors>
  <commentList>
    <comment ref="F28" authorId="0" shapeId="0">
      <text>
        <r>
          <rPr>
            <b/>
            <sz val="9"/>
            <color indexed="81"/>
            <rFont val="Tahoma"/>
            <family val="2"/>
          </rPr>
          <t>Ham Giai Doan Cuoi:</t>
        </r>
        <r>
          <rPr>
            <sz val="9"/>
            <color indexed="81"/>
            <rFont val="Tahoma"/>
            <family val="2"/>
          </rPr>
          <t xml:space="preserve">
</t>
        </r>
      </text>
    </comment>
  </commentList>
</comments>
</file>

<file path=xl/comments3.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sharedStrings.xml><?xml version="1.0" encoding="utf-8"?>
<sst xmlns="http://schemas.openxmlformats.org/spreadsheetml/2006/main" count="350" uniqueCount="189">
  <si>
    <t>TEST CASE</t>
  </si>
  <si>
    <t>Project Name</t>
  </si>
  <si>
    <t>Taxi caller application on Windows Phone</t>
  </si>
  <si>
    <t>Creator</t>
  </si>
  <si>
    <t>Project Code</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</si>
  <si>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</si>
  <si>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</si>
  <si>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</si>
  <si>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</si>
  <si>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</si>
  <si>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</si>
  <si>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</si>
  <si>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</si>
  <si>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</si>
  <si>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</si>
  <si>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</si>
  <si>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refered in this version.&gt;</t>
  </si>
  <si>
    <t>TEST CASE LIST</t>
  </si>
  <si>
    <t>Test Environment Setup Description</t>
  </si>
  <si>
    <t>&lt;List enviroment requires in this system
1. Server
2. Database
3. Web Browser
...
&gt;</t>
  </si>
  <si>
    <t>No</t>
  </si>
  <si>
    <t>Function Name</t>
  </si>
  <si>
    <t>Sheet Name</t>
  </si>
  <si>
    <t>Description</t>
  </si>
  <si>
    <t>Pre-Condition</t>
  </si>
  <si>
    <t>Module1</t>
  </si>
  <si>
    <t>Module2</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</si>
  <si>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</si>
  <si>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</si>
  <si>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</si>
  <si>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</si>
  <si>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</si>
  <si>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</si>
  <si>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</si>
  <si>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</si>
  <si>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</si>
  <si>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</si>
  <si>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</si>
  <si>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</si>
  <si>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</si>
  <si>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</si>
  <si>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</si>
  <si>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</si>
  <si>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</si>
  <si>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Install and Launch</t>
  </si>
  <si>
    <t>Test Home Page</t>
  </si>
  <si>
    <t>1. Run the application
2. Sliding the images
3. Click button "Bỏ qua để bắt đầu"
4. Tap "Back" on mobile</t>
  </si>
  <si>
    <t>1. The HomePage is display
2. All slide is sliding good.
3. Go to page "Login"
4. Exit the application</t>
  </si>
  <si>
    <t>Login</t>
  </si>
  <si>
    <t>Test Login Function do not enter characters.</t>
  </si>
  <si>
    <t>1. Click button "Đăng Nhập"
2. Click "OK" when show the message error</t>
  </si>
  <si>
    <t>1. Show message error "Vui lòng điền đầy đủ thông tin"
2. Back the Login Page</t>
  </si>
  <si>
    <t>Test Login Function only enter "Tài khoản" but do not enter "Mật khẩu"</t>
  </si>
  <si>
    <t>1. Go to Login Page
2. Enter the username then click on any space on the screen.
3. Click button "Đăng nhập"</t>
  </si>
  <si>
    <t>1. Load success
3. Show message error " Vui lòng điền đầy đủ thông tin"</t>
  </si>
  <si>
    <t>Test Login Function only enter "Mật Khẩu" but do not enter "Tài Khoản"</t>
  </si>
  <si>
    <t>1. Go to Login Page
2. Enter the password then click on any space on the screen.
3. Click button "Đăng nhập"</t>
  </si>
  <si>
    <t>Test Login Function when enter the correct username and password</t>
  </si>
  <si>
    <t>1. Go to Login Page
2. Enter the correct username and password
3. Click button "Đăng nhập"</t>
  </si>
  <si>
    <t>1. Load success
3. Go to Infomation Page</t>
  </si>
  <si>
    <t>Test Login Function when enter the incorrect username and password</t>
  </si>
  <si>
    <t>1. Load success
3. Show the message error "Đăng nhập không thành công"</t>
  </si>
  <si>
    <t>Test Login Function when enter the correct username and incorrect password</t>
  </si>
  <si>
    <t>1. Go to Login Page
2. Enter the correct username and incorrect password
3. Click button " Đăng nhập"</t>
  </si>
  <si>
    <t>Test Login Fuction when enter the incorrect username and incorrect password</t>
  </si>
  <si>
    <t>1. Go to Login Page
2. Enter the incorrect username and correct password
3. Click button " Đăng nhập"</t>
  </si>
  <si>
    <t>Test fuction show the password when click icon eye in textbox "Mật khẩu"</t>
  </si>
  <si>
    <t>1. Go to Login Page.
2. Enter the characters in textbox "Mật khẩu"
3. Click icon eye</t>
  </si>
  <si>
    <t>1. Load success
3. The password when input will show all the characters as a word</t>
  </si>
  <si>
    <t>Test all button on Login Page</t>
  </si>
  <si>
    <t>1. Go to Login Page
2. Click button "Đăng ký"
3. Click button "Quên mật khẩu"</t>
  </si>
  <si>
    <t>1. Load success
2. Go to page " Register"
3. Go to page " Forgot Password"</t>
  </si>
  <si>
    <t>Register</t>
  </si>
  <si>
    <t>To verify when click button "Đăng ký" while do not enter any informations</t>
  </si>
  <si>
    <t>1. Go to Register Page
2. Click button "Đăng ký"</t>
  </si>
  <si>
    <t>1. Load success
2. Show the error in form validate Email</t>
  </si>
  <si>
    <t>To verify check validation Email</t>
  </si>
  <si>
    <t>1. Go to Register Page
2. Enter incorrect form email then exit the textbox Email
3. Enter correct form email then exit the textbox Email</t>
  </si>
  <si>
    <t>1. Load success
2. Show the incorrect validation red icon and error message above textbox Email
3. Show the correct validation green icon</t>
  </si>
  <si>
    <t>Check case enter Password have 0 characters</t>
  </si>
  <si>
    <t>1. Go to Register Page
2. Enter the correct form Email
3. Click button "Đăng ký"</t>
  </si>
  <si>
    <t>1. Load success
3. Show the incorrect validation red icon and error message above textbox "Vui lòng nhập mật khẩu"</t>
  </si>
  <si>
    <t>Check case enter Password have &lt;6 characters</t>
  </si>
  <si>
    <t>1. Go to Register Page
2. Enter the correct form Email
3. Enter &lt;6 characters
4. Click button "Đăng ký"</t>
  </si>
  <si>
    <t>1. Load success
3. Show the incorrect validation red icon and error message above textbox "Mật khẩu ít nhất 6 ký tự"</t>
  </si>
  <si>
    <t>Check case enter Password have &gt;=6 characters</t>
  </si>
  <si>
    <t>1. Go to Register Page
2. Enter the correct form Email
3. Enter &gt;=6 characters
4. Click button "Đăng ký"</t>
  </si>
  <si>
    <t>1. Load success
3. Show the correct validation green icon</t>
  </si>
  <si>
    <t>Check case enter AgainPassword not like Password</t>
  </si>
  <si>
    <t>1. Go to Register Page
2. Enter the correct form Email
3. Enter the correct form Password
4. Enter Againpassword not like Password</t>
  </si>
  <si>
    <t>1. Load success
2. Show the correct validation green icon
3. Show the correct validation green icon
4. Show the incorrect validation red icon and error message above textbox "Mật khẩu không trùng nhau"</t>
  </si>
  <si>
    <t>Check case enter AgainPassword like Password but have &lt;6 characters</t>
  </si>
  <si>
    <t>1. Go to Register Page
2. Enter the correct form Email
3. Enter &lt;6 characters Password
4. Enter Againpassword like Password</t>
  </si>
  <si>
    <t>1. Load success
2. Show the correct validation green icon
3. Show the incorrect validation red icon and error message above textbox "Mật khẩu ít nhất 6 ký tự"
4. Show the incorrect validation red icon and error message above textbox "Mật khẩu ít nhất 6 ký tự"</t>
  </si>
  <si>
    <t>Check case enter AgainPassword like Password but have &gt;6 characters</t>
  </si>
  <si>
    <t>1. Go to Register Page
2. Enter the correct form Email
3. Enter the correct form Password
4. Enter Againpassword like Password</t>
  </si>
  <si>
    <t>1. Load success
2. Show the correct validation green icon
3. Show the correct validation green icon</t>
  </si>
  <si>
    <t>Check case enter the special characters "Space" in Password and AgainPassword</t>
  </si>
  <si>
    <t>1. Go to Register Page
2. Enter the correct form Email
3. Enter the character "Space" appear in Password and have &gt; 6 characters</t>
  </si>
  <si>
    <t>1. Load success
2. Show the correct validation green icon
3. Show the incorrect validation red icon and error message above textbox "Mật khẩu không có ký tự đặc biệt"</t>
  </si>
  <si>
    <t>Check case do not enter the Name</t>
  </si>
  <si>
    <t>1. Go to Register Page
2. Enter the correct form Email
3. Enter the correct form Password and PasswordAgain
4. Click button "Đăng ký"</t>
  </si>
  <si>
    <t>1. Load success
2. Show the correct validation green icon
3. Show the correct validation green icon
4. Show the incorrect validation red icon and error message above textbox "Vui lòng nhập tên"</t>
  </si>
  <si>
    <t>Check case enter the Name</t>
  </si>
  <si>
    <t>1. Go to Register Page
2. Enter the correct form Email
3. Enter the correct form Password and PasswordAgain
4. Enter the Name</t>
  </si>
  <si>
    <t>1. Load success
2. Show the correct validation green icon
3. Show the correct validation green icon
4. Show the correct validation green icon</t>
  </si>
  <si>
    <t>Check case do not enter the LastName</t>
  </si>
  <si>
    <t>1. Go to Register Page
2. Enter the correct form Email
3. Enter the correct form Password and PasswordAgain
4. Enter the Name
5. Click button "Đăng ký"</t>
  </si>
  <si>
    <t>1. Load success
2. Show the correct validation green icon
3. Show the correct validation green icon
4. Show the correct validation green icon
5. Show the incorrect validation red icon and error message above textbox "Vui lòng nhập họ"</t>
  </si>
  <si>
    <t>Check case enter the LastName</t>
  </si>
  <si>
    <t>1. Go to Register Page
2. Enter the correct form Email
3. Enter the correct form Password and PasswordAgain
4. Enter the Name
5. Enter the LastName</t>
  </si>
  <si>
    <t>1. Load success
2. Show the correct validation green icon
3. Show the correct validation green icon
4. Show the correct validation green icon
5. Show the correct validation green icon</t>
  </si>
  <si>
    <t>Check case do not enter the PhoneNumber</t>
  </si>
  <si>
    <t>1. Go to Register Page
2. Enter the correct form Email
3. Enter the correct form Password and PasswordAgain
4. Enter the Name
5. Enter the LastName
6. Click button "Đăng ký" or exit the textbox PhoneNumber</t>
  </si>
  <si>
    <t>1. Load success
2. Show the correct validation green icon
3. Show the correct validation green icon
4. Show the correct validation green icon
5. Show the correct validation green icon
6. Show the incorrect validation red icon and error message above textbox "Vui lòng nhập số điện thoại"</t>
  </si>
  <si>
    <t>Check case enter the word appear in PhoneNumber</t>
  </si>
  <si>
    <t>1. Go to Register Page
2. Enter the correct form Email
3. Enter the correct form Password and PasswordAgain
4. Enter the Name
5. Enter the LastName
6. Enter the PhoneNumber but appear the word</t>
  </si>
  <si>
    <t>1. Load success
2. Show the correct validation green icon
3. Show the correct validation green icon
4. Show the correct validation green icon
5. Show the correct validation green icon
6. Show the incorrect validation red icon and error message above textbox "Số điện thoại gồm 10 số"</t>
  </si>
  <si>
    <t>Check case enter &lt;10 numbers in PhoneNumber</t>
  </si>
  <si>
    <t>1. Go to Register Page
2. Enter the correct form Email
3. Enter the correct form Password and PasswordAgain
4. Enter the Name
5. Enter the LastName
6. Enter &lt;10 numbers
7. Click button "Đăng ký" or exit textbox Phonenumber</t>
  </si>
  <si>
    <t>1. Load success
2. Show the correct validation green icon
3. Show the correct validation green icon
4. Show the correct validation green icon
5. Show the correct validation green icon
7. Show the incorrect validation red icon and error message above textbox "Số điện thoại gồm 10 số"</t>
  </si>
  <si>
    <t>Check case enter &gt;10 numbers in PhoneNumber</t>
  </si>
  <si>
    <t>1. Go to Register Page
2. Enter the correct form Email
3. Enter the correct form Password and PasswordAgain
4. Enter the Name
5. Enter the LastName
6. Enter &gt;10 numbers
7. Click button "Đăng ký" or exit textbox Phonenumber</t>
  </si>
  <si>
    <t>Check case enter =10 numbers in PhoneNumber</t>
  </si>
  <si>
    <t>1. Go to Register Page
2. Enter the correct form Email
3. Enter the correct form Password and PasswordAgain
4. Enter the Name
5. Enter the LastName
6. Enter 10 numbers</t>
  </si>
  <si>
    <t>1. Load success
2. Show the correct validation green icon
3. Show the correct validation green icon
4. Show the correct validation green icon
5. Show the correct validation green icon
6. Show the correct validation green icon</t>
  </si>
  <si>
    <t>Check Function Register when all case is validate.</t>
  </si>
  <si>
    <t>1. Go to Register Page
2. Enter the correct form Email
3. Enter the correct form Password and PasswordAgain
4. Enter the Name
5. Enter the LastName
6. Enter 10 numbers
7. Click button "Đăng ký"</t>
  </si>
  <si>
    <t>1. Load success
2. Show the correct validation green icon
3. Show the correct validation green icon
4. Show the correct validation green icon
5. Show the correct validation green icon
6. Show the correct validation green icon
7. Show message "Đăng ký thành công"
If the email is identical registration, show the message error "Đăng ký không thành công"</t>
  </si>
  <si>
    <t>Home Page</t>
  </si>
  <si>
    <t>Test the sliding function slide</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</si>
  <si>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</si>
  <si>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</si>
  <si>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</si>
  <si>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</si>
  <si>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</si>
  <si>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</si>
  <si>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</si>
  <si>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</si>
  <si>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</si>
  <si>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</si>
  <si>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Test function Login</t>
  </si>
  <si>
    <t>Test function Register</t>
  </si>
  <si>
    <t xml:space="preserve">Check the app when install, uninstall, Interruption by Messages, Call, exit application, batery, Battery Consumption
and charge
</t>
  </si>
  <si>
    <t>Install</t>
  </si>
  <si>
    <t>1. Click on install button.
2. Navigate to the menu and click on the newly installed app.</t>
  </si>
  <si>
    <t xml:space="preserve">The application should be Installed successfully.
</t>
  </si>
  <si>
    <t>Uninstall</t>
  </si>
  <si>
    <t xml:space="preserve">1. Click on settings.
2. Select the newly added application on [Install and Launch]
3. Click on Uninstall button.
4. Verify."
</t>
  </si>
  <si>
    <t xml:space="preserve">The application should be Uninstalled successfully.
</t>
  </si>
  <si>
    <t>Interruption by Call</t>
  </si>
  <si>
    <t>1. Open the application.
2. Navigate here an there for a moment.
3. Make a call from another device to the device where you have opened the application.
4. Pick up the call.
5. Now disconnect it and verify.</t>
  </si>
  <si>
    <t>User should able to accept Phone calls when application is running and should continue from the same point.</t>
  </si>
  <si>
    <t>Interruption by Message</t>
  </si>
  <si>
    <t>1. Open the application.
2. Navigate here an there for a moment.
3. Send a message from another device to the device where you have opened the application.
4. Read the message.
5. Close the message app and verify.</t>
  </si>
  <si>
    <t>User should able to accept messages when application is running and should continue from the same point after reading the message.</t>
  </si>
  <si>
    <t>Verify that application should be Installed successfully.</t>
  </si>
  <si>
    <t>Verify that application should be Uninstalled successfully.</t>
  </si>
  <si>
    <t>Verify that user should able to accept Phone calls when application is running and should continue from the same point.</t>
  </si>
  <si>
    <t>Verify that user should able to accept messages when application is running and should continue from the same point after reading the message.</t>
  </si>
  <si>
    <t>Verify that user should able to see proper error message when device memory is low.</t>
  </si>
  <si>
    <t>Application should display with proper error message when device memory is low.</t>
  </si>
  <si>
    <t>1. Go to the app from Windows Store.
2. Click on the install button.
3. Wait till the application get installed and verify.</t>
  </si>
  <si>
    <t>Memory</t>
  </si>
  <si>
    <t>Exit Application</t>
  </si>
  <si>
    <t>Verify that user should able to exit from application if we click on end key.</t>
  </si>
  <si>
    <t>1. Click on app and open it.
2. Now press the end key and verify.</t>
  </si>
  <si>
    <t>User should able to exit from application if we click on end key.</t>
  </si>
  <si>
    <t>Battery</t>
  </si>
  <si>
    <t>Verify that user should able to see the alert when battery is low.</t>
  </si>
  <si>
    <t>1. Click on app and open it.
2. Use the application till you get the low battery indication.</t>
  </si>
  <si>
    <t>When battery is low the alert should display.</t>
  </si>
  <si>
    <t>Battery Consumption</t>
  </si>
  <si>
    <t>Verify that application should not consume more battery</t>
  </si>
  <si>
    <t>1. Click on app and open it.
2. Use the application and verify the status of the battery in 15 mins interval of time.</t>
  </si>
  <si>
    <t>Application should not consume more battery</t>
  </si>
  <si>
    <t>Charge</t>
  </si>
  <si>
    <t>Verify that application should run when inserting the charger. It will not affect the application</t>
  </si>
  <si>
    <t>1. Click on app and open it.
2. Insert the charging pin in between running of the application and verify.</t>
  </si>
  <si>
    <t>Application should run when inserting the charger. It will not affect the application</t>
  </si>
  <si>
    <t>Email</t>
  </si>
  <si>
    <t>Password</t>
  </si>
  <si>
    <t>PasswordAgain</t>
  </si>
  <si>
    <t>Name</t>
  </si>
  <si>
    <t>LastName</t>
  </si>
  <si>
    <t>PhoneNumber</t>
  </si>
  <si>
    <t>Module3</t>
  </si>
  <si>
    <t>Module4</t>
  </si>
  <si>
    <t>F_Taxi</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</si>
</sst>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rgb="FF000000"/>
      <name val="ＭＳ Ｐゴシック"/>
    </font>
    <font>
      <sz val="11"/>
      <color theme="1"/>
      <name val="Calibri"/>
      <family val="2"/>
      <scheme val="minor"/>
    </font>
    <font>
      <sz val="10"/>
      <name val="Tahoma"/>
      <family val="2"/>
    </font>
    <font>
      <b/>
      <sz val="22"/>
      <color rgb="FFFF0000"/>
      <name val="Tahoma"/>
      <family val="2"/>
    </font>
    <font>
      <b/>
      <sz val="26"/>
      <color rgb="FFFF0000"/>
      <name val="Tahoma"/>
      <family val="2"/>
    </font>
    <font>
      <b/>
      <sz val="20"/>
      <color rgb="FF000000"/>
      <name val="Tahoma"/>
      <family val="2"/>
    </font>
    <font>
      <sz val="11"/>
      <name val="ＭＳ Ｐゴシック"/>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b/>
      <sz val="10"/>
      <name val="Tahoma"/>
      <family val="2"/>
    </font>
    <font>
      <u/>
      <sz val="10"/>
      <color rgb="FF0000FF"/>
      <name val="Tahoma"/>
      <family val="2"/>
    </font>
    <font>
      <sz val="10"/>
      <color rgb="FF000000"/>
      <name val="Tahoma"/>
      <family val="2"/>
    </font>
    <font>
      <sz val="10"/>
      <color rgb="FFFF0000"/>
      <name val="Tahoma"/>
      <family val="2"/>
    </font>
    <font>
      <i/>
      <sz val="10"/>
      <color rgb="FF000000"/>
      <name val="Tahoma"/>
      <family val="2"/>
    </font>
    <font>
      <sz val="10"/>
      <color rgb="FFFFFFFF"/>
      <name val="Tahoma"/>
      <family val="2"/>
    </font>
    <font>
      <b/>
      <sz val="10"/>
      <color rgb="FF0000FF"/>
      <name val="Tahoma"/>
      <family val="2"/>
    </font>
    <font>
      <sz val="10"/>
      <color rgb="FF000000"/>
      <name val="Arial"/>
      <family val="2"/>
    </font>
    <font>
      <u/>
      <sz val="11"/>
      <color theme="10"/>
      <name val="Calibri"/>
      <family val="2"/>
      <scheme val="minor"/>
    </font>
    <font>
      <sz val="10"/>
      <name val="Tahoma"/>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5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dotted">
        <color rgb="FF000000"/>
      </left>
      <right/>
      <top style="thin">
        <color rgb="FF000000"/>
      </top>
      <bottom style="dotted">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bottom/>
      <diagonal/>
    </border>
    <border>
      <left/>
      <right style="dotted">
        <color rgb="FF000000"/>
      </right>
      <top style="thin">
        <color rgb="FF000000"/>
      </top>
      <bottom style="dotted">
        <color rgb="FF000000"/>
      </bottom>
      <diagonal/>
    </border>
    <border>
      <left style="dotted">
        <color rgb="FF000000"/>
      </left>
      <right style="medium">
        <color rgb="FF000000"/>
      </right>
      <top style="thin">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medium">
        <color rgb="FF000000"/>
      </right>
      <top style="dotted">
        <color rgb="FF000000"/>
      </top>
      <bottom style="dotted">
        <color rgb="FF000000"/>
      </bottom>
      <diagonal/>
    </border>
    <border>
      <left/>
      <right style="dotted">
        <color rgb="FF000000"/>
      </right>
      <top style="dotted">
        <color rgb="FF000000"/>
      </top>
      <bottom style="thin">
        <color rgb="FF000000"/>
      </bottom>
      <diagonal/>
    </border>
    <border>
      <left style="dotted">
        <color rgb="FF000000"/>
      </left>
      <right style="medium">
        <color rgb="FF000000"/>
      </right>
      <top style="dotted">
        <color rgb="FF000000"/>
      </top>
      <bottom style="thin">
        <color rgb="FF000000"/>
      </bottom>
      <diagonal/>
    </border>
    <border>
      <left style="thin">
        <color indexed="64"/>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style="thin">
        <color rgb="FF000000"/>
      </right>
      <top style="dotted">
        <color rgb="FF000000"/>
      </top>
      <bottom/>
      <diagonal/>
    </border>
    <border>
      <left style="thin">
        <color rgb="FF000000"/>
      </left>
      <right style="dotted">
        <color rgb="FF000000"/>
      </right>
      <top/>
      <bottom style="thin">
        <color rgb="FF000000"/>
      </bottom>
      <diagonal/>
    </border>
    <border>
      <left style="dotted">
        <color rgb="FF000000"/>
      </left>
      <right style="dotted">
        <color rgb="FF000000"/>
      </right>
      <top/>
      <bottom style="thin">
        <color rgb="FF000000"/>
      </bottom>
      <diagonal/>
    </border>
    <border>
      <left style="dotted">
        <color rgb="FF000000"/>
      </left>
      <right style="thin">
        <color rgb="FF000000"/>
      </right>
      <top/>
      <bottom style="thin">
        <color rgb="FF000000"/>
      </bottom>
      <diagonal/>
    </border>
    <border>
      <left style="thin">
        <color rgb="FF000000"/>
      </left>
      <right style="dotted">
        <color rgb="FF000000"/>
      </right>
      <top style="thin">
        <color rgb="FF000000"/>
      </top>
      <bottom/>
      <diagonal/>
    </border>
    <border>
      <left style="hair">
        <color rgb="FF000000"/>
      </left>
      <right style="hair">
        <color rgb="FF000000"/>
      </right>
      <top style="thin">
        <color rgb="FF000000"/>
      </top>
      <bottom style="hair">
        <color rgb="FF000000"/>
      </bottom>
      <diagonal/>
    </border>
    <border>
      <left style="dotted">
        <color rgb="FF000000"/>
      </left>
      <right style="dotted">
        <color rgb="FF000000"/>
      </right>
      <top style="thin">
        <color rgb="FF000000"/>
      </top>
      <bottom/>
      <diagonal/>
    </border>
    <border>
      <left style="hair">
        <color rgb="FF000000"/>
      </left>
      <right style="thin">
        <color rgb="FF000000"/>
      </right>
      <top style="thin">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dotted">
        <color rgb="FF000000"/>
      </left>
      <right/>
      <top style="thin">
        <color rgb="FF000000"/>
      </top>
      <bottom/>
      <diagonal/>
    </border>
    <border>
      <left style="dotted">
        <color rgb="FF000000"/>
      </left>
      <right style="thin">
        <color rgb="FF000000"/>
      </right>
      <top style="thin">
        <color rgb="FF000000"/>
      </top>
      <bottom/>
      <diagonal/>
    </border>
  </borders>
  <cellStyleXfs count="3">
    <xf numFmtId="0" fontId="0" fillId="0" borderId="0"/>
    <xf numFmtId="0" fontId="1" fillId="0" borderId="0"/>
    <xf numFmtId="0" fontId="20" fillId="0" borderId="0" applyNumberFormat="0" applyFill="0" applyBorder="0" applyAlignment="0" applyProtection="0"/>
  </cellStyleXfs>
  <cellXfs count="196">
    <xf numFmtId="0" fontId="0" fillId="0" borderId="0" xfId="0" applyFont="1" applyAlignment="1"/>
    <xf numFmtId="0" fontId="2" fillId="0" borderId="0" xfId="0" applyFont="1"/>
    <xf numFmtId="0" fontId="2" fillId="0" borderId="0" xfId="0" applyFont="1" applyAlignment="1">
      <alignment horizontal="left"/>
    </xf>
    <xf numFmtId="0" fontId="3" fillId="2" borderId="0" xfId="0"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7" fillId="2" borderId="0" xfId="0" applyFont="1" applyFill="1" applyBorder="1" applyAlignment="1">
      <alignment horizontal="left"/>
    </xf>
    <xf numFmtId="0" fontId="8" fillId="0" borderId="0" xfId="0" applyFont="1" applyAlignment="1">
      <alignment horizontal="left"/>
    </xf>
    <xf numFmtId="0" fontId="2" fillId="2" borderId="0" xfId="0" applyFont="1" applyFill="1" applyBorder="1"/>
    <xf numFmtId="0" fontId="7" fillId="2" borderId="4" xfId="0" applyFont="1" applyFill="1" applyBorder="1" applyAlignment="1">
      <alignment horizontal="left"/>
    </xf>
    <xf numFmtId="0" fontId="2" fillId="0" borderId="3" xfId="0" applyFont="1" applyBorder="1"/>
    <xf numFmtId="0" fontId="8" fillId="0" borderId="3" xfId="0" applyFont="1" applyBorder="1" applyAlignment="1">
      <alignment horizontal="left"/>
    </xf>
    <xf numFmtId="0" fontId="7" fillId="2" borderId="0" xfId="0" applyFont="1" applyFill="1" applyBorder="1"/>
    <xf numFmtId="0" fontId="7" fillId="0" borderId="0" xfId="0" applyFont="1" applyAlignment="1">
      <alignment horizontal="left"/>
    </xf>
    <xf numFmtId="0" fontId="2" fillId="0" borderId="0" xfId="0" applyFont="1" applyAlignment="1">
      <alignment vertical="center"/>
    </xf>
    <xf numFmtId="15" fontId="9" fillId="3" borderId="13"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2" fillId="0" borderId="0" xfId="0" applyFont="1" applyAlignment="1">
      <alignment vertical="top"/>
    </xf>
    <xf numFmtId="0" fontId="8" fillId="0" borderId="16" xfId="0" applyFont="1" applyBorder="1" applyAlignment="1">
      <alignment vertical="top" wrapText="1"/>
    </xf>
    <xf numFmtId="49" fontId="2" fillId="0" borderId="17" xfId="0" applyNumberFormat="1" applyFont="1" applyBorder="1" applyAlignment="1">
      <alignment vertical="top"/>
    </xf>
    <xf numFmtId="0" fontId="2" fillId="0" borderId="17" xfId="0" applyFont="1" applyBorder="1" applyAlignment="1">
      <alignment vertical="top"/>
    </xf>
    <xf numFmtId="15" fontId="2" fillId="0" borderId="17" xfId="0" applyNumberFormat="1" applyFont="1" applyBorder="1" applyAlignment="1">
      <alignment vertical="top"/>
    </xf>
    <xf numFmtId="0" fontId="8" fillId="0" borderId="18" xfId="0" applyFont="1" applyBorder="1" applyAlignment="1">
      <alignment vertical="top" wrapText="1"/>
    </xf>
    <xf numFmtId="15" fontId="2" fillId="0" borderId="16" xfId="0" applyNumberFormat="1" applyFont="1" applyBorder="1" applyAlignment="1">
      <alignment vertical="top"/>
    </xf>
    <xf numFmtId="0" fontId="2" fillId="0" borderId="18" xfId="0" applyFont="1" applyBorder="1" applyAlignment="1">
      <alignment vertical="top"/>
    </xf>
    <xf numFmtId="15" fontId="2" fillId="0" borderId="19" xfId="0" applyNumberFormat="1" applyFont="1" applyBorder="1" applyAlignment="1">
      <alignment vertical="top"/>
    </xf>
    <xf numFmtId="49" fontId="2" fillId="0" borderId="20" xfId="0" applyNumberFormat="1" applyFont="1" applyBorder="1" applyAlignment="1">
      <alignment vertical="top"/>
    </xf>
    <xf numFmtId="0" fontId="2" fillId="0" borderId="20" xfId="0" applyFont="1" applyBorder="1" applyAlignment="1">
      <alignment vertical="top"/>
    </xf>
    <xf numFmtId="0" fontId="2" fillId="0" borderId="21" xfId="0" applyFont="1" applyBorder="1" applyAlignment="1">
      <alignment vertical="top"/>
    </xf>
    <xf numFmtId="1" fontId="2" fillId="2" borderId="0" xfId="0" applyNumberFormat="1" applyFont="1" applyFill="1" applyBorder="1"/>
    <xf numFmtId="0" fontId="2" fillId="2" borderId="0" xfId="0" applyFont="1" applyFill="1" applyBorder="1" applyAlignment="1">
      <alignment horizontal="left"/>
    </xf>
    <xf numFmtId="0" fontId="5" fillId="2" borderId="0" xfId="0" applyFont="1" applyFill="1" applyBorder="1" applyAlignment="1">
      <alignment horizontal="left"/>
    </xf>
    <xf numFmtId="0" fontId="10" fillId="2" borderId="0" xfId="0" applyFont="1" applyFill="1" applyBorder="1" applyAlignment="1">
      <alignment horizontal="left"/>
    </xf>
    <xf numFmtId="0" fontId="11" fillId="2" borderId="0" xfId="0" applyFont="1" applyFill="1" applyBorder="1" applyAlignment="1">
      <alignment horizontal="left"/>
    </xf>
    <xf numFmtId="0" fontId="2" fillId="2" borderId="0" xfId="0" applyFont="1" applyFill="1" applyBorder="1" applyAlignment="1">
      <alignment wrapText="1"/>
    </xf>
    <xf numFmtId="1" fontId="7" fillId="2" borderId="0" xfId="0" applyNumberFormat="1" applyFont="1" applyFill="1" applyBorder="1"/>
    <xf numFmtId="0" fontId="2" fillId="2" borderId="0" xfId="0" applyFont="1" applyFill="1" applyBorder="1" applyAlignment="1">
      <alignment vertical="center"/>
    </xf>
    <xf numFmtId="1"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2" fillId="2" borderId="0" xfId="0" applyFont="1" applyFill="1" applyBorder="1" applyAlignment="1">
      <alignment horizontal="center"/>
    </xf>
    <xf numFmtId="1" fontId="2" fillId="2" borderId="16" xfId="0" applyNumberFormat="1" applyFont="1" applyFill="1" applyBorder="1" applyAlignment="1">
      <alignment vertical="center"/>
    </xf>
    <xf numFmtId="49" fontId="2" fillId="2" borderId="17" xfId="0" applyNumberFormat="1" applyFont="1" applyFill="1" applyBorder="1" applyAlignment="1">
      <alignment horizontal="left" vertical="center"/>
    </xf>
    <xf numFmtId="0" fontId="13" fillId="2" borderId="17" xfId="0" applyFont="1" applyFill="1" applyBorder="1" applyAlignment="1">
      <alignment horizontal="left" vertical="center"/>
    </xf>
    <xf numFmtId="0" fontId="2" fillId="2" borderId="18" xfId="0" applyFont="1" applyFill="1" applyBorder="1" applyAlignment="1">
      <alignment horizontal="left" vertical="center"/>
    </xf>
    <xf numFmtId="0" fontId="2" fillId="2" borderId="17" xfId="0" applyFont="1" applyFill="1" applyBorder="1" applyAlignment="1">
      <alignment horizontal="left" vertical="center"/>
    </xf>
    <xf numFmtId="0" fontId="14" fillId="2" borderId="23" xfId="0" applyFont="1" applyFill="1" applyBorder="1"/>
    <xf numFmtId="0" fontId="14" fillId="2" borderId="23" xfId="0" applyFont="1" applyFill="1" applyBorder="1" applyAlignment="1">
      <alignment wrapText="1"/>
    </xf>
    <xf numFmtId="0" fontId="2" fillId="2" borderId="23" xfId="0" applyFont="1" applyFill="1" applyBorder="1" applyAlignment="1">
      <alignment wrapText="1"/>
    </xf>
    <xf numFmtId="0" fontId="12" fillId="2" borderId="0" xfId="0" applyFont="1" applyFill="1" applyBorder="1" applyAlignment="1">
      <alignment wrapText="1"/>
    </xf>
    <xf numFmtId="0" fontId="15" fillId="2" borderId="0" xfId="0" applyFont="1" applyFill="1" applyBorder="1" applyAlignment="1">
      <alignment wrapText="1"/>
    </xf>
    <xf numFmtId="0" fontId="14" fillId="2" borderId="0" xfId="0" applyFont="1" applyFill="1" applyBorder="1"/>
    <xf numFmtId="0" fontId="12" fillId="2" borderId="24" xfId="0" applyFont="1" applyFill="1" applyBorder="1" applyAlignment="1">
      <alignment horizontal="left" wrapText="1"/>
    </xf>
    <xf numFmtId="0" fontId="12" fillId="2" borderId="26" xfId="0" applyFont="1" applyFill="1" applyBorder="1" applyAlignment="1">
      <alignment horizontal="left" wrapText="1"/>
    </xf>
    <xf numFmtId="0" fontId="10" fillId="2" borderId="0" xfId="0" applyFont="1" applyFill="1" applyBorder="1"/>
    <xf numFmtId="0" fontId="10" fillId="2" borderId="26"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5" fillId="2" borderId="0" xfId="0" applyFont="1" applyFill="1" applyBorder="1" applyAlignment="1">
      <alignment horizontal="center" wrapText="1"/>
    </xf>
    <xf numFmtId="0" fontId="14" fillId="2" borderId="28"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30" xfId="0" applyFont="1" applyFill="1" applyBorder="1" applyAlignment="1">
      <alignment horizontal="center" vertical="center"/>
    </xf>
    <xf numFmtId="0" fontId="14" fillId="2" borderId="0" xfId="0" applyFont="1" applyFill="1" applyBorder="1" applyAlignment="1">
      <alignment horizontal="center" wrapText="1"/>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2" fillId="5" borderId="1" xfId="0" applyFont="1" applyFill="1" applyBorder="1" applyAlignment="1">
      <alignment horizontal="left" vertical="center"/>
    </xf>
    <xf numFmtId="0" fontId="12" fillId="5" borderId="1" xfId="0" applyFont="1" applyFill="1" applyBorder="1" applyAlignment="1">
      <alignment horizontal="left" vertical="center"/>
    </xf>
    <xf numFmtId="0" fontId="12" fillId="5" borderId="2" xfId="0" applyFont="1" applyFill="1" applyBorder="1" applyAlignment="1">
      <alignment horizontal="left" vertical="center"/>
    </xf>
    <xf numFmtId="0" fontId="12" fillId="5" borderId="3" xfId="0" applyFont="1" applyFill="1" applyBorder="1" applyAlignment="1">
      <alignment horizontal="left" vertical="center"/>
    </xf>
    <xf numFmtId="0" fontId="11" fillId="2" borderId="0" xfId="0" applyFont="1" applyFill="1" applyBorder="1" applyAlignment="1">
      <alignment horizontal="left" vertical="center"/>
    </xf>
    <xf numFmtId="0" fontId="2" fillId="2" borderId="4" xfId="0" applyFont="1" applyFill="1" applyBorder="1" applyAlignment="1">
      <alignment vertical="top" wrapText="1"/>
    </xf>
    <xf numFmtId="0" fontId="16" fillId="2" borderId="4" xfId="0" applyFont="1" applyFill="1" applyBorder="1" applyAlignment="1">
      <alignment vertical="top" wrapText="1"/>
    </xf>
    <xf numFmtId="0" fontId="14" fillId="2" borderId="4" xfId="0" applyFont="1" applyFill="1" applyBorder="1" applyAlignment="1">
      <alignment vertical="top" wrapText="1"/>
    </xf>
    <xf numFmtId="0" fontId="14" fillId="2" borderId="4" xfId="0" applyFont="1" applyFill="1" applyBorder="1" applyAlignment="1">
      <alignment horizontal="left" vertical="top" wrapText="1"/>
    </xf>
    <xf numFmtId="0" fontId="8" fillId="2" borderId="4" xfId="0" applyFont="1" applyFill="1" applyBorder="1" applyAlignment="1">
      <alignment horizontal="left" vertical="top" wrapText="1"/>
    </xf>
    <xf numFmtId="0" fontId="2" fillId="2" borderId="4" xfId="0" applyFont="1" applyFill="1" applyBorder="1" applyAlignment="1">
      <alignment vertical="top" wrapText="1"/>
    </xf>
    <xf numFmtId="0" fontId="15" fillId="2" borderId="0" xfId="0" applyFont="1" applyFill="1" applyBorder="1" applyAlignment="1">
      <alignment vertical="top" wrapText="1"/>
    </xf>
    <xf numFmtId="0" fontId="14" fillId="2" borderId="0" xfId="0" applyFont="1" applyFill="1" applyBorder="1" applyAlignment="1">
      <alignment vertical="top"/>
    </xf>
    <xf numFmtId="0" fontId="14" fillId="2" borderId="4" xfId="0" applyFont="1" applyFill="1" applyBorder="1" applyAlignment="1">
      <alignment horizontal="left" vertical="top" wrapText="1"/>
    </xf>
    <xf numFmtId="0" fontId="15" fillId="2" borderId="0" xfId="0" applyFont="1" applyFill="1" applyBorder="1"/>
    <xf numFmtId="0" fontId="14" fillId="2" borderId="33"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4" xfId="0" applyFont="1" applyFill="1" applyBorder="1" applyAlignment="1">
      <alignment vertical="top" wrapText="1"/>
    </xf>
    <xf numFmtId="0" fontId="12" fillId="0" borderId="7" xfId="0" applyFont="1" applyBorder="1" applyAlignment="1">
      <alignment horizontal="left" vertical="center"/>
    </xf>
    <xf numFmtId="0" fontId="2" fillId="2" borderId="0" xfId="0" applyFont="1" applyFill="1" applyBorder="1" applyAlignment="1">
      <alignment vertical="top" wrapText="1"/>
    </xf>
    <xf numFmtId="0" fontId="12" fillId="2" borderId="0" xfId="0" applyFont="1" applyFill="1" applyBorder="1"/>
    <xf numFmtId="15" fontId="2" fillId="2" borderId="0" xfId="0" applyNumberFormat="1" applyFont="1" applyFill="1" applyBorder="1"/>
    <xf numFmtId="0" fontId="7" fillId="2" borderId="4" xfId="0" applyFont="1" applyFill="1" applyBorder="1" applyAlignment="1">
      <alignment horizontal="left" vertical="center"/>
    </xf>
    <xf numFmtId="0" fontId="7" fillId="2" borderId="3" xfId="0" applyFont="1" applyFill="1" applyBorder="1" applyAlignment="1">
      <alignment horizontal="left"/>
    </xf>
    <xf numFmtId="0" fontId="2" fillId="2" borderId="3" xfId="0" applyFont="1" applyFill="1" applyBorder="1" applyAlignment="1">
      <alignment vertical="top"/>
    </xf>
    <xf numFmtId="0" fontId="7" fillId="2" borderId="4" xfId="0" applyFont="1" applyFill="1" applyBorder="1" applyAlignment="1">
      <alignment vertical="center"/>
    </xf>
    <xf numFmtId="0" fontId="8" fillId="2" borderId="3" xfId="0" applyFont="1" applyFill="1" applyBorder="1" applyAlignment="1">
      <alignment vertical="top"/>
    </xf>
    <xf numFmtId="0" fontId="8" fillId="2" borderId="0" xfId="0" applyFont="1" applyFill="1" applyBorder="1"/>
    <xf numFmtId="0" fontId="2" fillId="2" borderId="34" xfId="0" applyFont="1" applyFill="1" applyBorder="1"/>
    <xf numFmtId="0" fontId="9" fillId="3" borderId="35" xfId="0" applyFont="1" applyFill="1" applyBorder="1" applyAlignment="1">
      <alignment horizontal="center"/>
    </xf>
    <xf numFmtId="0" fontId="9" fillId="3" borderId="14" xfId="0" applyFont="1" applyFill="1" applyBorder="1" applyAlignment="1">
      <alignment horizontal="center"/>
    </xf>
    <xf numFmtId="0" fontId="9" fillId="3" borderId="14" xfId="0" applyFont="1" applyFill="1" applyBorder="1" applyAlignment="1">
      <alignment horizontal="center" wrapText="1"/>
    </xf>
    <xf numFmtId="0" fontId="9" fillId="3" borderId="22" xfId="0" applyFont="1" applyFill="1" applyBorder="1" applyAlignment="1">
      <alignment horizontal="center"/>
    </xf>
    <xf numFmtId="0" fontId="9" fillId="3" borderId="36" xfId="0" applyFont="1" applyFill="1" applyBorder="1" applyAlignment="1">
      <alignment horizontal="center" wrapText="1"/>
    </xf>
    <xf numFmtId="0" fontId="2" fillId="2" borderId="37"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17" fillId="3" borderId="40" xfId="0" applyFont="1" applyFill="1" applyBorder="1" applyAlignment="1">
      <alignment horizontal="center"/>
    </xf>
    <xf numFmtId="0" fontId="9" fillId="3" borderId="20" xfId="0" applyFont="1" applyFill="1" applyBorder="1"/>
    <xf numFmtId="0" fontId="17" fillId="3" borderId="20" xfId="0" applyFont="1" applyFill="1" applyBorder="1" applyAlignment="1">
      <alignment horizontal="center"/>
    </xf>
    <xf numFmtId="0" fontId="17" fillId="3" borderId="41"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2" fontId="18" fillId="2" borderId="0" xfId="0" applyNumberFormat="1" applyFont="1" applyFill="1" applyBorder="1" applyAlignment="1">
      <alignment horizontal="right" wrapText="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1" fontId="2" fillId="2" borderId="44" xfId="0" applyNumberFormat="1" applyFont="1" applyFill="1" applyBorder="1" applyAlignment="1">
      <alignment vertical="center"/>
    </xf>
    <xf numFmtId="49" fontId="2" fillId="2" borderId="45" xfId="0" applyNumberFormat="1" applyFont="1" applyFill="1" applyBorder="1" applyAlignment="1">
      <alignment horizontal="left" vertical="center"/>
    </xf>
    <xf numFmtId="0" fontId="13" fillId="2" borderId="45" xfId="0" applyFont="1" applyFill="1" applyBorder="1" applyAlignment="1">
      <alignment horizontal="left" vertical="center"/>
    </xf>
    <xf numFmtId="0" fontId="2" fillId="2" borderId="45" xfId="0" applyFont="1" applyFill="1" applyBorder="1" applyAlignment="1">
      <alignment horizontal="left" vertical="center"/>
    </xf>
    <xf numFmtId="0" fontId="2" fillId="2" borderId="46" xfId="0" applyFont="1" applyFill="1" applyBorder="1" applyAlignment="1">
      <alignment horizontal="left" vertical="center"/>
    </xf>
    <xf numFmtId="1" fontId="2" fillId="2" borderId="47" xfId="0" applyNumberFormat="1" applyFont="1" applyFill="1" applyBorder="1" applyAlignment="1">
      <alignment vertical="center"/>
    </xf>
    <xf numFmtId="49" fontId="2" fillId="2" borderId="48" xfId="0" applyNumberFormat="1" applyFont="1" applyFill="1" applyBorder="1" applyAlignment="1">
      <alignment horizontal="left" vertical="center"/>
    </xf>
    <xf numFmtId="0" fontId="2" fillId="2" borderId="48" xfId="0" applyFont="1" applyFill="1" applyBorder="1" applyAlignment="1">
      <alignment horizontal="left" vertical="center"/>
    </xf>
    <xf numFmtId="0" fontId="2" fillId="2" borderId="49" xfId="0" applyFont="1" applyFill="1" applyBorder="1" applyAlignment="1">
      <alignment horizontal="left" vertical="center"/>
    </xf>
    <xf numFmtId="0" fontId="2" fillId="2" borderId="43" xfId="0" applyNumberFormat="1" applyFont="1" applyFill="1" applyBorder="1" applyAlignment="1">
      <alignment horizontal="left" vertical="center"/>
    </xf>
    <xf numFmtId="0" fontId="21" fillId="2" borderId="43" xfId="0" applyNumberFormat="1" applyFont="1" applyFill="1" applyBorder="1" applyAlignment="1">
      <alignment horizontal="left" vertical="center"/>
    </xf>
    <xf numFmtId="1" fontId="2" fillId="2" borderId="50" xfId="0" applyNumberFormat="1" applyFont="1" applyFill="1" applyBorder="1" applyAlignment="1">
      <alignment vertical="center"/>
    </xf>
    <xf numFmtId="49" fontId="21" fillId="2" borderId="51" xfId="0" applyNumberFormat="1" applyFont="1" applyFill="1" applyBorder="1" applyAlignment="1">
      <alignment horizontal="left" vertical="center"/>
    </xf>
    <xf numFmtId="0" fontId="13" fillId="2" borderId="52" xfId="0" applyFont="1" applyFill="1" applyBorder="1" applyAlignment="1">
      <alignment horizontal="left" vertical="center"/>
    </xf>
    <xf numFmtId="0" fontId="2" fillId="2" borderId="51" xfId="0" applyFont="1" applyFill="1" applyBorder="1" applyAlignment="1">
      <alignment horizontal="left" vertical="center"/>
    </xf>
    <xf numFmtId="0" fontId="2" fillId="2" borderId="53" xfId="0" applyFont="1" applyFill="1" applyBorder="1" applyAlignment="1">
      <alignment horizontal="left" vertical="center"/>
    </xf>
    <xf numFmtId="0" fontId="2" fillId="2" borderId="54" xfId="0" applyNumberFormat="1" applyFont="1" applyFill="1" applyBorder="1" applyAlignment="1">
      <alignment horizontal="left" vertical="center"/>
    </xf>
    <xf numFmtId="0" fontId="2" fillId="2" borderId="55" xfId="0" applyNumberFormat="1" applyFont="1" applyFill="1" applyBorder="1" applyAlignment="1">
      <alignment vertical="center"/>
    </xf>
    <xf numFmtId="1" fontId="9" fillId="4" borderId="50" xfId="0" applyNumberFormat="1" applyFont="1" applyFill="1" applyBorder="1" applyAlignment="1">
      <alignment horizontal="center" vertical="center"/>
    </xf>
    <xf numFmtId="0" fontId="9" fillId="4" borderId="52" xfId="0" applyFont="1" applyFill="1" applyBorder="1" applyAlignment="1">
      <alignment horizontal="center" vertical="center"/>
    </xf>
    <xf numFmtId="0" fontId="9" fillId="4" borderId="56" xfId="0" applyFont="1" applyFill="1" applyBorder="1" applyAlignment="1">
      <alignment horizontal="center" vertical="center"/>
    </xf>
    <xf numFmtId="0" fontId="9" fillId="4" borderId="57" xfId="0" applyFont="1" applyFill="1" applyBorder="1" applyAlignment="1">
      <alignment horizontal="center" vertical="center"/>
    </xf>
    <xf numFmtId="1" fontId="2" fillId="2" borderId="13" xfId="0" applyNumberFormat="1" applyFont="1" applyFill="1" applyBorder="1" applyAlignment="1">
      <alignment vertical="center"/>
    </xf>
    <xf numFmtId="49" fontId="2" fillId="2" borderId="14" xfId="0" applyNumberFormat="1" applyFont="1" applyFill="1" applyBorder="1" applyAlignment="1">
      <alignment horizontal="left" vertical="center"/>
    </xf>
    <xf numFmtId="0" fontId="13" fillId="2" borderId="14" xfId="0" applyFont="1" applyFill="1" applyBorder="1" applyAlignment="1">
      <alignment horizontal="left" vertical="center"/>
    </xf>
    <xf numFmtId="0" fontId="2" fillId="2" borderId="15" xfId="0" applyFont="1" applyFill="1" applyBorder="1" applyAlignment="1">
      <alignment horizontal="left" vertical="center"/>
    </xf>
    <xf numFmtId="0" fontId="5" fillId="0" borderId="1" xfId="0" applyFont="1" applyBorder="1" applyAlignment="1">
      <alignment horizontal="center" vertical="center"/>
    </xf>
    <xf numFmtId="0" fontId="6" fillId="0" borderId="2" xfId="0" applyFont="1" applyBorder="1"/>
    <xf numFmtId="0" fontId="6" fillId="0" borderId="3" xfId="0" applyFont="1" applyBorder="1"/>
    <xf numFmtId="0" fontId="8" fillId="0" borderId="1" xfId="0" applyFont="1" applyBorder="1" applyAlignment="1">
      <alignment horizontal="left"/>
    </xf>
    <xf numFmtId="0" fontId="7" fillId="2" borderId="5" xfId="0" applyFont="1" applyFill="1" applyBorder="1" applyAlignment="1">
      <alignment horizontal="left" vertical="center"/>
    </xf>
    <xf numFmtId="0" fontId="6" fillId="0" borderId="9" xfId="0" applyFont="1" applyBorder="1"/>
    <xf numFmtId="0" fontId="8" fillId="0" borderId="6" xfId="0" applyFont="1" applyBorder="1" applyAlignment="1">
      <alignment horizontal="left" vertical="center"/>
    </xf>
    <xf numFmtId="0" fontId="6" fillId="0" borderId="7" xfId="0" applyFont="1" applyBorder="1"/>
    <xf numFmtId="0" fontId="6" fillId="0" borderId="8" xfId="0" applyFont="1" applyBorder="1"/>
    <xf numFmtId="0" fontId="6" fillId="0" borderId="10" xfId="0" applyFont="1" applyBorder="1"/>
    <xf numFmtId="0" fontId="6" fillId="0" borderId="11" xfId="0" applyFont="1" applyBorder="1"/>
    <xf numFmtId="0" fontId="6" fillId="0" borderId="12" xfId="0" applyFont="1" applyBorder="1"/>
    <xf numFmtId="1" fontId="7" fillId="2" borderId="1" xfId="0" applyNumberFormat="1" applyFont="1" applyFill="1" applyBorder="1" applyAlignment="1">
      <alignment vertical="center" wrapText="1"/>
    </xf>
    <xf numFmtId="0" fontId="8" fillId="2" borderId="1" xfId="0" applyFont="1" applyFill="1" applyBorder="1" applyAlignment="1">
      <alignment vertical="top" wrapText="1"/>
    </xf>
    <xf numFmtId="1" fontId="7" fillId="2" borderId="1" xfId="0" applyNumberFormat="1" applyFont="1" applyFill="1" applyBorder="1"/>
    <xf numFmtId="0" fontId="8" fillId="2" borderId="1" xfId="0" applyFont="1" applyFill="1" applyBorder="1" applyAlignment="1">
      <alignment horizontal="left"/>
    </xf>
    <xf numFmtId="0" fontId="14" fillId="2" borderId="31" xfId="0" applyFont="1" applyFill="1" applyBorder="1" applyAlignment="1">
      <alignment horizontal="center" vertical="center" wrapText="1"/>
    </xf>
    <xf numFmtId="0" fontId="6" fillId="0" borderId="32" xfId="0" applyFont="1" applyBorder="1"/>
    <xf numFmtId="0" fontId="8" fillId="2" borderId="1" xfId="0" applyFont="1" applyFill="1" applyBorder="1" applyAlignment="1">
      <alignment horizontal="left" wrapText="1"/>
    </xf>
    <xf numFmtId="0" fontId="6" fillId="0" borderId="25" xfId="0" applyFont="1" applyBorder="1"/>
    <xf numFmtId="0" fontId="8" fillId="2" borderId="10" xfId="0" applyFont="1" applyFill="1" applyBorder="1" applyAlignment="1">
      <alignment horizontal="left" wrapText="1"/>
    </xf>
    <xf numFmtId="0" fontId="6" fillId="0" borderId="27" xfId="0" applyFont="1" applyBorder="1"/>
    <xf numFmtId="0" fontId="10" fillId="2" borderId="1" xfId="0" applyFont="1" applyFill="1" applyBorder="1" applyAlignment="1">
      <alignment horizontal="center" vertical="center" wrapText="1"/>
    </xf>
    <xf numFmtId="0" fontId="7" fillId="2" borderId="1" xfId="0" applyFont="1" applyFill="1" applyBorder="1" applyAlignment="1">
      <alignment horizontal="left"/>
    </xf>
    <xf numFmtId="0" fontId="8" fillId="2" borderId="1" xfId="0" applyFont="1" applyFill="1" applyBorder="1" applyAlignment="1">
      <alignment vertical="top"/>
    </xf>
    <xf numFmtId="0" fontId="5" fillId="2" borderId="0" xfId="0" applyFont="1" applyFill="1" applyBorder="1" applyAlignment="1">
      <alignment horizontal="center"/>
    </xf>
    <xf numFmtId="0" fontId="6" fillId="0" borderId="0" xfId="0" applyFont="1" applyBorder="1"/>
  </cellXfs>
  <cellStyles count="3">
    <cellStyle name="Hyperlink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57150</xdr:colOff>
      <xdr:row>1</xdr:row>
      <xdr:rowOff>114300</xdr:rowOff>
    </xdr:from>
    <xdr:to>
      <xdr:col>1</xdr:col>
      <xdr:colOff>1314450</xdr:colOff>
      <xdr:row>1</xdr:row>
      <xdr:rowOff>838200</xdr:rowOff>
    </xdr:to>
    <xdr:pic>
      <xdr:nvPicPr>
        <xdr:cNvPr id="2" name="image00.jpg"/>
        <xdr:cNvPicPr preferRelativeResize="0"/>
      </xdr:nvPicPr>
      <xdr:blipFill>
        <a:blip xmlns:r="http://schemas.openxmlformats.org/officeDocument/2006/relationships" r:embed="rId1" cstate="print"/>
        <a:stretch>
          <a:fillRect/>
        </a:stretch>
      </xdr:blipFill>
      <xdr:spPr>
        <a:xfrm>
          <a:off x="0" y="0"/>
          <a:ext cx="1257300" cy="723900"/>
        </a:xfrm>
        <a:prstGeom prst="rect">
          <a:avLst/>
        </a:prstGeom>
        <a:noFill/>
      </xdr:spPr>
    </xdr:pic>
    <xdr:clientData fLocksWithSheet="0"/>
  </xdr:twoCellAnchor>
  <xdr:twoCellAnchor>
    <xdr:from>
      <xdr:col>0</xdr:col>
      <xdr:colOff>0</xdr:colOff>
      <xdr:row>0</xdr:row>
      <xdr:rowOff>0</xdr:rowOff>
    </xdr:from>
    <xdr:to>
      <xdr:col>8</xdr:col>
      <xdr:colOff>19050</xdr:colOff>
      <xdr:row>48</xdr:row>
      <xdr:rowOff>104775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12</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2"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3"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46</xdr:row>
      <xdr:rowOff>104775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27</xdr:row>
      <xdr:rowOff>19050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19</xdr:row>
      <xdr:rowOff>180975</xdr:rowOff>
    </xdr:to>
    <xdr:sp macro="" textlink="">
      <xdr:nvSpPr>
        <xdr:cNvPr id="819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2"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9" sqref="D9"/>
    </sheetView>
  </sheetViews>
  <sheetFormatPr defaultColWidth="15.125" defaultRowHeight="15" customHeight="1"/>
  <cols>
    <col min="1" max="1" width="2.25" customWidth="1"/>
    <col min="2" max="2" width="19.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69" t="s">
        <v>0</v>
      </c>
      <c r="D2" s="170"/>
      <c r="E2" s="170"/>
      <c r="F2" s="170"/>
      <c r="G2" s="171"/>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72" t="s">
        <v>2</v>
      </c>
      <c r="D4" s="170"/>
      <c r="E4" s="171"/>
      <c r="F4" s="9" t="s">
        <v>3</v>
      </c>
      <c r="G4" s="10"/>
      <c r="H4" s="1"/>
      <c r="I4" s="1"/>
      <c r="J4" s="1"/>
      <c r="K4" s="1"/>
      <c r="L4" s="1"/>
      <c r="M4" s="1"/>
      <c r="N4" s="1"/>
      <c r="O4" s="1"/>
      <c r="P4" s="1"/>
      <c r="Q4" s="1"/>
      <c r="R4" s="1"/>
      <c r="S4" s="1"/>
      <c r="T4" s="1"/>
      <c r="U4" s="1"/>
      <c r="V4" s="1"/>
      <c r="W4" s="1"/>
      <c r="X4" s="1"/>
      <c r="Y4" s="1"/>
      <c r="Z4" s="1"/>
    </row>
    <row r="5" spans="1:26" ht="14.25" customHeight="1">
      <c r="A5" s="1"/>
      <c r="B5" s="9" t="s">
        <v>4</v>
      </c>
      <c r="C5" s="172" t="s">
        <v>188</v>
      </c>
      <c r="D5" s="170"/>
      <c r="E5" s="171"/>
      <c r="F5" s="9" t="s">
        <v>5</v>
      </c>
      <c r="G5" s="10"/>
      <c r="H5" s="1"/>
      <c r="I5" s="1"/>
      <c r="J5" s="1"/>
      <c r="K5" s="1"/>
      <c r="L5" s="1"/>
      <c r="M5" s="1"/>
      <c r="N5" s="1"/>
      <c r="O5" s="1"/>
      <c r="P5" s="1"/>
      <c r="Q5" s="1"/>
      <c r="R5" s="1"/>
      <c r="S5" s="1"/>
      <c r="T5" s="1"/>
      <c r="U5" s="1"/>
      <c r="V5" s="1"/>
      <c r="W5" s="1"/>
      <c r="X5" s="1"/>
      <c r="Y5" s="1"/>
      <c r="Z5" s="1"/>
    </row>
    <row r="6" spans="1:26" ht="15.75" customHeight="1">
      <c r="A6" s="1"/>
      <c r="B6" s="173" t="s">
        <v>6</v>
      </c>
      <c r="C6" s="175" t="str">
        <f>C5&amp;"_"&amp;"XXX"&amp;"_"&amp;"vx.x"</f>
        <v>F_Taxi_XXX_vx.x</v>
      </c>
      <c r="D6" s="176"/>
      <c r="E6" s="177"/>
      <c r="F6" s="9" t="s">
        <v>7</v>
      </c>
      <c r="G6" s="11"/>
      <c r="H6" s="1"/>
      <c r="I6" s="1"/>
      <c r="J6" s="1"/>
      <c r="K6" s="1"/>
      <c r="L6" s="1"/>
      <c r="M6" s="1"/>
      <c r="N6" s="1"/>
      <c r="O6" s="1"/>
      <c r="P6" s="1"/>
      <c r="Q6" s="1"/>
      <c r="R6" s="1"/>
      <c r="S6" s="1"/>
      <c r="T6" s="1"/>
      <c r="U6" s="1"/>
      <c r="V6" s="1"/>
      <c r="W6" s="1"/>
      <c r="X6" s="1"/>
      <c r="Y6" s="1"/>
      <c r="Z6" s="1"/>
    </row>
    <row r="7" spans="1:26" ht="13.5" customHeight="1">
      <c r="A7" s="1"/>
      <c r="B7" s="174"/>
      <c r="C7" s="178"/>
      <c r="D7" s="179"/>
      <c r="E7" s="180"/>
      <c r="F7" s="9" t="s">
        <v>8</v>
      </c>
      <c r="G7" s="11"/>
      <c r="H7" s="1"/>
      <c r="I7" s="1"/>
      <c r="J7" s="1"/>
      <c r="K7" s="1"/>
      <c r="L7" s="1"/>
      <c r="M7" s="1"/>
      <c r="N7" s="1"/>
      <c r="O7" s="1"/>
      <c r="P7" s="1"/>
      <c r="Q7" s="1"/>
      <c r="R7" s="1"/>
      <c r="S7" s="1"/>
      <c r="T7" s="1"/>
      <c r="U7" s="1"/>
      <c r="V7" s="1"/>
      <c r="W7" s="1"/>
      <c r="X7" s="1"/>
      <c r="Y7" s="1"/>
      <c r="Z7" s="1"/>
    </row>
    <row r="8" spans="1:26" ht="12.75" customHeight="1">
      <c r="A8" s="1"/>
      <c r="B8" s="12"/>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9</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10</v>
      </c>
      <c r="C11" s="16" t="s">
        <v>8</v>
      </c>
      <c r="D11" s="16" t="s">
        <v>11</v>
      </c>
      <c r="E11" s="16" t="s">
        <v>12</v>
      </c>
      <c r="F11" s="16" t="s">
        <v>13</v>
      </c>
      <c r="G11" s="17" t="s">
        <v>14</v>
      </c>
      <c r="H11" s="14"/>
      <c r="I11" s="14"/>
      <c r="J11" s="14"/>
      <c r="K11" s="14"/>
      <c r="L11" s="14"/>
      <c r="M11" s="14"/>
      <c r="N11" s="14"/>
      <c r="O11" s="14"/>
      <c r="P11" s="14"/>
      <c r="Q11" s="14"/>
      <c r="R11" s="14"/>
      <c r="S11" s="14"/>
      <c r="T11" s="14"/>
      <c r="U11" s="14"/>
      <c r="V11" s="14"/>
      <c r="W11" s="14"/>
      <c r="X11" s="14"/>
      <c r="Y11" s="14"/>
      <c r="Z11" s="14"/>
    </row>
    <row r="12" spans="1:26" ht="25.5" customHeight="1">
      <c r="A12" s="18"/>
      <c r="B12" s="19" t="s">
        <v>15</v>
      </c>
      <c r="C12" s="20"/>
      <c r="D12" s="21"/>
      <c r="E12" s="21"/>
      <c r="F12" s="22"/>
      <c r="G12" s="23" t="s">
        <v>16</v>
      </c>
      <c r="H12" s="18"/>
      <c r="I12" s="18"/>
      <c r="J12" s="18"/>
      <c r="K12" s="18"/>
      <c r="L12" s="18"/>
      <c r="M12" s="18"/>
      <c r="N12" s="18"/>
      <c r="O12" s="18"/>
      <c r="P12" s="18"/>
      <c r="Q12" s="18"/>
      <c r="R12" s="18"/>
      <c r="S12" s="18"/>
      <c r="T12" s="18"/>
      <c r="U12" s="18"/>
      <c r="V12" s="18"/>
      <c r="W12" s="18"/>
      <c r="X12" s="18"/>
      <c r="Y12" s="18"/>
      <c r="Z12" s="18"/>
    </row>
    <row r="13" spans="1:26" ht="21.75" customHeight="1">
      <c r="A13" s="18"/>
      <c r="B13" s="24"/>
      <c r="C13" s="20"/>
      <c r="D13" s="21"/>
      <c r="E13" s="21"/>
      <c r="F13" s="21"/>
      <c r="G13" s="25"/>
      <c r="H13" s="18"/>
      <c r="I13" s="18"/>
      <c r="J13" s="18"/>
      <c r="K13" s="18"/>
      <c r="L13" s="18"/>
      <c r="M13" s="18"/>
      <c r="N13" s="18"/>
      <c r="O13" s="18"/>
      <c r="P13" s="18"/>
      <c r="Q13" s="18"/>
      <c r="R13" s="18"/>
      <c r="S13" s="18"/>
      <c r="T13" s="18"/>
      <c r="U13" s="18"/>
      <c r="V13" s="18"/>
      <c r="W13" s="18"/>
      <c r="X13" s="18"/>
      <c r="Y13" s="18"/>
      <c r="Z13" s="18"/>
    </row>
    <row r="14" spans="1:26" ht="19.5" customHeight="1">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5" customHeight="1">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5" customHeight="1">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7" workbookViewId="0">
      <selection activeCell="E33" sqref="E33"/>
    </sheetView>
  </sheetViews>
  <sheetFormatPr defaultColWidth="15.125" defaultRowHeight="15" customHeight="1"/>
  <cols>
    <col min="1" max="1" width="1.375" customWidth="1"/>
    <col min="2" max="2" width="11.75" customWidth="1"/>
    <col min="3" max="3" width="26.5" customWidth="1"/>
    <col min="4" max="4" width="17.125" customWidth="1"/>
    <col min="5" max="5" width="28.125" customWidth="1"/>
    <col min="6" max="6" width="30.625" customWidth="1"/>
    <col min="7" max="16" width="9" customWidth="1"/>
    <col min="17" max="26" width="8" customWidth="1"/>
  </cols>
  <sheetData>
    <row r="1" spans="1:26" ht="25.5" customHeight="1">
      <c r="A1" s="8"/>
      <c r="B1" s="30"/>
      <c r="C1" s="31"/>
      <c r="D1" s="32" t="s">
        <v>17</v>
      </c>
      <c r="E1" s="33"/>
      <c r="F1" s="31"/>
      <c r="G1" s="8"/>
      <c r="H1" s="8"/>
      <c r="I1" s="8"/>
      <c r="J1" s="8"/>
      <c r="K1" s="8"/>
      <c r="L1" s="8"/>
      <c r="M1" s="8"/>
      <c r="N1" s="8"/>
      <c r="O1" s="8"/>
      <c r="P1" s="8"/>
      <c r="Q1" s="8"/>
      <c r="R1" s="8"/>
      <c r="S1" s="8"/>
      <c r="T1" s="8"/>
      <c r="U1" s="8"/>
      <c r="V1" s="8"/>
      <c r="W1" s="8"/>
      <c r="X1" s="8"/>
      <c r="Y1" s="8"/>
      <c r="Z1" s="8"/>
    </row>
    <row r="2" spans="1:26" ht="13.5" customHeight="1">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c r="A3" s="8"/>
      <c r="B3" s="183" t="s">
        <v>1</v>
      </c>
      <c r="C3" s="170"/>
      <c r="D3" s="184" t="str">
        <f>Cover!C4</f>
        <v>Taxi caller application on Windows Phone</v>
      </c>
      <c r="E3" s="170"/>
      <c r="F3" s="171"/>
      <c r="G3" s="8"/>
      <c r="H3" s="8"/>
      <c r="I3" s="8"/>
      <c r="J3" s="8"/>
      <c r="K3" s="8"/>
      <c r="L3" s="8"/>
      <c r="M3" s="8"/>
      <c r="N3" s="8"/>
      <c r="O3" s="8"/>
      <c r="P3" s="8"/>
      <c r="Q3" s="8"/>
      <c r="R3" s="8"/>
      <c r="S3" s="8"/>
      <c r="T3" s="8"/>
      <c r="U3" s="8"/>
      <c r="V3" s="8"/>
      <c r="W3" s="8"/>
      <c r="X3" s="8"/>
      <c r="Y3" s="8"/>
      <c r="Z3" s="8"/>
    </row>
    <row r="4" spans="1:26" ht="12.75" customHeight="1">
      <c r="A4" s="8"/>
      <c r="B4" s="183" t="s">
        <v>4</v>
      </c>
      <c r="C4" s="170"/>
      <c r="D4" s="184" t="str">
        <f>Cover!C5</f>
        <v>F_Taxi</v>
      </c>
      <c r="E4" s="170"/>
      <c r="F4" s="171"/>
      <c r="G4" s="8"/>
      <c r="H4" s="8"/>
      <c r="I4" s="8"/>
      <c r="J4" s="8"/>
      <c r="K4" s="8"/>
      <c r="L4" s="8"/>
      <c r="M4" s="8"/>
      <c r="N4" s="8"/>
      <c r="O4" s="8"/>
      <c r="P4" s="8"/>
      <c r="Q4" s="8"/>
      <c r="R4" s="8"/>
      <c r="S4" s="8"/>
      <c r="T4" s="8"/>
      <c r="U4" s="8"/>
      <c r="V4" s="8"/>
      <c r="W4" s="8"/>
      <c r="X4" s="8"/>
      <c r="Y4" s="8"/>
      <c r="Z4" s="8"/>
    </row>
    <row r="5" spans="1:26" ht="84.75" customHeight="1">
      <c r="A5" s="35"/>
      <c r="B5" s="181" t="s">
        <v>18</v>
      </c>
      <c r="C5" s="171"/>
      <c r="D5" s="182" t="s">
        <v>19</v>
      </c>
      <c r="E5" s="170"/>
      <c r="F5" s="171"/>
      <c r="G5" s="35"/>
      <c r="H5" s="35"/>
      <c r="I5" s="35"/>
      <c r="J5" s="35"/>
      <c r="K5" s="35"/>
      <c r="L5" s="35"/>
      <c r="M5" s="35"/>
      <c r="N5" s="35"/>
      <c r="O5" s="35"/>
      <c r="P5" s="35"/>
      <c r="Q5" s="35"/>
      <c r="R5" s="35"/>
      <c r="S5" s="35"/>
      <c r="T5" s="35"/>
      <c r="U5" s="35"/>
      <c r="V5" s="35"/>
      <c r="W5" s="35"/>
      <c r="X5" s="35"/>
      <c r="Y5" s="35"/>
      <c r="Z5" s="35"/>
    </row>
    <row r="6" spans="1:26" ht="12.75" customHeight="1">
      <c r="A6" s="8"/>
      <c r="B6" s="36"/>
      <c r="C6" s="8"/>
      <c r="D6" s="8"/>
      <c r="E6" s="8"/>
      <c r="F6" s="8"/>
      <c r="G6" s="8"/>
      <c r="H6" s="8"/>
      <c r="I6" s="8"/>
      <c r="J6" s="8"/>
      <c r="K6" s="8"/>
      <c r="L6" s="8"/>
      <c r="M6" s="8"/>
      <c r="N6" s="8"/>
      <c r="O6" s="8"/>
      <c r="P6" s="8"/>
      <c r="Q6" s="8"/>
      <c r="R6" s="8"/>
      <c r="S6" s="8"/>
      <c r="T6" s="8"/>
      <c r="U6" s="8"/>
      <c r="V6" s="8"/>
      <c r="W6" s="8"/>
      <c r="X6" s="8"/>
      <c r="Y6" s="8"/>
      <c r="Z6" s="8"/>
    </row>
    <row r="7" spans="1:26" ht="12.75" customHeight="1">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c r="A8" s="40"/>
      <c r="B8" s="161" t="s">
        <v>20</v>
      </c>
      <c r="C8" s="162" t="s">
        <v>21</v>
      </c>
      <c r="D8" s="162" t="s">
        <v>22</v>
      </c>
      <c r="E8" s="163" t="s">
        <v>23</v>
      </c>
      <c r="F8" s="164" t="s">
        <v>24</v>
      </c>
      <c r="G8" s="40"/>
      <c r="H8" s="40"/>
      <c r="I8" s="40"/>
      <c r="J8" s="40"/>
      <c r="K8" s="40"/>
      <c r="L8" s="40"/>
      <c r="M8" s="40"/>
      <c r="N8" s="40"/>
      <c r="O8" s="40"/>
      <c r="P8" s="40"/>
      <c r="Q8" s="40"/>
      <c r="R8" s="40"/>
      <c r="S8" s="40"/>
      <c r="T8" s="40"/>
      <c r="U8" s="40"/>
      <c r="V8" s="40"/>
      <c r="W8" s="40"/>
      <c r="X8" s="40"/>
      <c r="Y8" s="40"/>
      <c r="Z8" s="40"/>
    </row>
    <row r="9" spans="1:26" ht="12.75" customHeight="1">
      <c r="A9" s="8"/>
      <c r="B9" s="165">
        <v>1</v>
      </c>
      <c r="C9" s="166" t="s">
        <v>144</v>
      </c>
      <c r="D9" s="167" t="s">
        <v>25</v>
      </c>
      <c r="E9" s="167"/>
      <c r="F9" s="168"/>
      <c r="G9" s="8"/>
      <c r="H9" s="8"/>
      <c r="I9" s="8"/>
      <c r="J9" s="8"/>
      <c r="K9" s="8"/>
      <c r="L9" s="8"/>
      <c r="M9" s="8"/>
      <c r="N9" s="8"/>
      <c r="O9" s="8"/>
      <c r="P9" s="8"/>
      <c r="Q9" s="8"/>
      <c r="R9" s="8"/>
      <c r="S9" s="8"/>
      <c r="T9" s="8"/>
      <c r="U9" s="8"/>
      <c r="V9" s="8"/>
      <c r="W9" s="8"/>
      <c r="X9" s="8"/>
      <c r="Y9" s="8"/>
      <c r="Z9" s="8"/>
    </row>
    <row r="10" spans="1:26" ht="12.75" customHeight="1">
      <c r="A10" s="8"/>
      <c r="B10" s="41">
        <v>2</v>
      </c>
      <c r="C10" s="42" t="s">
        <v>147</v>
      </c>
      <c r="D10" s="43" t="s">
        <v>25</v>
      </c>
      <c r="E10" s="43"/>
      <c r="F10" s="44"/>
      <c r="G10" s="8"/>
      <c r="H10" s="8"/>
      <c r="I10" s="8"/>
      <c r="J10" s="8"/>
      <c r="K10" s="8"/>
      <c r="L10" s="8"/>
      <c r="M10" s="8"/>
      <c r="N10" s="8"/>
      <c r="O10" s="8"/>
      <c r="P10" s="8"/>
      <c r="Q10" s="8"/>
      <c r="R10" s="8"/>
      <c r="S10" s="8"/>
      <c r="T10" s="8"/>
      <c r="U10" s="8"/>
      <c r="V10" s="8"/>
      <c r="W10" s="8"/>
      <c r="X10" s="8"/>
      <c r="Y10" s="8"/>
      <c r="Z10" s="8"/>
    </row>
    <row r="11" spans="1:26" ht="12.75" customHeight="1">
      <c r="A11" s="8"/>
      <c r="B11" s="41">
        <v>3</v>
      </c>
      <c r="C11" s="42" t="s">
        <v>150</v>
      </c>
      <c r="D11" s="43" t="s">
        <v>25</v>
      </c>
      <c r="E11" s="43"/>
      <c r="F11" s="44"/>
      <c r="G11" s="8"/>
      <c r="H11" s="8"/>
      <c r="I11" s="8"/>
      <c r="J11" s="8"/>
      <c r="K11" s="8"/>
      <c r="L11" s="8"/>
      <c r="M11" s="8"/>
      <c r="N11" s="8"/>
      <c r="O11" s="8"/>
      <c r="P11" s="8"/>
      <c r="Q11" s="8"/>
      <c r="R11" s="8"/>
      <c r="S11" s="8"/>
      <c r="T11" s="8"/>
      <c r="U11" s="8"/>
      <c r="V11" s="8"/>
      <c r="W11" s="8"/>
      <c r="X11" s="8"/>
      <c r="Y11" s="8"/>
      <c r="Z11" s="8"/>
    </row>
    <row r="12" spans="1:26" ht="12.75" customHeight="1">
      <c r="A12" s="8"/>
      <c r="B12" s="41">
        <v>4</v>
      </c>
      <c r="C12" s="42" t="s">
        <v>153</v>
      </c>
      <c r="D12" s="43" t="s">
        <v>25</v>
      </c>
      <c r="E12" s="43"/>
      <c r="F12" s="44"/>
      <c r="G12" s="8"/>
      <c r="H12" s="8"/>
      <c r="I12" s="8"/>
      <c r="J12" s="8"/>
      <c r="K12" s="8"/>
      <c r="L12" s="8"/>
      <c r="M12" s="8"/>
      <c r="N12" s="8"/>
      <c r="O12" s="8"/>
      <c r="P12" s="8"/>
      <c r="Q12" s="8"/>
      <c r="R12" s="8"/>
      <c r="S12" s="8"/>
      <c r="T12" s="8"/>
      <c r="U12" s="8"/>
      <c r="V12" s="8"/>
      <c r="W12" s="8"/>
      <c r="X12" s="8"/>
      <c r="Y12" s="8"/>
      <c r="Z12" s="8"/>
    </row>
    <row r="13" spans="1:26" ht="12.75" customHeight="1">
      <c r="A13" s="8"/>
      <c r="B13" s="41">
        <v>5</v>
      </c>
      <c r="C13" s="42" t="s">
        <v>163</v>
      </c>
      <c r="D13" s="43" t="s">
        <v>25</v>
      </c>
      <c r="E13" s="43"/>
      <c r="F13" s="44"/>
      <c r="G13" s="8"/>
      <c r="H13" s="8"/>
      <c r="I13" s="8"/>
      <c r="J13" s="8"/>
      <c r="K13" s="8"/>
      <c r="L13" s="8"/>
      <c r="M13" s="8"/>
      <c r="N13" s="8"/>
      <c r="O13" s="8"/>
      <c r="P13" s="8"/>
      <c r="Q13" s="8"/>
      <c r="R13" s="8"/>
      <c r="S13" s="8"/>
      <c r="T13" s="8"/>
      <c r="U13" s="8"/>
      <c r="V13" s="8"/>
      <c r="W13" s="8"/>
      <c r="X13" s="8"/>
      <c r="Y13" s="8"/>
      <c r="Z13" s="8"/>
    </row>
    <row r="14" spans="1:26" ht="12.75" customHeight="1">
      <c r="A14" s="8"/>
      <c r="B14" s="41">
        <v>6</v>
      </c>
      <c r="C14" s="42" t="s">
        <v>164</v>
      </c>
      <c r="D14" s="43" t="s">
        <v>25</v>
      </c>
      <c r="E14" s="45"/>
      <c r="F14" s="44"/>
      <c r="G14" s="8"/>
      <c r="H14" s="8"/>
      <c r="I14" s="8"/>
      <c r="J14" s="8"/>
      <c r="K14" s="8"/>
      <c r="L14" s="8"/>
      <c r="M14" s="8"/>
      <c r="N14" s="8"/>
      <c r="O14" s="8"/>
      <c r="P14" s="8"/>
      <c r="Q14" s="8"/>
      <c r="R14" s="8"/>
      <c r="S14" s="8"/>
      <c r="T14" s="8"/>
      <c r="U14" s="8"/>
      <c r="V14" s="8"/>
      <c r="W14" s="8"/>
      <c r="X14" s="8"/>
      <c r="Y14" s="8"/>
      <c r="Z14" s="8"/>
    </row>
    <row r="15" spans="1:26" ht="12.75" customHeight="1">
      <c r="A15" s="8"/>
      <c r="B15" s="41">
        <v>7</v>
      </c>
      <c r="C15" s="42" t="s">
        <v>168</v>
      </c>
      <c r="D15" s="43" t="s">
        <v>25</v>
      </c>
      <c r="E15" s="45"/>
      <c r="F15" s="44"/>
      <c r="G15" s="8"/>
      <c r="H15" s="8"/>
      <c r="I15" s="8"/>
      <c r="J15" s="8"/>
      <c r="K15" s="8"/>
      <c r="L15" s="8"/>
      <c r="M15" s="8"/>
      <c r="N15" s="8"/>
      <c r="O15" s="8"/>
      <c r="P15" s="8"/>
      <c r="Q15" s="8"/>
      <c r="R15" s="8"/>
      <c r="S15" s="8"/>
      <c r="T15" s="8"/>
      <c r="U15" s="8"/>
      <c r="V15" s="8"/>
      <c r="W15" s="8"/>
      <c r="X15" s="8"/>
      <c r="Y15" s="8"/>
      <c r="Z15" s="8"/>
    </row>
    <row r="16" spans="1:26" ht="12.75" customHeight="1">
      <c r="A16" s="8"/>
      <c r="B16" s="41">
        <v>8</v>
      </c>
      <c r="C16" s="42" t="s">
        <v>172</v>
      </c>
      <c r="D16" s="43" t="s">
        <v>25</v>
      </c>
      <c r="E16" s="45"/>
      <c r="F16" s="44"/>
      <c r="G16" s="8"/>
      <c r="H16" s="8"/>
      <c r="I16" s="8"/>
      <c r="J16" s="8"/>
      <c r="K16" s="8"/>
      <c r="L16" s="8"/>
      <c r="M16" s="8"/>
      <c r="N16" s="8"/>
      <c r="O16" s="8"/>
      <c r="P16" s="8"/>
      <c r="Q16" s="8"/>
      <c r="R16" s="8"/>
      <c r="S16" s="8"/>
      <c r="T16" s="8"/>
      <c r="U16" s="8"/>
      <c r="V16" s="8"/>
      <c r="W16" s="8"/>
      <c r="X16" s="8"/>
      <c r="Y16" s="8"/>
      <c r="Z16" s="8"/>
    </row>
    <row r="17" spans="1:26" ht="12.75" customHeight="1">
      <c r="A17" s="8"/>
      <c r="B17" s="41">
        <v>9</v>
      </c>
      <c r="C17" s="42" t="s">
        <v>176</v>
      </c>
      <c r="D17" s="43" t="s">
        <v>25</v>
      </c>
      <c r="E17" s="45"/>
      <c r="F17" s="44"/>
      <c r="G17" s="8"/>
      <c r="H17" s="8"/>
      <c r="I17" s="8"/>
      <c r="J17" s="8"/>
      <c r="K17" s="8"/>
      <c r="L17" s="8"/>
      <c r="M17" s="8"/>
      <c r="N17" s="8"/>
      <c r="O17" s="8"/>
      <c r="P17" s="8"/>
      <c r="Q17" s="8"/>
      <c r="R17" s="8"/>
      <c r="S17" s="8"/>
      <c r="T17" s="8"/>
      <c r="U17" s="8"/>
      <c r="V17" s="8"/>
      <c r="W17" s="8"/>
      <c r="X17" s="8"/>
      <c r="Y17" s="8"/>
      <c r="Z17" s="8"/>
    </row>
    <row r="18" spans="1:26" ht="12.75" customHeight="1">
      <c r="A18" s="8"/>
      <c r="B18" s="41">
        <v>10</v>
      </c>
      <c r="C18" s="42" t="s">
        <v>129</v>
      </c>
      <c r="D18" s="43" t="s">
        <v>26</v>
      </c>
      <c r="E18" s="45"/>
      <c r="F18" s="44"/>
      <c r="G18" s="8"/>
      <c r="H18" s="8"/>
      <c r="I18" s="8"/>
      <c r="J18" s="8"/>
      <c r="K18" s="8"/>
      <c r="L18" s="8"/>
      <c r="M18" s="8"/>
      <c r="N18" s="8"/>
      <c r="O18" s="8"/>
      <c r="P18" s="8"/>
      <c r="Q18" s="8"/>
      <c r="R18" s="8"/>
      <c r="S18" s="8"/>
      <c r="T18" s="8"/>
      <c r="U18" s="8"/>
      <c r="V18" s="8"/>
      <c r="W18" s="8"/>
      <c r="X18" s="8"/>
      <c r="Y18" s="8"/>
      <c r="Z18" s="8"/>
    </row>
    <row r="19" spans="1:26" ht="12.75" customHeight="1">
      <c r="A19" s="8"/>
      <c r="B19" s="41">
        <v>11</v>
      </c>
      <c r="C19" s="42" t="s">
        <v>48</v>
      </c>
      <c r="D19" s="43" t="s">
        <v>186</v>
      </c>
      <c r="E19" s="45"/>
      <c r="F19" s="44"/>
      <c r="G19" s="8"/>
      <c r="H19" s="8"/>
      <c r="I19" s="8"/>
      <c r="J19" s="8"/>
      <c r="K19" s="8"/>
      <c r="L19" s="8"/>
      <c r="M19" s="8"/>
      <c r="N19" s="8"/>
      <c r="O19" s="8"/>
      <c r="P19" s="8"/>
      <c r="Q19" s="8"/>
      <c r="R19" s="8"/>
      <c r="S19" s="8"/>
      <c r="T19" s="8"/>
      <c r="U19" s="8"/>
      <c r="V19" s="8"/>
      <c r="W19" s="8"/>
      <c r="X19" s="8"/>
      <c r="Y19" s="8"/>
      <c r="Z19" s="8"/>
    </row>
    <row r="20" spans="1:26" ht="12.75" customHeight="1">
      <c r="A20" s="8"/>
      <c r="B20" s="143">
        <v>12</v>
      </c>
      <c r="C20" s="144" t="s">
        <v>180</v>
      </c>
      <c r="D20" s="145" t="s">
        <v>187</v>
      </c>
      <c r="E20" s="146"/>
      <c r="F20" s="147"/>
      <c r="G20" s="8"/>
      <c r="H20" s="8"/>
      <c r="I20" s="8"/>
      <c r="J20" s="8"/>
      <c r="K20" s="8"/>
      <c r="L20" s="8"/>
      <c r="M20" s="8"/>
      <c r="N20" s="8"/>
      <c r="O20" s="8"/>
      <c r="P20" s="8"/>
      <c r="Q20" s="8"/>
      <c r="R20" s="8"/>
      <c r="S20" s="8"/>
      <c r="T20" s="8"/>
      <c r="U20" s="8"/>
      <c r="V20" s="8"/>
      <c r="W20" s="8"/>
      <c r="X20" s="8"/>
      <c r="Y20" s="8"/>
      <c r="Z20" s="8"/>
    </row>
    <row r="21" spans="1:26" ht="12.75" customHeight="1">
      <c r="A21" s="8"/>
      <c r="B21" s="154">
        <v>13</v>
      </c>
      <c r="C21" s="155" t="s">
        <v>181</v>
      </c>
      <c r="D21" s="156" t="s">
        <v>187</v>
      </c>
      <c r="E21" s="157"/>
      <c r="F21" s="158"/>
      <c r="G21" s="8"/>
      <c r="H21" s="8"/>
      <c r="I21" s="8"/>
      <c r="J21" s="8"/>
      <c r="K21" s="8"/>
      <c r="L21" s="8"/>
      <c r="M21" s="8"/>
      <c r="N21" s="8"/>
      <c r="O21" s="8"/>
      <c r="P21" s="8"/>
      <c r="Q21" s="8"/>
      <c r="R21" s="8"/>
      <c r="S21" s="8"/>
      <c r="T21" s="8"/>
      <c r="U21" s="8"/>
      <c r="V21" s="8"/>
      <c r="W21" s="8"/>
      <c r="X21" s="8"/>
      <c r="Y21" s="8"/>
      <c r="Z21" s="8"/>
    </row>
    <row r="22" spans="1:26" ht="12.75" customHeight="1">
      <c r="A22" s="8"/>
      <c r="B22" s="143">
        <v>14</v>
      </c>
      <c r="C22" s="153" t="s">
        <v>182</v>
      </c>
      <c r="D22" s="145" t="s">
        <v>187</v>
      </c>
      <c r="E22" s="152"/>
      <c r="F22" s="159"/>
      <c r="G22" s="8"/>
      <c r="H22" s="8"/>
      <c r="I22" s="8"/>
      <c r="J22" s="8"/>
      <c r="K22" s="8"/>
      <c r="L22" s="8"/>
      <c r="M22" s="8"/>
      <c r="N22" s="8"/>
      <c r="O22" s="8"/>
      <c r="P22" s="8"/>
      <c r="Q22" s="8"/>
      <c r="R22" s="8"/>
      <c r="S22" s="8"/>
      <c r="T22" s="8"/>
      <c r="U22" s="8"/>
      <c r="V22" s="8"/>
      <c r="W22" s="8"/>
      <c r="X22" s="8"/>
      <c r="Y22" s="8"/>
      <c r="Z22" s="8"/>
    </row>
    <row r="23" spans="1:26" ht="12.75" customHeight="1">
      <c r="A23" s="8"/>
      <c r="B23" s="143">
        <v>15</v>
      </c>
      <c r="C23" s="153" t="s">
        <v>183</v>
      </c>
      <c r="D23" s="145" t="s">
        <v>187</v>
      </c>
      <c r="E23" s="152"/>
      <c r="F23" s="159"/>
      <c r="G23" s="8"/>
      <c r="H23" s="8"/>
      <c r="I23" s="8"/>
      <c r="J23" s="8"/>
      <c r="K23" s="8"/>
      <c r="L23" s="8"/>
      <c r="M23" s="8"/>
      <c r="N23" s="8"/>
      <c r="O23" s="8"/>
      <c r="P23" s="8"/>
      <c r="Q23" s="8"/>
      <c r="R23" s="8"/>
      <c r="S23" s="8"/>
      <c r="T23" s="8"/>
      <c r="U23" s="8"/>
      <c r="V23" s="8"/>
      <c r="W23" s="8"/>
      <c r="X23" s="8"/>
      <c r="Y23" s="8"/>
      <c r="Z23" s="8"/>
    </row>
    <row r="24" spans="1:26" ht="12.75" customHeight="1">
      <c r="A24" s="8"/>
      <c r="B24" s="143">
        <v>16</v>
      </c>
      <c r="C24" s="153" t="s">
        <v>184</v>
      </c>
      <c r="D24" s="145" t="s">
        <v>187</v>
      </c>
      <c r="E24" s="152"/>
      <c r="F24" s="159"/>
      <c r="G24" s="8"/>
      <c r="H24" s="8"/>
      <c r="I24" s="8"/>
      <c r="J24" s="8"/>
      <c r="K24" s="8"/>
      <c r="L24" s="8"/>
      <c r="M24" s="8"/>
      <c r="N24" s="8"/>
      <c r="O24" s="8"/>
      <c r="P24" s="8"/>
      <c r="Q24" s="8"/>
      <c r="R24" s="8"/>
      <c r="S24" s="8"/>
      <c r="T24" s="8"/>
      <c r="U24" s="8"/>
      <c r="V24" s="8"/>
      <c r="W24" s="8"/>
      <c r="X24" s="8"/>
      <c r="Y24" s="8"/>
      <c r="Z24" s="8"/>
    </row>
    <row r="25" spans="1:26" ht="12.75" customHeight="1">
      <c r="A25" s="8"/>
      <c r="B25" s="143">
        <v>17</v>
      </c>
      <c r="C25" s="153" t="s">
        <v>185</v>
      </c>
      <c r="D25" s="145" t="s">
        <v>187</v>
      </c>
      <c r="E25" s="152"/>
      <c r="F25" s="159"/>
      <c r="G25" s="8"/>
      <c r="H25" s="8"/>
      <c r="I25" s="8"/>
      <c r="J25" s="8"/>
      <c r="K25" s="8"/>
      <c r="L25" s="8"/>
      <c r="M25" s="8"/>
      <c r="N25" s="8"/>
      <c r="O25" s="8"/>
      <c r="P25" s="8"/>
      <c r="Q25" s="8"/>
      <c r="R25" s="8"/>
      <c r="S25" s="8"/>
      <c r="T25" s="8"/>
      <c r="U25" s="8"/>
      <c r="V25" s="8"/>
      <c r="W25" s="8"/>
      <c r="X25" s="8"/>
      <c r="Y25" s="8"/>
      <c r="Z25" s="8"/>
    </row>
    <row r="26" spans="1:26" ht="12.75" customHeight="1">
      <c r="A26" s="8"/>
      <c r="B26" s="143"/>
      <c r="C26" s="152"/>
      <c r="D26" s="152"/>
      <c r="E26" s="152"/>
      <c r="F26" s="159"/>
      <c r="G26" s="8"/>
      <c r="H26" s="8"/>
      <c r="I26" s="8"/>
      <c r="J26" s="8"/>
      <c r="K26" s="8"/>
      <c r="L26" s="8"/>
      <c r="M26" s="8"/>
      <c r="N26" s="8"/>
      <c r="O26" s="8"/>
      <c r="P26" s="8"/>
      <c r="Q26" s="8"/>
      <c r="R26" s="8"/>
      <c r="S26" s="8"/>
      <c r="T26" s="8"/>
      <c r="U26" s="8"/>
      <c r="V26" s="8"/>
      <c r="W26" s="8"/>
      <c r="X26" s="8"/>
      <c r="Y26" s="8"/>
      <c r="Z26" s="8"/>
    </row>
    <row r="27" spans="1:26" ht="12.75" customHeight="1">
      <c r="A27" s="8"/>
      <c r="B27" s="160"/>
      <c r="C27" s="152"/>
      <c r="D27" s="152"/>
      <c r="E27" s="152"/>
      <c r="F27" s="159"/>
      <c r="G27" s="8"/>
      <c r="H27" s="8"/>
      <c r="I27" s="8"/>
      <c r="J27" s="8"/>
      <c r="K27" s="8"/>
      <c r="L27" s="8"/>
      <c r="M27" s="8"/>
      <c r="N27" s="8"/>
      <c r="O27" s="8"/>
      <c r="P27" s="8"/>
      <c r="Q27" s="8"/>
      <c r="R27" s="8"/>
      <c r="S27" s="8"/>
      <c r="T27" s="8"/>
      <c r="U27" s="8"/>
      <c r="V27" s="8"/>
      <c r="W27" s="8"/>
      <c r="X27" s="8"/>
      <c r="Y27" s="8"/>
      <c r="Z27" s="8"/>
    </row>
    <row r="28" spans="1:26" ht="12.75" customHeight="1">
      <c r="A28" s="8"/>
      <c r="B28" s="148"/>
      <c r="C28" s="149"/>
      <c r="D28" s="150"/>
      <c r="E28" s="150"/>
      <c r="F28" s="151"/>
      <c r="G28" s="8"/>
      <c r="H28" s="8"/>
      <c r="I28" s="8"/>
      <c r="J28" s="8"/>
      <c r="K28" s="8"/>
      <c r="L28" s="8"/>
      <c r="M28" s="8"/>
      <c r="N28" s="8"/>
      <c r="O28" s="8"/>
      <c r="P28" s="8"/>
      <c r="Q28" s="8"/>
      <c r="R28" s="8"/>
      <c r="S28" s="8"/>
      <c r="T28" s="8"/>
      <c r="U28" s="8"/>
      <c r="V28" s="8"/>
      <c r="W28" s="8"/>
      <c r="X28" s="8"/>
      <c r="Y28" s="8"/>
      <c r="Z28" s="8"/>
    </row>
    <row r="29" spans="1:26" ht="12.75" customHeight="1">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30"/>
      <c r="C964" s="31"/>
      <c r="D964" s="31"/>
      <c r="E964" s="31"/>
      <c r="F964" s="31"/>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30"/>
      <c r="C965" s="31"/>
      <c r="D965" s="31"/>
      <c r="E965" s="31"/>
      <c r="F965" s="31"/>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30"/>
      <c r="C966" s="31"/>
      <c r="D966" s="31"/>
      <c r="E966" s="31"/>
      <c r="F966" s="31"/>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30"/>
      <c r="C967" s="31"/>
      <c r="D967" s="31"/>
      <c r="E967" s="31"/>
      <c r="F967" s="31"/>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30"/>
      <c r="C968" s="31"/>
      <c r="D968" s="31"/>
      <c r="E968" s="31"/>
      <c r="F968" s="31"/>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30"/>
      <c r="C969" s="31"/>
      <c r="D969" s="31"/>
      <c r="E969" s="31"/>
      <c r="F969" s="31"/>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30"/>
      <c r="C970" s="31"/>
      <c r="D970" s="31"/>
      <c r="E970" s="31"/>
      <c r="F970" s="31"/>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30"/>
      <c r="C971" s="31"/>
      <c r="D971" s="31"/>
      <c r="E971" s="31"/>
      <c r="F971" s="31"/>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30"/>
      <c r="C972" s="31"/>
      <c r="D972" s="31"/>
      <c r="E972" s="31"/>
      <c r="F972" s="31"/>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30"/>
      <c r="C973" s="31"/>
      <c r="D973" s="31"/>
      <c r="E973" s="31"/>
      <c r="F973" s="31"/>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30"/>
      <c r="C974" s="31"/>
      <c r="D974" s="31"/>
      <c r="E974" s="31"/>
      <c r="F974" s="31"/>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30"/>
      <c r="C975" s="31"/>
      <c r="D975" s="31"/>
      <c r="E975" s="31"/>
      <c r="F975" s="31"/>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30"/>
      <c r="C976" s="31"/>
      <c r="D976" s="31"/>
      <c r="E976" s="31"/>
      <c r="F976" s="31"/>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30"/>
      <c r="C977" s="31"/>
      <c r="D977" s="31"/>
      <c r="E977" s="31"/>
      <c r="F977" s="31"/>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30"/>
      <c r="C978" s="31"/>
      <c r="D978" s="31"/>
      <c r="E978" s="31"/>
      <c r="F978" s="31"/>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30"/>
      <c r="C979" s="31"/>
      <c r="D979" s="31"/>
      <c r="E979" s="31"/>
      <c r="F979" s="31"/>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30"/>
      <c r="C980" s="31"/>
      <c r="D980" s="31"/>
      <c r="E980" s="31"/>
      <c r="F980" s="31"/>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30"/>
      <c r="C981" s="31"/>
      <c r="D981" s="31"/>
      <c r="E981" s="31"/>
      <c r="F981" s="31"/>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30"/>
      <c r="C982" s="31"/>
      <c r="D982" s="31"/>
      <c r="E982" s="31"/>
      <c r="F982" s="31"/>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30"/>
      <c r="C983" s="31"/>
      <c r="D983" s="31"/>
      <c r="E983" s="31"/>
      <c r="F983" s="31"/>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30"/>
      <c r="C984" s="31"/>
      <c r="D984" s="31"/>
      <c r="E984" s="31"/>
      <c r="F984" s="31"/>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30"/>
      <c r="C985" s="31"/>
      <c r="D985" s="31"/>
      <c r="E985" s="31"/>
      <c r="F985" s="31"/>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30"/>
      <c r="C986" s="31"/>
      <c r="D986" s="31"/>
      <c r="E986" s="31"/>
      <c r="F986" s="31"/>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30"/>
      <c r="C987" s="31"/>
      <c r="D987" s="31"/>
      <c r="E987" s="31"/>
      <c r="F987" s="31"/>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30"/>
      <c r="C988" s="31"/>
      <c r="D988" s="31"/>
      <c r="E988" s="31"/>
      <c r="F988" s="31"/>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30"/>
      <c r="C989" s="31"/>
      <c r="D989" s="31"/>
      <c r="E989" s="31"/>
      <c r="F989" s="31"/>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30"/>
      <c r="C990" s="31"/>
      <c r="D990" s="31"/>
      <c r="E990" s="31"/>
      <c r="F990" s="31"/>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30"/>
      <c r="C991" s="31"/>
      <c r="D991" s="31"/>
      <c r="E991" s="31"/>
      <c r="F991" s="31"/>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30"/>
      <c r="C992" s="31"/>
      <c r="D992" s="31"/>
      <c r="E992" s="31"/>
      <c r="F992" s="31"/>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30"/>
      <c r="C993" s="31"/>
      <c r="D993" s="31"/>
      <c r="E993" s="31"/>
      <c r="F993" s="31"/>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30"/>
      <c r="C994" s="31"/>
      <c r="D994" s="31"/>
      <c r="E994" s="31"/>
      <c r="F994" s="31"/>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30"/>
      <c r="C995" s="31"/>
      <c r="D995" s="31"/>
      <c r="E995" s="31"/>
      <c r="F995" s="31"/>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30"/>
      <c r="C996" s="31"/>
      <c r="D996" s="31"/>
      <c r="E996" s="31"/>
      <c r="F996" s="31"/>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30"/>
      <c r="C997" s="31"/>
      <c r="D997" s="31"/>
      <c r="E997" s="31"/>
      <c r="F997" s="31"/>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30"/>
      <c r="C998" s="31"/>
      <c r="D998" s="31"/>
      <c r="E998" s="31"/>
      <c r="F998" s="31"/>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30"/>
      <c r="C999" s="31"/>
      <c r="D999" s="31"/>
      <c r="E999" s="31"/>
      <c r="F999" s="31"/>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30"/>
      <c r="C1000" s="31"/>
      <c r="D1000" s="31"/>
      <c r="E1000" s="31"/>
      <c r="F1000" s="31"/>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5:C5"/>
    <mergeCell ref="D5:F5"/>
    <mergeCell ref="B3:C3"/>
    <mergeCell ref="D3:F3"/>
    <mergeCell ref="B4:C4"/>
    <mergeCell ref="D4:F4"/>
  </mergeCells>
  <pageMargins left="0.7" right="0.7" top="0.75" bottom="0.75" header="0.3" footer="0.3"/>
  <pageSetup orientation="portrait" horizontalDpi="4294967292"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2"/>
  <sheetViews>
    <sheetView workbookViewId="0">
      <pane ySplit="8" topLeftCell="A25" activePane="bottomLeft" state="frozen"/>
      <selection pane="bottomLeft" activeCell="A11" sqref="A11"/>
    </sheetView>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4.25">
      <c r="A2" s="52" t="s">
        <v>27</v>
      </c>
      <c r="B2" s="187" t="s">
        <v>44</v>
      </c>
      <c r="C2" s="170"/>
      <c r="D2" s="170"/>
      <c r="E2" s="170"/>
      <c r="F2" s="188"/>
      <c r="G2" s="35"/>
      <c r="H2" s="35"/>
      <c r="I2" s="50"/>
      <c r="J2" s="51" t="s">
        <v>28</v>
      </c>
      <c r="K2" s="51"/>
      <c r="L2" s="51"/>
      <c r="M2" s="51"/>
      <c r="N2" s="51"/>
      <c r="O2" s="51"/>
      <c r="P2" s="51"/>
      <c r="Q2" s="51"/>
      <c r="R2" s="51"/>
      <c r="S2" s="51"/>
      <c r="T2" s="51"/>
      <c r="U2" s="51"/>
      <c r="V2" s="51"/>
      <c r="W2" s="51"/>
      <c r="X2" s="51"/>
      <c r="Y2" s="51"/>
      <c r="Z2" s="51"/>
    </row>
    <row r="3" spans="1:26" ht="42" customHeight="1">
      <c r="A3" s="53" t="s">
        <v>29</v>
      </c>
      <c r="B3" s="187" t="s">
        <v>143</v>
      </c>
      <c r="C3" s="170"/>
      <c r="D3" s="170"/>
      <c r="E3" s="170"/>
      <c r="F3" s="188"/>
      <c r="G3" s="35"/>
      <c r="H3" s="35"/>
      <c r="I3" s="50"/>
      <c r="J3" s="51" t="s">
        <v>30</v>
      </c>
      <c r="K3" s="51"/>
      <c r="L3" s="51"/>
      <c r="M3" s="51"/>
      <c r="N3" s="51"/>
      <c r="O3" s="51"/>
      <c r="P3" s="51"/>
      <c r="Q3" s="51"/>
      <c r="R3" s="51"/>
      <c r="S3" s="51"/>
      <c r="T3" s="51"/>
      <c r="U3" s="51"/>
      <c r="V3" s="51"/>
      <c r="W3" s="51"/>
      <c r="X3" s="51"/>
      <c r="Y3" s="51"/>
      <c r="Z3" s="51"/>
    </row>
    <row r="4" spans="1:26" ht="18" customHeight="1">
      <c r="A4" s="52" t="s">
        <v>31</v>
      </c>
      <c r="B4" s="189"/>
      <c r="C4" s="179"/>
      <c r="D4" s="179"/>
      <c r="E4" s="179"/>
      <c r="F4" s="190"/>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7" t="s">
        <v>33</v>
      </c>
      <c r="E5" s="191" t="s">
        <v>34</v>
      </c>
      <c r="F5" s="188"/>
      <c r="G5" s="59"/>
      <c r="H5" s="59"/>
      <c r="I5" s="60"/>
      <c r="J5" s="51" t="s">
        <v>35</v>
      </c>
      <c r="K5" s="51"/>
      <c r="L5" s="51"/>
      <c r="M5" s="51"/>
      <c r="N5" s="51"/>
      <c r="O5" s="51"/>
      <c r="P5" s="51"/>
      <c r="Q5" s="51"/>
      <c r="R5" s="51"/>
      <c r="S5" s="51"/>
      <c r="T5" s="51"/>
      <c r="U5" s="51"/>
      <c r="V5" s="51"/>
      <c r="W5" s="51"/>
      <c r="X5" s="51"/>
      <c r="Y5" s="51"/>
      <c r="Z5" s="51"/>
    </row>
    <row r="6" spans="1:26" ht="15" customHeight="1">
      <c r="A6" s="61">
        <v>9</v>
      </c>
      <c r="B6" s="62">
        <v>0</v>
      </c>
      <c r="C6" s="62">
        <v>0</v>
      </c>
      <c r="D6" s="63">
        <f>COUNTIF(F$10:F$960,"N/A")</f>
        <v>0</v>
      </c>
      <c r="E6" s="185">
        <f>COUNTA(A10:A960)</f>
        <v>9</v>
      </c>
      <c r="F6" s="186"/>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59"/>
      <c r="G7" s="59"/>
      <c r="H7" s="59"/>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8"/>
      <c r="B9" s="69" t="s">
        <v>144</v>
      </c>
      <c r="C9" s="70"/>
      <c r="D9" s="70"/>
      <c r="E9" s="70"/>
      <c r="F9" s="70"/>
      <c r="G9" s="70"/>
      <c r="H9" s="71"/>
      <c r="I9" s="72"/>
      <c r="J9" s="51"/>
      <c r="K9" s="51"/>
      <c r="L9" s="51"/>
      <c r="M9" s="51"/>
      <c r="N9" s="51"/>
      <c r="O9" s="51"/>
      <c r="P9" s="51"/>
      <c r="Q9" s="51"/>
      <c r="R9" s="51"/>
      <c r="S9" s="51"/>
      <c r="T9" s="51"/>
      <c r="U9" s="51"/>
      <c r="V9" s="51"/>
      <c r="W9" s="51"/>
      <c r="X9" s="51"/>
      <c r="Y9" s="51"/>
      <c r="Z9" s="51"/>
    </row>
    <row r="10" spans="1:26" ht="120.75" customHeight="1">
      <c r="A10" s="73" t="str">
        <f>IF(OR(B10&lt;&gt;"",D10&lt;&gt;""),"["&amp;TEXT($B$2,"##")&amp;"-"&amp;TEXT(ROW()-10,"##")&amp;"]","")</f>
        <v>[Install and Launch-]</v>
      </c>
      <c r="B10" s="124" t="s">
        <v>156</v>
      </c>
      <c r="C10" s="75" t="s">
        <v>145</v>
      </c>
      <c r="D10" s="76" t="s">
        <v>146</v>
      </c>
      <c r="E10" s="77"/>
      <c r="F10" s="73" t="s">
        <v>28</v>
      </c>
      <c r="G10" s="78"/>
      <c r="H10" s="78"/>
      <c r="I10" s="79"/>
      <c r="J10" s="80"/>
      <c r="K10" s="80"/>
      <c r="L10" s="80"/>
      <c r="M10" s="80"/>
      <c r="N10" s="80"/>
      <c r="O10" s="80"/>
      <c r="P10" s="80"/>
      <c r="Q10" s="80"/>
      <c r="R10" s="80"/>
      <c r="S10" s="80"/>
      <c r="T10" s="80"/>
      <c r="U10" s="80"/>
      <c r="V10" s="80"/>
      <c r="W10" s="80"/>
      <c r="X10" s="80"/>
      <c r="Y10" s="80"/>
      <c r="Z10" s="80"/>
    </row>
    <row r="11" spans="1:26" ht="15.75" customHeight="1">
      <c r="A11" s="69"/>
      <c r="B11" s="69" t="s">
        <v>147</v>
      </c>
      <c r="C11" s="70"/>
      <c r="D11" s="70"/>
      <c r="E11" s="70"/>
      <c r="F11" s="70"/>
      <c r="G11" s="70"/>
      <c r="H11" s="71"/>
      <c r="I11" s="72"/>
      <c r="J11" s="51"/>
      <c r="K11" s="51"/>
      <c r="L11" s="51"/>
      <c r="M11" s="51"/>
      <c r="N11" s="51"/>
      <c r="O11" s="51"/>
      <c r="P11" s="51"/>
      <c r="Q11" s="51"/>
      <c r="R11" s="51"/>
      <c r="S11" s="51"/>
      <c r="T11" s="51"/>
      <c r="U11" s="51"/>
      <c r="V11" s="51"/>
      <c r="W11" s="51"/>
      <c r="X11" s="51"/>
      <c r="Y11" s="51"/>
      <c r="Z11" s="51"/>
    </row>
    <row r="12" spans="1:26" ht="120.75" customHeight="1">
      <c r="A12" s="78" t="str">
        <f>IF(OR(B10&lt;&gt;"",D10&lt;&gt;""),"["&amp;TEXT($B$2,"##")&amp;"-"&amp;TEXT(ROW()-10,"##")&amp;"]","")</f>
        <v>[Install and Launch-2]</v>
      </c>
      <c r="B12" s="125" t="s">
        <v>157</v>
      </c>
      <c r="C12" s="86" t="s">
        <v>148</v>
      </c>
      <c r="D12" s="81" t="s">
        <v>149</v>
      </c>
      <c r="E12" s="77"/>
      <c r="F12" s="78" t="s">
        <v>28</v>
      </c>
      <c r="G12" s="78"/>
      <c r="H12" s="78"/>
      <c r="I12" s="79"/>
      <c r="J12" s="80"/>
      <c r="K12" s="80"/>
      <c r="L12" s="80"/>
      <c r="M12" s="80"/>
      <c r="N12" s="80"/>
      <c r="O12" s="80"/>
      <c r="P12" s="80"/>
      <c r="Q12" s="80"/>
      <c r="R12" s="80"/>
      <c r="S12" s="80"/>
      <c r="T12" s="80"/>
      <c r="U12" s="80"/>
      <c r="V12" s="80"/>
      <c r="W12" s="80"/>
      <c r="X12" s="80"/>
      <c r="Y12" s="80"/>
      <c r="Z12" s="80"/>
    </row>
    <row r="13" spans="1:26" ht="15.75" customHeight="1">
      <c r="A13" s="69"/>
      <c r="B13" s="69" t="s">
        <v>150</v>
      </c>
      <c r="C13" s="70"/>
      <c r="D13" s="70"/>
      <c r="E13" s="70"/>
      <c r="F13" s="70"/>
      <c r="G13" s="70"/>
      <c r="H13" s="71"/>
      <c r="I13" s="72"/>
      <c r="J13" s="51"/>
      <c r="K13" s="51"/>
      <c r="L13" s="51"/>
      <c r="M13" s="51"/>
      <c r="N13" s="51"/>
      <c r="O13" s="51"/>
      <c r="P13" s="51"/>
      <c r="Q13" s="51"/>
      <c r="R13" s="51"/>
      <c r="S13" s="51"/>
      <c r="T13" s="51"/>
      <c r="U13" s="51"/>
      <c r="V13" s="51"/>
      <c r="W13" s="51"/>
      <c r="X13" s="51"/>
      <c r="Y13" s="51"/>
      <c r="Z13" s="51"/>
    </row>
    <row r="14" spans="1:26" ht="120.75" customHeight="1">
      <c r="A14" s="78" t="str">
        <f>IF(OR(B14&lt;&gt;"",D14&lt;&gt;""),"["&amp;TEXT($B$2,"##")&amp;"-"&amp;TEXT(ROW()-10,"##")&amp;"]","")</f>
        <v>[Install and Launch-4]</v>
      </c>
      <c r="B14" s="126" t="s">
        <v>158</v>
      </c>
      <c r="C14" s="120" t="s">
        <v>151</v>
      </c>
      <c r="D14" s="121" t="s">
        <v>152</v>
      </c>
      <c r="E14" s="77"/>
      <c r="F14" s="78" t="s">
        <v>28</v>
      </c>
      <c r="G14" s="78"/>
      <c r="H14" s="78"/>
      <c r="I14" s="79"/>
      <c r="J14" s="80"/>
      <c r="K14" s="80"/>
      <c r="L14" s="80"/>
      <c r="M14" s="80"/>
      <c r="N14" s="80"/>
      <c r="O14" s="80"/>
      <c r="P14" s="80"/>
      <c r="Q14" s="80"/>
      <c r="R14" s="80"/>
      <c r="S14" s="80"/>
      <c r="T14" s="80"/>
      <c r="U14" s="80"/>
      <c r="V14" s="80"/>
      <c r="W14" s="80"/>
      <c r="X14" s="80"/>
      <c r="Y14" s="80"/>
      <c r="Z14" s="80"/>
    </row>
    <row r="15" spans="1:26" ht="15.75" customHeight="1">
      <c r="A15" s="69"/>
      <c r="B15" s="69" t="s">
        <v>153</v>
      </c>
      <c r="C15" s="70"/>
      <c r="D15" s="70"/>
      <c r="E15" s="70"/>
      <c r="F15" s="70"/>
      <c r="G15" s="70"/>
      <c r="H15" s="71"/>
      <c r="I15" s="72"/>
      <c r="J15" s="51"/>
      <c r="K15" s="51"/>
      <c r="L15" s="51"/>
      <c r="M15" s="51"/>
      <c r="N15" s="51"/>
      <c r="O15" s="51"/>
      <c r="P15" s="51"/>
      <c r="Q15" s="51"/>
      <c r="R15" s="51"/>
      <c r="S15" s="51"/>
      <c r="T15" s="51"/>
      <c r="U15" s="51"/>
      <c r="V15" s="51"/>
      <c r="W15" s="51"/>
      <c r="X15" s="51"/>
      <c r="Y15" s="51"/>
      <c r="Z15" s="51"/>
    </row>
    <row r="16" spans="1:26" ht="120.75" customHeight="1">
      <c r="A16" s="78" t="str">
        <f>IF(OR(B16&lt;&gt;"",D16&lt;&gt;""),"["&amp;TEXT($B$2,"##")&amp;"-"&amp;TEXT(ROW()-10,"##")&amp;"]","")</f>
        <v>[Install and Launch-6]</v>
      </c>
      <c r="B16" s="127" t="s">
        <v>159</v>
      </c>
      <c r="C16" s="122" t="s">
        <v>154</v>
      </c>
      <c r="D16" s="123" t="s">
        <v>155</v>
      </c>
      <c r="E16" s="77"/>
      <c r="F16" s="78" t="s">
        <v>28</v>
      </c>
      <c r="G16" s="78"/>
      <c r="H16" s="78"/>
      <c r="I16" s="79"/>
      <c r="J16" s="80"/>
      <c r="K16" s="80"/>
      <c r="L16" s="80"/>
      <c r="M16" s="80"/>
      <c r="N16" s="80"/>
      <c r="O16" s="80"/>
      <c r="P16" s="80"/>
      <c r="Q16" s="80"/>
      <c r="R16" s="80"/>
      <c r="S16" s="80"/>
      <c r="T16" s="80"/>
      <c r="U16" s="80"/>
      <c r="V16" s="80"/>
      <c r="W16" s="80"/>
      <c r="X16" s="80"/>
      <c r="Y16" s="80"/>
      <c r="Z16" s="80"/>
    </row>
    <row r="17" spans="1:26" ht="15.75" customHeight="1">
      <c r="A17" s="69"/>
      <c r="B17" s="69" t="s">
        <v>163</v>
      </c>
      <c r="C17" s="70"/>
      <c r="D17" s="70"/>
      <c r="E17" s="70"/>
      <c r="F17" s="70"/>
      <c r="G17" s="70"/>
      <c r="H17" s="71"/>
      <c r="I17" s="72"/>
      <c r="J17" s="51"/>
      <c r="K17" s="51"/>
      <c r="L17" s="51"/>
      <c r="M17" s="51"/>
      <c r="N17" s="51"/>
      <c r="O17" s="51"/>
      <c r="P17" s="51"/>
      <c r="Q17" s="51"/>
      <c r="R17" s="51"/>
      <c r="S17" s="51"/>
      <c r="T17" s="51"/>
      <c r="U17" s="51"/>
      <c r="V17" s="51"/>
      <c r="W17" s="51"/>
      <c r="X17" s="51"/>
      <c r="Y17" s="51"/>
      <c r="Z17" s="51"/>
    </row>
    <row r="18" spans="1:26" ht="120.75" customHeight="1">
      <c r="A18" s="78" t="str">
        <f>IF(OR(B18&lt;&gt;"",D18&lt;&gt;""),"["&amp;TEXT($B$2,"##")&amp;"-"&amp;TEXT(ROW()-10,"##")&amp;"]","")</f>
        <v>[Install and Launch-8]</v>
      </c>
      <c r="B18" s="128" t="s">
        <v>160</v>
      </c>
      <c r="C18" s="129" t="s">
        <v>162</v>
      </c>
      <c r="D18" s="130" t="s">
        <v>161</v>
      </c>
      <c r="E18" s="77"/>
      <c r="F18" s="78" t="s">
        <v>28</v>
      </c>
      <c r="G18" s="78"/>
      <c r="H18" s="78"/>
      <c r="I18" s="79"/>
      <c r="J18" s="80"/>
      <c r="K18" s="80"/>
      <c r="L18" s="80"/>
      <c r="M18" s="80"/>
      <c r="N18" s="80"/>
      <c r="O18" s="80"/>
      <c r="P18" s="80"/>
      <c r="Q18" s="80"/>
      <c r="R18" s="80"/>
      <c r="S18" s="80"/>
      <c r="T18" s="80"/>
      <c r="U18" s="80"/>
      <c r="V18" s="80"/>
      <c r="W18" s="80"/>
      <c r="X18" s="80"/>
      <c r="Y18" s="80"/>
      <c r="Z18" s="80"/>
    </row>
    <row r="19" spans="1:26" ht="15.75" customHeight="1">
      <c r="A19" s="69"/>
      <c r="B19" s="69" t="s">
        <v>164</v>
      </c>
      <c r="C19" s="70"/>
      <c r="D19" s="70"/>
      <c r="E19" s="70"/>
      <c r="F19" s="70"/>
      <c r="G19" s="70"/>
      <c r="H19" s="71"/>
      <c r="I19" s="72"/>
      <c r="J19" s="51"/>
      <c r="K19" s="51"/>
      <c r="L19" s="51"/>
      <c r="M19" s="51"/>
      <c r="N19" s="51"/>
      <c r="O19" s="51"/>
      <c r="P19" s="51"/>
      <c r="Q19" s="51"/>
      <c r="R19" s="51"/>
      <c r="S19" s="51"/>
      <c r="T19" s="51"/>
      <c r="U19" s="51"/>
      <c r="V19" s="51"/>
      <c r="W19" s="51"/>
      <c r="X19" s="51"/>
      <c r="Y19" s="51"/>
      <c r="Z19" s="51"/>
    </row>
    <row r="20" spans="1:26" ht="120.75" customHeight="1">
      <c r="A20" s="78" t="str">
        <f>IF(OR(B20&lt;&gt;"",D20&lt;&gt;""),"["&amp;TEXT($B$2,"##")&amp;"-"&amp;TEXT(ROW()-10,"##")&amp;"]","")</f>
        <v>[Install and Launch-10]</v>
      </c>
      <c r="B20" s="131" t="s">
        <v>165</v>
      </c>
      <c r="C20" s="132" t="s">
        <v>166</v>
      </c>
      <c r="D20" s="136" t="s">
        <v>167</v>
      </c>
      <c r="E20" s="133"/>
      <c r="F20" s="78" t="s">
        <v>28</v>
      </c>
      <c r="G20" s="78"/>
      <c r="H20" s="78"/>
      <c r="I20" s="79"/>
      <c r="J20" s="80"/>
      <c r="K20" s="80"/>
      <c r="L20" s="80"/>
      <c r="M20" s="80"/>
      <c r="N20" s="80"/>
      <c r="O20" s="80"/>
      <c r="P20" s="80"/>
      <c r="Q20" s="80"/>
      <c r="R20" s="80"/>
      <c r="S20" s="80"/>
      <c r="T20" s="80"/>
      <c r="U20" s="80"/>
      <c r="V20" s="80"/>
      <c r="W20" s="80"/>
      <c r="X20" s="80"/>
      <c r="Y20" s="80"/>
      <c r="Z20" s="80"/>
    </row>
    <row r="21" spans="1:26" ht="15.75" customHeight="1">
      <c r="A21" s="69"/>
      <c r="B21" s="69" t="s">
        <v>168</v>
      </c>
      <c r="C21" s="70"/>
      <c r="D21" s="70"/>
      <c r="E21" s="70"/>
      <c r="F21" s="70"/>
      <c r="G21" s="70"/>
      <c r="H21" s="71"/>
      <c r="I21" s="72"/>
      <c r="J21" s="51"/>
      <c r="K21" s="51"/>
      <c r="L21" s="51"/>
      <c r="M21" s="51"/>
      <c r="N21" s="51"/>
      <c r="O21" s="51"/>
      <c r="P21" s="51"/>
      <c r="Q21" s="51"/>
      <c r="R21" s="51"/>
      <c r="S21" s="51"/>
      <c r="T21" s="51"/>
      <c r="U21" s="51"/>
      <c r="V21" s="51"/>
      <c r="W21" s="51"/>
      <c r="X21" s="51"/>
      <c r="Y21" s="51"/>
      <c r="Z21" s="51"/>
    </row>
    <row r="22" spans="1:26" ht="120.75" customHeight="1">
      <c r="A22" s="78" t="str">
        <f>IF(OR(B22&lt;&gt;"",D22&lt;&gt;""),"["&amp;TEXT($B$2,"##")&amp;"-"&amp;TEXT(ROW()-10,"##")&amp;"]","")</f>
        <v>[Install and Launch-12]</v>
      </c>
      <c r="B22" s="134" t="s">
        <v>169</v>
      </c>
      <c r="C22" s="135" t="s">
        <v>170</v>
      </c>
      <c r="D22" s="136" t="s">
        <v>171</v>
      </c>
      <c r="E22" s="133"/>
      <c r="F22" s="78" t="s">
        <v>28</v>
      </c>
      <c r="G22" s="78"/>
      <c r="H22" s="78"/>
      <c r="I22" s="79"/>
      <c r="J22" s="80"/>
      <c r="K22" s="80"/>
      <c r="L22" s="80"/>
      <c r="M22" s="80"/>
      <c r="N22" s="80"/>
      <c r="O22" s="80"/>
      <c r="P22" s="80"/>
      <c r="Q22" s="80"/>
      <c r="R22" s="80"/>
      <c r="S22" s="80"/>
      <c r="T22" s="80"/>
      <c r="U22" s="80"/>
      <c r="V22" s="80"/>
      <c r="W22" s="80"/>
      <c r="X22" s="80"/>
      <c r="Y22" s="80"/>
      <c r="Z22" s="80"/>
    </row>
    <row r="23" spans="1:26" ht="15.75" customHeight="1">
      <c r="A23" s="69"/>
      <c r="B23" s="69" t="s">
        <v>172</v>
      </c>
      <c r="C23" s="70"/>
      <c r="D23" s="70"/>
      <c r="E23" s="70"/>
      <c r="F23" s="70"/>
      <c r="G23" s="70"/>
      <c r="H23" s="71"/>
      <c r="I23" s="72"/>
      <c r="J23" s="51"/>
      <c r="K23" s="51"/>
      <c r="L23" s="51"/>
      <c r="M23" s="51"/>
      <c r="N23" s="51"/>
      <c r="O23" s="51"/>
      <c r="P23" s="51"/>
      <c r="Q23" s="51"/>
      <c r="R23" s="51"/>
      <c r="S23" s="51"/>
      <c r="T23" s="51"/>
      <c r="U23" s="51"/>
      <c r="V23" s="51"/>
      <c r="W23" s="51"/>
      <c r="X23" s="51"/>
      <c r="Y23" s="51"/>
      <c r="Z23" s="51"/>
    </row>
    <row r="24" spans="1:26" ht="120.75" customHeight="1">
      <c r="A24" s="78" t="str">
        <f>IF(OR(B24&lt;&gt;"",D24&lt;&gt;""),"["&amp;TEXT($B$2,"##")&amp;"-"&amp;TEXT(ROW()-10,"##")&amp;"]","")</f>
        <v>[Install and Launch-14]</v>
      </c>
      <c r="B24" s="137" t="s">
        <v>173</v>
      </c>
      <c r="C24" s="138" t="s">
        <v>174</v>
      </c>
      <c r="D24" s="139" t="s">
        <v>175</v>
      </c>
      <c r="E24" s="136"/>
      <c r="F24" s="78" t="s">
        <v>28</v>
      </c>
      <c r="G24" s="78"/>
      <c r="H24" s="78"/>
      <c r="I24" s="79"/>
      <c r="J24" s="80"/>
      <c r="K24" s="80"/>
      <c r="L24" s="80"/>
      <c r="M24" s="80"/>
      <c r="N24" s="80"/>
      <c r="O24" s="80"/>
      <c r="P24" s="80"/>
      <c r="Q24" s="80"/>
      <c r="R24" s="80"/>
      <c r="S24" s="80"/>
      <c r="T24" s="80"/>
      <c r="U24" s="80"/>
      <c r="V24" s="80"/>
      <c r="W24" s="80"/>
      <c r="X24" s="80"/>
      <c r="Y24" s="80"/>
      <c r="Z24" s="80"/>
    </row>
    <row r="25" spans="1:26" ht="15.75" customHeight="1">
      <c r="A25" s="69"/>
      <c r="B25" s="69" t="s">
        <v>176</v>
      </c>
      <c r="C25" s="70"/>
      <c r="D25" s="70"/>
      <c r="E25" s="70"/>
      <c r="F25" s="70"/>
      <c r="G25" s="70"/>
      <c r="H25" s="71"/>
      <c r="I25" s="72"/>
      <c r="J25" s="51"/>
      <c r="K25" s="51"/>
      <c r="L25" s="51"/>
      <c r="M25" s="51"/>
      <c r="N25" s="51"/>
      <c r="O25" s="51"/>
      <c r="P25" s="51"/>
      <c r="Q25" s="51"/>
      <c r="R25" s="51"/>
      <c r="S25" s="51"/>
      <c r="T25" s="51"/>
      <c r="U25" s="51"/>
      <c r="V25" s="51"/>
      <c r="W25" s="51"/>
      <c r="X25" s="51"/>
      <c r="Y25" s="51"/>
      <c r="Z25" s="51"/>
    </row>
    <row r="26" spans="1:26" ht="120.75" customHeight="1">
      <c r="A26" s="78" t="str">
        <f>IF(OR(B26&lt;&gt;"",D26&lt;&gt;""),"["&amp;TEXT($B$2,"##")&amp;"-"&amp;TEXT(ROW()-10,"##")&amp;"]","")</f>
        <v>[Install and Launch-16]</v>
      </c>
      <c r="B26" s="140" t="s">
        <v>177</v>
      </c>
      <c r="C26" s="141" t="s">
        <v>178</v>
      </c>
      <c r="D26" s="142" t="s">
        <v>179</v>
      </c>
      <c r="E26" s="139"/>
      <c r="F26" s="78" t="s">
        <v>28</v>
      </c>
      <c r="G26" s="78"/>
      <c r="H26" s="78"/>
      <c r="I26" s="79"/>
      <c r="J26" s="80"/>
      <c r="K26" s="80"/>
      <c r="L26" s="80"/>
      <c r="M26" s="80"/>
      <c r="N26" s="80"/>
      <c r="O26" s="80"/>
      <c r="P26" s="80"/>
      <c r="Q26" s="80"/>
      <c r="R26" s="80"/>
      <c r="S26" s="80"/>
      <c r="T26" s="80"/>
      <c r="U26" s="80"/>
      <c r="V26" s="80"/>
      <c r="W26" s="80"/>
      <c r="X26" s="80"/>
      <c r="Y26" s="80"/>
      <c r="Z26" s="80"/>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sheetData>
  <autoFilter ref="A8:H12"/>
  <mergeCells count="5">
    <mergeCell ref="E6:F6"/>
    <mergeCell ref="B2:F2"/>
    <mergeCell ref="B3:F3"/>
    <mergeCell ref="B4:F4"/>
    <mergeCell ref="E5:F5"/>
  </mergeCells>
  <dataValidations disablePrompts="1" count="1">
    <dataValidation type="list" allowBlank="1" showInputMessage="1" showErrorMessage="1" prompt=" - " sqref="F1 F7:F107">
      <formula1>$J$2:$J$6</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workbookViewId="0">
      <pane ySplit="8" topLeftCell="A9" activePane="bottomLeft" state="frozen"/>
      <selection pane="bottomLeft" activeCell="D10" sqref="D10"/>
    </sheetView>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87" t="s">
        <v>129</v>
      </c>
      <c r="C2" s="170"/>
      <c r="D2" s="170"/>
      <c r="E2" s="170"/>
      <c r="F2" s="188"/>
      <c r="G2" s="35"/>
      <c r="H2" s="35"/>
      <c r="I2" s="50"/>
      <c r="J2" s="51" t="s">
        <v>28</v>
      </c>
      <c r="K2" s="51"/>
      <c r="L2" s="51"/>
      <c r="M2" s="51"/>
      <c r="N2" s="51"/>
      <c r="O2" s="51"/>
      <c r="P2" s="51"/>
      <c r="Q2" s="51"/>
      <c r="R2" s="51"/>
      <c r="S2" s="51"/>
      <c r="T2" s="51"/>
      <c r="U2" s="51"/>
      <c r="V2" s="51"/>
      <c r="W2" s="51"/>
      <c r="X2" s="51"/>
      <c r="Y2" s="51"/>
      <c r="Z2" s="51"/>
    </row>
    <row r="3" spans="1:26" ht="25.5" customHeight="1">
      <c r="A3" s="53" t="s">
        <v>29</v>
      </c>
      <c r="B3" s="187" t="s">
        <v>130</v>
      </c>
      <c r="C3" s="170"/>
      <c r="D3" s="170"/>
      <c r="E3" s="170"/>
      <c r="F3" s="188"/>
      <c r="G3" s="35"/>
      <c r="H3" s="35"/>
      <c r="I3" s="50"/>
      <c r="J3" s="51" t="s">
        <v>30</v>
      </c>
      <c r="K3" s="51"/>
      <c r="L3" s="51"/>
      <c r="M3" s="51"/>
      <c r="N3" s="51"/>
      <c r="O3" s="51"/>
      <c r="P3" s="51"/>
      <c r="Q3" s="51"/>
      <c r="R3" s="51"/>
      <c r="S3" s="51"/>
      <c r="T3" s="51"/>
      <c r="U3" s="51"/>
      <c r="V3" s="51"/>
      <c r="W3" s="51"/>
      <c r="X3" s="51"/>
      <c r="Y3" s="51"/>
      <c r="Z3" s="51"/>
    </row>
    <row r="4" spans="1:26" ht="18" customHeight="1">
      <c r="A4" s="52" t="s">
        <v>31</v>
      </c>
      <c r="B4" s="189"/>
      <c r="C4" s="179"/>
      <c r="D4" s="179"/>
      <c r="E4" s="179"/>
      <c r="F4" s="190"/>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7" t="s">
        <v>33</v>
      </c>
      <c r="E5" s="191" t="s">
        <v>34</v>
      </c>
      <c r="F5" s="188"/>
      <c r="G5" s="59"/>
      <c r="H5" s="59"/>
      <c r="I5" s="60"/>
      <c r="J5" s="51" t="s">
        <v>35</v>
      </c>
      <c r="K5" s="51"/>
      <c r="L5" s="51"/>
      <c r="M5" s="51"/>
      <c r="N5" s="51"/>
      <c r="O5" s="51"/>
      <c r="P5" s="51"/>
      <c r="Q5" s="51"/>
      <c r="R5" s="51"/>
      <c r="S5" s="51"/>
      <c r="T5" s="51"/>
      <c r="U5" s="51"/>
      <c r="V5" s="51"/>
      <c r="W5" s="51"/>
      <c r="X5" s="51"/>
      <c r="Y5" s="51"/>
      <c r="Z5" s="51"/>
    </row>
    <row r="6" spans="1:26" ht="15" customHeight="1">
      <c r="A6" s="83">
        <f>COUNTIF(F10:F993,"Pass")</f>
        <v>1</v>
      </c>
      <c r="B6" s="84">
        <f>COUNTIF(F10:F993,"Fail")</f>
        <v>0</v>
      </c>
      <c r="C6" s="85">
        <f>E6-D6-B6-A6</f>
        <v>0</v>
      </c>
      <c r="D6" s="63">
        <f>COUNTIF(F$10:F$993,"N/A")</f>
        <v>0</v>
      </c>
      <c r="E6" s="185">
        <f>COUNTA(A10:A993)</f>
        <v>1</v>
      </c>
      <c r="F6" s="186"/>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8"/>
      <c r="B9" s="69" t="s">
        <v>129</v>
      </c>
      <c r="C9" s="70"/>
      <c r="D9" s="70"/>
      <c r="E9" s="70"/>
      <c r="F9" s="70"/>
      <c r="G9" s="70"/>
      <c r="H9" s="71"/>
      <c r="I9" s="72"/>
      <c r="J9" s="51"/>
      <c r="K9" s="51"/>
      <c r="L9" s="51"/>
      <c r="M9" s="51"/>
      <c r="N9" s="51"/>
      <c r="O9" s="51"/>
      <c r="P9" s="51"/>
      <c r="Q9" s="51"/>
      <c r="R9" s="51"/>
      <c r="S9" s="51"/>
      <c r="T9" s="51"/>
      <c r="U9" s="51"/>
      <c r="V9" s="51"/>
      <c r="W9" s="51"/>
      <c r="X9" s="51"/>
      <c r="Y9" s="51"/>
      <c r="Z9" s="51"/>
    </row>
    <row r="10" spans="1:26" ht="120.75" customHeight="1">
      <c r="A10" s="78" t="str">
        <f>IF(OR(B10&lt;&gt;"",D10&lt;&gt;""),"["&amp;TEXT($B$2,"##")&amp;"-"&amp;TEXT(ROW()-10,"##")&amp;"]","")</f>
        <v>[Home Page-]</v>
      </c>
      <c r="B10" s="74" t="s">
        <v>45</v>
      </c>
      <c r="C10" s="75" t="s">
        <v>46</v>
      </c>
      <c r="D10" s="76" t="s">
        <v>47</v>
      </c>
      <c r="E10" s="77"/>
      <c r="F10" s="78" t="s">
        <v>28</v>
      </c>
      <c r="G10" s="78"/>
      <c r="H10" s="86"/>
      <c r="I10" s="79"/>
      <c r="J10" s="80"/>
      <c r="K10" s="80"/>
      <c r="L10" s="80"/>
      <c r="M10" s="80"/>
      <c r="N10" s="80"/>
      <c r="O10" s="80"/>
      <c r="P10" s="80"/>
      <c r="Q10" s="80"/>
      <c r="R10" s="80"/>
      <c r="S10" s="80"/>
      <c r="T10" s="80"/>
      <c r="U10" s="80"/>
      <c r="V10" s="80"/>
      <c r="W10" s="80"/>
      <c r="X10" s="80"/>
      <c r="Y10" s="80"/>
      <c r="Z10" s="80"/>
    </row>
    <row r="11" spans="1:26" ht="12.75" customHeight="1">
      <c r="A11" s="8"/>
      <c r="B11" s="8"/>
      <c r="C11" s="8"/>
      <c r="D11" s="8"/>
      <c r="E11" s="8"/>
      <c r="F11" s="87"/>
      <c r="G11" s="8"/>
      <c r="H11" s="8"/>
      <c r="I11" s="72"/>
      <c r="J11" s="51"/>
      <c r="K11" s="8"/>
      <c r="L11" s="8"/>
      <c r="M11" s="8"/>
      <c r="N11" s="8"/>
      <c r="O11" s="8"/>
      <c r="P11" s="8"/>
      <c r="Q11" s="8"/>
      <c r="R11" s="8"/>
      <c r="S11" s="8"/>
      <c r="T11" s="8"/>
      <c r="U11" s="8"/>
      <c r="V11" s="8"/>
      <c r="W11" s="8"/>
      <c r="X11" s="8"/>
      <c r="Y11" s="8"/>
      <c r="Z11" s="8"/>
    </row>
    <row r="12" spans="1:26" ht="12.75" customHeight="1">
      <c r="A12" s="8"/>
      <c r="B12" s="8"/>
      <c r="C12" s="8"/>
      <c r="D12" s="8"/>
      <c r="E12" s="8"/>
      <c r="F12" s="88"/>
      <c r="G12" s="8"/>
      <c r="H12" s="8"/>
      <c r="I12" s="79"/>
      <c r="J12" s="8"/>
      <c r="K12" s="8"/>
      <c r="L12" s="8"/>
      <c r="M12" s="8"/>
      <c r="N12" s="8"/>
      <c r="O12" s="8"/>
      <c r="P12" s="8"/>
      <c r="Q12" s="8"/>
      <c r="R12" s="8"/>
      <c r="S12" s="8"/>
      <c r="T12" s="8"/>
      <c r="U12" s="8"/>
      <c r="V12" s="8"/>
      <c r="W12" s="8"/>
      <c r="X12" s="8"/>
      <c r="Y12" s="8"/>
      <c r="Z12" s="8"/>
    </row>
    <row r="13" spans="1:26" ht="12.75" customHeight="1">
      <c r="A13" s="8"/>
      <c r="B13" s="8"/>
      <c r="C13" s="8"/>
      <c r="D13" s="8"/>
      <c r="E13" s="8"/>
      <c r="F13" s="8"/>
      <c r="G13" s="8"/>
      <c r="H13" s="8"/>
      <c r="I13" s="82"/>
      <c r="J13" s="8"/>
      <c r="K13" s="8"/>
      <c r="L13" s="8"/>
      <c r="M13" s="8"/>
      <c r="N13" s="8"/>
      <c r="O13" s="8"/>
      <c r="P13" s="8"/>
      <c r="Q13" s="8"/>
      <c r="R13" s="8"/>
      <c r="S13" s="8"/>
      <c r="T13" s="8"/>
      <c r="U13" s="8"/>
      <c r="V13" s="8"/>
      <c r="W13" s="8"/>
      <c r="X13" s="8"/>
      <c r="Y13" s="8"/>
      <c r="Z13" s="8"/>
    </row>
    <row r="14" spans="1:26" ht="12.75" customHeight="1">
      <c r="A14" s="8"/>
      <c r="B14" s="8"/>
      <c r="C14" s="8"/>
      <c r="D14" s="8"/>
      <c r="E14" s="8"/>
      <c r="F14" s="8"/>
      <c r="G14" s="8"/>
      <c r="H14" s="8"/>
      <c r="I14" s="82"/>
      <c r="J14" s="8"/>
      <c r="K14" s="8"/>
      <c r="L14" s="8"/>
      <c r="M14" s="8"/>
      <c r="N14" s="8"/>
      <c r="O14" s="8"/>
      <c r="P14" s="8"/>
      <c r="Q14" s="8"/>
      <c r="R14" s="8"/>
      <c r="S14" s="8"/>
      <c r="T14" s="8"/>
      <c r="U14" s="8"/>
      <c r="V14" s="8"/>
      <c r="W14" s="8"/>
      <c r="X14" s="8"/>
      <c r="Y14" s="8"/>
      <c r="Z14" s="8"/>
    </row>
    <row r="15" spans="1:26" ht="12.75" customHeight="1">
      <c r="A15" s="8"/>
      <c r="B15" s="8"/>
      <c r="C15" s="8"/>
      <c r="D15" s="8"/>
      <c r="E15" s="8"/>
      <c r="F15" s="8"/>
      <c r="G15" s="8"/>
      <c r="H15" s="8"/>
      <c r="I15" s="82"/>
      <c r="J15" s="8"/>
      <c r="K15" s="8"/>
      <c r="L15" s="8"/>
      <c r="M15" s="8"/>
      <c r="N15" s="8"/>
      <c r="O15" s="8"/>
      <c r="P15" s="8"/>
      <c r="Q15" s="8"/>
      <c r="R15" s="8"/>
      <c r="S15" s="8"/>
      <c r="T15" s="8"/>
      <c r="U15" s="8"/>
      <c r="V15" s="8"/>
      <c r="W15" s="8"/>
      <c r="X15" s="8"/>
      <c r="Y15" s="8"/>
      <c r="Z15" s="8"/>
    </row>
    <row r="16" spans="1:26" ht="12.75" customHeight="1">
      <c r="A16" s="8"/>
      <c r="B16" s="8"/>
      <c r="C16" s="8"/>
      <c r="D16" s="8"/>
      <c r="E16" s="8"/>
      <c r="F16" s="8"/>
      <c r="G16" s="8"/>
      <c r="H16" s="8"/>
      <c r="I16" s="82"/>
      <c r="J16" s="8"/>
      <c r="K16" s="8"/>
      <c r="L16" s="8"/>
      <c r="M16" s="8"/>
      <c r="N16" s="8"/>
      <c r="O16" s="8"/>
      <c r="P16" s="8"/>
      <c r="Q16" s="8"/>
      <c r="R16" s="8"/>
      <c r="S16" s="8"/>
      <c r="T16" s="8"/>
      <c r="U16" s="8"/>
      <c r="V16" s="8"/>
      <c r="W16" s="8"/>
      <c r="X16" s="8"/>
      <c r="Y16" s="8"/>
      <c r="Z16" s="8"/>
    </row>
    <row r="17" spans="1:26" ht="12.75" customHeight="1">
      <c r="A17" s="8"/>
      <c r="B17" s="8"/>
      <c r="C17" s="8"/>
      <c r="D17" s="8"/>
      <c r="E17" s="8"/>
      <c r="F17" s="8"/>
      <c r="G17" s="8"/>
      <c r="H17" s="8"/>
      <c r="I17" s="82"/>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2"/>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sheetData>
  <autoFilter ref="A8:H10"/>
  <mergeCells count="5">
    <mergeCell ref="E6:F6"/>
    <mergeCell ref="B2:F2"/>
    <mergeCell ref="B3:F3"/>
    <mergeCell ref="B4:F4"/>
    <mergeCell ref="E5:F5"/>
  </mergeCells>
  <dataValidations count="1">
    <dataValidation type="list" allowBlank="1" showInputMessage="1" showErrorMessage="1" prompt=" - " sqref="F1 F7:F139">
      <formula1>$J$2:$J$6</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workbookViewId="0">
      <selection activeCell="B9" sqref="B9"/>
    </sheetView>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87" t="s">
        <v>48</v>
      </c>
      <c r="C2" s="170"/>
      <c r="D2" s="170"/>
      <c r="E2" s="170"/>
      <c r="F2" s="188"/>
      <c r="G2" s="35"/>
      <c r="H2" s="35"/>
      <c r="I2" s="50"/>
      <c r="J2" s="51" t="s">
        <v>28</v>
      </c>
      <c r="K2" s="51"/>
      <c r="L2" s="51"/>
      <c r="M2" s="51"/>
      <c r="N2" s="51"/>
      <c r="O2" s="51"/>
      <c r="P2" s="51"/>
      <c r="Q2" s="51"/>
      <c r="R2" s="51"/>
      <c r="S2" s="51"/>
      <c r="T2" s="51"/>
      <c r="U2" s="51"/>
      <c r="V2" s="51"/>
      <c r="W2" s="51"/>
      <c r="X2" s="51"/>
      <c r="Y2" s="51"/>
      <c r="Z2" s="51"/>
    </row>
    <row r="3" spans="1:26" ht="25.5" customHeight="1">
      <c r="A3" s="53" t="s">
        <v>29</v>
      </c>
      <c r="B3" s="187" t="s">
        <v>141</v>
      </c>
      <c r="C3" s="170"/>
      <c r="D3" s="170"/>
      <c r="E3" s="170"/>
      <c r="F3" s="188"/>
      <c r="G3" s="35"/>
      <c r="H3" s="35"/>
      <c r="I3" s="50"/>
      <c r="J3" s="51" t="s">
        <v>30</v>
      </c>
      <c r="K3" s="51"/>
      <c r="L3" s="51"/>
      <c r="M3" s="51"/>
      <c r="N3" s="51"/>
      <c r="O3" s="51"/>
      <c r="P3" s="51"/>
      <c r="Q3" s="51"/>
      <c r="R3" s="51"/>
      <c r="S3" s="51"/>
      <c r="T3" s="51"/>
      <c r="U3" s="51"/>
      <c r="V3" s="51"/>
      <c r="W3" s="51"/>
      <c r="X3" s="51"/>
      <c r="Y3" s="51"/>
      <c r="Z3" s="51"/>
    </row>
    <row r="4" spans="1:26" ht="18" customHeight="1">
      <c r="A4" s="52" t="s">
        <v>31</v>
      </c>
      <c r="B4" s="189"/>
      <c r="C4" s="179"/>
      <c r="D4" s="179"/>
      <c r="E4" s="179"/>
      <c r="F4" s="190"/>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8" t="s">
        <v>33</v>
      </c>
      <c r="E5" s="191" t="s">
        <v>34</v>
      </c>
      <c r="F5" s="188"/>
      <c r="G5" s="59"/>
      <c r="H5" s="59"/>
      <c r="I5" s="60"/>
      <c r="J5" s="51" t="s">
        <v>35</v>
      </c>
      <c r="K5" s="51"/>
      <c r="L5" s="51"/>
      <c r="M5" s="51"/>
      <c r="N5" s="51"/>
      <c r="O5" s="51"/>
      <c r="P5" s="51"/>
      <c r="Q5" s="51"/>
      <c r="R5" s="51"/>
      <c r="S5" s="51"/>
      <c r="T5" s="51"/>
      <c r="U5" s="51"/>
      <c r="V5" s="51"/>
      <c r="W5" s="51"/>
      <c r="X5" s="51"/>
      <c r="Y5" s="51"/>
      <c r="Z5" s="51"/>
    </row>
    <row r="6" spans="1:26" ht="15" customHeight="1" thickBot="1">
      <c r="A6" s="83">
        <f>COUNTIF(F10:F993,"Pass")</f>
        <v>10</v>
      </c>
      <c r="B6" s="85">
        <f>COUNTIF(F10:F993,"Fail")</f>
        <v>0</v>
      </c>
      <c r="C6" s="85">
        <f>E6-D6-B6-A6</f>
        <v>0</v>
      </c>
      <c r="D6" s="63">
        <f>COUNTIF(F$10:F$993,"N/A")</f>
        <v>0</v>
      </c>
      <c r="E6" s="185">
        <f>COUNTA(A10:A993)</f>
        <v>10</v>
      </c>
      <c r="F6" s="186"/>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9"/>
      <c r="B9" s="69" t="s">
        <v>48</v>
      </c>
      <c r="C9" s="70"/>
      <c r="D9" s="70"/>
      <c r="E9" s="70"/>
      <c r="F9" s="70"/>
      <c r="G9" s="70"/>
      <c r="H9" s="71"/>
      <c r="I9" s="72"/>
      <c r="J9" s="51"/>
      <c r="K9" s="51"/>
      <c r="L9" s="51"/>
      <c r="M9" s="51"/>
      <c r="N9" s="51"/>
      <c r="O9" s="51"/>
      <c r="P9" s="51"/>
      <c r="Q9" s="51"/>
      <c r="R9" s="51"/>
      <c r="S9" s="51"/>
      <c r="T9" s="51"/>
      <c r="U9" s="51"/>
      <c r="V9" s="51"/>
      <c r="W9" s="51"/>
      <c r="X9" s="51"/>
      <c r="Y9" s="51"/>
      <c r="Z9" s="51"/>
    </row>
    <row r="10" spans="1:26" ht="38.25">
      <c r="A10" s="78" t="str">
        <f t="shared" ref="A10:A19" si="0">IF(OR(B10&lt;&gt;"",D10&lt;&gt;""),"["&amp;TEXT($B$2,"##")&amp;"-"&amp;TEXT(ROW()-10,"##")&amp;"]","")</f>
        <v>[Login-]</v>
      </c>
      <c r="B10" s="78" t="s">
        <v>49</v>
      </c>
      <c r="C10" s="78" t="s">
        <v>50</v>
      </c>
      <c r="D10" s="78" t="s">
        <v>51</v>
      </c>
      <c r="E10" s="78"/>
      <c r="F10" s="78" t="s">
        <v>28</v>
      </c>
      <c r="G10" s="78"/>
      <c r="H10" s="78"/>
      <c r="I10" s="79"/>
      <c r="J10" s="8"/>
      <c r="K10" s="8"/>
      <c r="L10" s="8"/>
      <c r="M10" s="8"/>
      <c r="N10" s="8"/>
      <c r="O10" s="8"/>
      <c r="P10" s="8"/>
      <c r="Q10" s="8"/>
      <c r="R10" s="8"/>
      <c r="S10" s="8"/>
      <c r="T10" s="8"/>
      <c r="U10" s="8"/>
      <c r="V10" s="8"/>
      <c r="W10" s="8"/>
      <c r="X10" s="8"/>
      <c r="Y10" s="8"/>
      <c r="Z10" s="8"/>
    </row>
    <row r="11" spans="1:26" ht="51">
      <c r="A11" s="78" t="str">
        <f t="shared" si="0"/>
        <v>[Login-1]</v>
      </c>
      <c r="B11" s="78" t="s">
        <v>52</v>
      </c>
      <c r="C11" s="78" t="s">
        <v>53</v>
      </c>
      <c r="D11" s="78" t="s">
        <v>54</v>
      </c>
      <c r="E11" s="78"/>
      <c r="F11" s="78" t="s">
        <v>28</v>
      </c>
      <c r="G11" s="78"/>
      <c r="H11" s="78"/>
      <c r="I11" s="82"/>
      <c r="J11" s="8"/>
      <c r="K11" s="8"/>
      <c r="L11" s="8"/>
      <c r="M11" s="8"/>
      <c r="N11" s="8"/>
      <c r="O11" s="8"/>
      <c r="P11" s="8"/>
      <c r="Q11" s="8"/>
      <c r="R11" s="8"/>
      <c r="S11" s="8"/>
      <c r="T11" s="8"/>
      <c r="U11" s="8"/>
      <c r="V11" s="8"/>
      <c r="W11" s="8"/>
      <c r="X11" s="8"/>
      <c r="Y11" s="8"/>
      <c r="Z11" s="8"/>
    </row>
    <row r="12" spans="1:26" ht="51">
      <c r="A12" s="78" t="str">
        <f t="shared" si="0"/>
        <v>[Login-2]</v>
      </c>
      <c r="B12" s="78" t="s">
        <v>55</v>
      </c>
      <c r="C12" s="78" t="s">
        <v>56</v>
      </c>
      <c r="D12" s="78" t="s">
        <v>54</v>
      </c>
      <c r="E12" s="78"/>
      <c r="F12" s="78" t="s">
        <v>28</v>
      </c>
      <c r="G12" s="78"/>
      <c r="H12" s="78"/>
      <c r="I12" s="82"/>
      <c r="J12" s="8"/>
      <c r="K12" s="8"/>
      <c r="L12" s="8"/>
      <c r="M12" s="8"/>
      <c r="N12" s="8"/>
      <c r="O12" s="8"/>
      <c r="P12" s="8"/>
      <c r="Q12" s="8"/>
      <c r="R12" s="8"/>
      <c r="S12" s="8"/>
      <c r="T12" s="8"/>
      <c r="U12" s="8"/>
      <c r="V12" s="8"/>
      <c r="W12" s="8"/>
      <c r="X12" s="8"/>
      <c r="Y12" s="8"/>
      <c r="Z12" s="8"/>
    </row>
    <row r="13" spans="1:26" ht="51">
      <c r="A13" s="78" t="str">
        <f t="shared" si="0"/>
        <v>[Login-3]</v>
      </c>
      <c r="B13" s="78" t="s">
        <v>57</v>
      </c>
      <c r="C13" s="78" t="s">
        <v>58</v>
      </c>
      <c r="D13" s="78" t="s">
        <v>59</v>
      </c>
      <c r="E13" s="78"/>
      <c r="F13" s="78" t="s">
        <v>28</v>
      </c>
      <c r="G13" s="78"/>
      <c r="H13" s="78"/>
      <c r="I13" s="82"/>
      <c r="J13" s="8"/>
      <c r="K13" s="8"/>
      <c r="L13" s="8"/>
      <c r="M13" s="8"/>
      <c r="N13" s="8"/>
      <c r="O13" s="8"/>
      <c r="P13" s="8"/>
      <c r="Q13" s="8"/>
      <c r="R13" s="8"/>
      <c r="S13" s="8"/>
      <c r="T13" s="8"/>
      <c r="U13" s="8"/>
      <c r="V13" s="8"/>
      <c r="W13" s="8"/>
      <c r="X13" s="8"/>
      <c r="Y13" s="8"/>
      <c r="Z13" s="8"/>
    </row>
    <row r="14" spans="1:26" ht="51">
      <c r="A14" s="78" t="str">
        <f t="shared" si="0"/>
        <v>[Login-4]</v>
      </c>
      <c r="B14" s="78" t="s">
        <v>60</v>
      </c>
      <c r="C14" s="78" t="s">
        <v>58</v>
      </c>
      <c r="D14" s="78" t="s">
        <v>61</v>
      </c>
      <c r="E14" s="78"/>
      <c r="F14" s="78" t="s">
        <v>28</v>
      </c>
      <c r="G14" s="78"/>
      <c r="H14" s="78"/>
      <c r="I14" s="82"/>
      <c r="J14" s="8"/>
      <c r="K14" s="8"/>
      <c r="L14" s="8"/>
      <c r="M14" s="8"/>
      <c r="N14" s="8"/>
      <c r="O14" s="8"/>
      <c r="P14" s="8"/>
      <c r="Q14" s="8"/>
      <c r="R14" s="8"/>
      <c r="S14" s="8"/>
      <c r="T14" s="8"/>
      <c r="U14" s="8"/>
      <c r="V14" s="8"/>
      <c r="W14" s="8"/>
      <c r="X14" s="8"/>
      <c r="Y14" s="8"/>
      <c r="Z14" s="8"/>
    </row>
    <row r="15" spans="1:26" ht="51">
      <c r="A15" s="78" t="str">
        <f t="shared" si="0"/>
        <v>[Login-5]</v>
      </c>
      <c r="B15" s="78" t="s">
        <v>57</v>
      </c>
      <c r="C15" s="78" t="s">
        <v>58</v>
      </c>
      <c r="D15" s="78" t="s">
        <v>59</v>
      </c>
      <c r="E15" s="78"/>
      <c r="F15" s="78" t="s">
        <v>28</v>
      </c>
      <c r="G15" s="78"/>
      <c r="H15" s="78"/>
      <c r="I15" s="82"/>
      <c r="J15" s="8"/>
      <c r="K15" s="8"/>
      <c r="L15" s="8"/>
      <c r="M15" s="8"/>
      <c r="N15" s="8"/>
      <c r="O15" s="8"/>
      <c r="P15" s="8"/>
      <c r="Q15" s="8"/>
      <c r="R15" s="8"/>
      <c r="S15" s="8"/>
      <c r="T15" s="8"/>
      <c r="U15" s="8"/>
      <c r="V15" s="8"/>
      <c r="W15" s="8"/>
      <c r="X15" s="8"/>
      <c r="Y15" s="8"/>
      <c r="Z15" s="8"/>
    </row>
    <row r="16" spans="1:26" ht="51">
      <c r="A16" s="78" t="str">
        <f t="shared" si="0"/>
        <v>[Login-6]</v>
      </c>
      <c r="B16" s="78" t="s">
        <v>62</v>
      </c>
      <c r="C16" s="78" t="s">
        <v>63</v>
      </c>
      <c r="D16" s="78" t="s">
        <v>61</v>
      </c>
      <c r="E16" s="78"/>
      <c r="F16" s="78" t="s">
        <v>28</v>
      </c>
      <c r="G16" s="78"/>
      <c r="H16" s="78"/>
      <c r="I16" s="82"/>
      <c r="J16" s="8"/>
      <c r="K16" s="8"/>
      <c r="L16" s="8"/>
      <c r="M16" s="8"/>
      <c r="N16" s="8"/>
      <c r="O16" s="8"/>
      <c r="P16" s="8"/>
      <c r="Q16" s="8"/>
      <c r="R16" s="8"/>
      <c r="S16" s="8"/>
      <c r="T16" s="8"/>
      <c r="U16" s="8"/>
      <c r="V16" s="8"/>
      <c r="W16" s="8"/>
      <c r="X16" s="8"/>
      <c r="Y16" s="8"/>
      <c r="Z16" s="8"/>
    </row>
    <row r="17" spans="1:26" ht="51">
      <c r="A17" s="78" t="str">
        <f t="shared" si="0"/>
        <v>[Login-7]</v>
      </c>
      <c r="B17" s="78" t="s">
        <v>64</v>
      </c>
      <c r="C17" s="78" t="s">
        <v>65</v>
      </c>
      <c r="D17" s="78" t="s">
        <v>61</v>
      </c>
      <c r="E17" s="78"/>
      <c r="F17" s="78" t="s">
        <v>28</v>
      </c>
      <c r="G17" s="78"/>
      <c r="H17" s="78"/>
      <c r="I17" s="82"/>
      <c r="J17" s="8"/>
      <c r="K17" s="8"/>
      <c r="L17" s="8"/>
      <c r="M17" s="8"/>
      <c r="N17" s="8"/>
      <c r="O17" s="8"/>
      <c r="P17" s="8"/>
      <c r="Q17" s="8"/>
      <c r="R17" s="8"/>
      <c r="S17" s="8"/>
      <c r="T17" s="8"/>
      <c r="U17" s="8"/>
      <c r="V17" s="8"/>
      <c r="W17" s="8"/>
      <c r="X17" s="8"/>
      <c r="Y17" s="8"/>
      <c r="Z17" s="8"/>
    </row>
    <row r="18" spans="1:26" ht="51">
      <c r="A18" s="78" t="str">
        <f t="shared" si="0"/>
        <v>[Login-8]</v>
      </c>
      <c r="B18" s="78" t="s">
        <v>66</v>
      </c>
      <c r="C18" s="78" t="s">
        <v>67</v>
      </c>
      <c r="D18" s="78" t="s">
        <v>68</v>
      </c>
      <c r="E18" s="78"/>
      <c r="F18" s="78" t="s">
        <v>28</v>
      </c>
      <c r="G18" s="78"/>
      <c r="H18" s="78"/>
      <c r="I18" s="82"/>
      <c r="J18" s="8"/>
      <c r="K18" s="8"/>
      <c r="L18" s="8"/>
      <c r="M18" s="8"/>
      <c r="N18" s="8"/>
      <c r="O18" s="8"/>
      <c r="P18" s="8"/>
      <c r="Q18" s="8"/>
      <c r="R18" s="8"/>
      <c r="S18" s="8"/>
      <c r="T18" s="8"/>
      <c r="U18" s="8"/>
      <c r="V18" s="8"/>
      <c r="W18" s="8"/>
      <c r="X18" s="8"/>
      <c r="Y18" s="8"/>
      <c r="Z18" s="8"/>
    </row>
    <row r="19" spans="1:26" ht="38.25">
      <c r="A19" s="78" t="str">
        <f t="shared" si="0"/>
        <v>[Login-9]</v>
      </c>
      <c r="B19" s="78" t="s">
        <v>69</v>
      </c>
      <c r="C19" s="78" t="s">
        <v>70</v>
      </c>
      <c r="D19" s="78" t="s">
        <v>71</v>
      </c>
      <c r="E19" s="78"/>
      <c r="F19" s="78" t="s">
        <v>28</v>
      </c>
      <c r="G19" s="78"/>
      <c r="H19" s="78"/>
      <c r="I19" s="8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sheetData>
  <mergeCells count="5">
    <mergeCell ref="B2:F2"/>
    <mergeCell ref="B3:F3"/>
    <mergeCell ref="B4:F4"/>
    <mergeCell ref="E5:F5"/>
    <mergeCell ref="E6:F6"/>
  </mergeCells>
  <dataValidations count="1">
    <dataValidation type="list" allowBlank="1" showInputMessage="1" showErrorMessage="1" prompt=" - " sqref="F1 F7:F139">
      <formula1>$J$2:$J$6</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5"/>
  <sheetViews>
    <sheetView workbookViewId="0">
      <selection activeCell="A11" sqref="A11"/>
    </sheetView>
  </sheetViews>
  <sheetFormatPr defaultColWidth="15.125" defaultRowHeight="13.5"/>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87" t="s">
        <v>72</v>
      </c>
      <c r="C2" s="170"/>
      <c r="D2" s="170"/>
      <c r="E2" s="170"/>
      <c r="F2" s="188"/>
      <c r="G2" s="35"/>
      <c r="H2" s="35"/>
      <c r="I2" s="50"/>
      <c r="J2" s="51" t="s">
        <v>28</v>
      </c>
      <c r="K2" s="51"/>
      <c r="L2" s="51"/>
      <c r="M2" s="51"/>
      <c r="N2" s="51"/>
      <c r="O2" s="51"/>
      <c r="P2" s="51"/>
      <c r="Q2" s="51"/>
      <c r="R2" s="51"/>
      <c r="S2" s="51"/>
      <c r="T2" s="51"/>
      <c r="U2" s="51"/>
      <c r="V2" s="51"/>
      <c r="W2" s="51"/>
      <c r="X2" s="51"/>
      <c r="Y2" s="51"/>
      <c r="Z2" s="51"/>
    </row>
    <row r="3" spans="1:26" ht="25.5" customHeight="1">
      <c r="A3" s="53" t="s">
        <v>29</v>
      </c>
      <c r="B3" s="187" t="s">
        <v>142</v>
      </c>
      <c r="C3" s="170"/>
      <c r="D3" s="170"/>
      <c r="E3" s="170"/>
      <c r="F3" s="188"/>
      <c r="G3" s="35"/>
      <c r="H3" s="35"/>
      <c r="I3" s="50"/>
      <c r="J3" s="51" t="s">
        <v>30</v>
      </c>
      <c r="K3" s="51"/>
      <c r="L3" s="51"/>
      <c r="M3" s="51"/>
      <c r="N3" s="51"/>
      <c r="O3" s="51"/>
      <c r="P3" s="51"/>
      <c r="Q3" s="51"/>
      <c r="R3" s="51"/>
      <c r="S3" s="51"/>
      <c r="T3" s="51"/>
      <c r="U3" s="51"/>
      <c r="V3" s="51"/>
      <c r="W3" s="51"/>
      <c r="X3" s="51"/>
      <c r="Y3" s="51"/>
      <c r="Z3" s="51"/>
    </row>
    <row r="4" spans="1:26" ht="18" customHeight="1">
      <c r="A4" s="52" t="s">
        <v>31</v>
      </c>
      <c r="B4" s="189"/>
      <c r="C4" s="179"/>
      <c r="D4" s="179"/>
      <c r="E4" s="179"/>
      <c r="F4" s="190"/>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8" t="s">
        <v>33</v>
      </c>
      <c r="E5" s="191" t="s">
        <v>34</v>
      </c>
      <c r="F5" s="188"/>
      <c r="G5" s="59"/>
      <c r="H5" s="59"/>
      <c r="I5" s="60"/>
      <c r="J5" s="51" t="s">
        <v>35</v>
      </c>
      <c r="K5" s="51"/>
      <c r="L5" s="51"/>
      <c r="M5" s="51"/>
      <c r="N5" s="51"/>
      <c r="O5" s="51"/>
      <c r="P5" s="51"/>
      <c r="Q5" s="51"/>
      <c r="R5" s="51"/>
      <c r="S5" s="51"/>
      <c r="T5" s="51"/>
      <c r="U5" s="51"/>
      <c r="V5" s="51"/>
      <c r="W5" s="51"/>
      <c r="X5" s="51"/>
      <c r="Y5" s="51"/>
      <c r="Z5" s="51"/>
    </row>
    <row r="6" spans="1:26" ht="15" customHeight="1" thickBot="1">
      <c r="A6" s="83">
        <f>COUNTIF(F10:F998,"Pass")</f>
        <v>19</v>
      </c>
      <c r="B6" s="85">
        <f>COUNTIF(F10:F998,"Fail")</f>
        <v>1</v>
      </c>
      <c r="C6" s="85">
        <f>E6-D6-B6-A6</f>
        <v>0</v>
      </c>
      <c r="D6" s="63">
        <f>COUNTIF(F$10:F$998,"N/A")</f>
        <v>0</v>
      </c>
      <c r="E6" s="185">
        <f>COUNTA(A10:A998)</f>
        <v>20</v>
      </c>
      <c r="F6" s="186"/>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9"/>
      <c r="B9" s="69" t="s">
        <v>180</v>
      </c>
      <c r="C9" s="70"/>
      <c r="D9" s="70"/>
      <c r="E9" s="70"/>
      <c r="F9" s="70"/>
      <c r="G9" s="70"/>
      <c r="H9" s="71"/>
      <c r="I9" s="72"/>
      <c r="J9" s="51"/>
      <c r="K9" s="51"/>
      <c r="L9" s="51"/>
      <c r="M9" s="51"/>
      <c r="N9" s="51"/>
      <c r="O9" s="51"/>
      <c r="P9" s="51"/>
      <c r="Q9" s="51"/>
      <c r="R9" s="51"/>
      <c r="S9" s="51"/>
      <c r="T9" s="51"/>
      <c r="U9" s="51"/>
      <c r="V9" s="51"/>
      <c r="W9" s="51"/>
      <c r="X9" s="51"/>
      <c r="Y9" s="51"/>
      <c r="Z9" s="51"/>
    </row>
    <row r="10" spans="1:26" ht="51">
      <c r="A10" s="78" t="str">
        <f>IF(OR(B10&lt;&gt;"",D10&lt;&gt;""),"["&amp;TEXT($B$2,"##")&amp;"-"&amp;TEXT(ROW()-10,"##")&amp;"]","")</f>
        <v>[Register-]</v>
      </c>
      <c r="B10" s="78" t="s">
        <v>73</v>
      </c>
      <c r="C10" s="78" t="s">
        <v>74</v>
      </c>
      <c r="D10" s="78" t="s">
        <v>75</v>
      </c>
      <c r="E10" s="78"/>
      <c r="F10" s="78" t="s">
        <v>28</v>
      </c>
      <c r="G10" s="78"/>
      <c r="H10" s="78"/>
      <c r="I10" s="82"/>
      <c r="J10" s="8"/>
      <c r="K10" s="8"/>
      <c r="L10" s="8"/>
      <c r="M10" s="8"/>
      <c r="N10" s="8"/>
      <c r="O10" s="8"/>
      <c r="P10" s="8"/>
      <c r="Q10" s="8"/>
      <c r="R10" s="8"/>
      <c r="S10" s="8"/>
      <c r="T10" s="8"/>
      <c r="U10" s="8"/>
      <c r="V10" s="8"/>
      <c r="W10" s="8"/>
      <c r="X10" s="8"/>
      <c r="Y10" s="8"/>
      <c r="Z10" s="8"/>
    </row>
    <row r="11" spans="1:26" ht="76.5">
      <c r="A11" s="78" t="str">
        <f t="shared" ref="A11:A33" si="0">IF(OR(B11&lt;&gt;"",D11&lt;&gt;""),"["&amp;TEXT($B$2,"##")&amp;"-"&amp;TEXT(ROW()-10,"##")&amp;"]","")</f>
        <v>[Register-1]</v>
      </c>
      <c r="B11" s="78" t="s">
        <v>76</v>
      </c>
      <c r="C11" s="78" t="s">
        <v>77</v>
      </c>
      <c r="D11" s="78" t="s">
        <v>78</v>
      </c>
      <c r="E11" s="78"/>
      <c r="F11" s="78" t="s">
        <v>28</v>
      </c>
      <c r="G11" s="78"/>
      <c r="H11" s="78"/>
      <c r="I11" s="82"/>
      <c r="J11" s="8"/>
      <c r="K11" s="8"/>
      <c r="L11" s="8"/>
      <c r="M11" s="8"/>
      <c r="N11" s="8"/>
      <c r="O11" s="8"/>
      <c r="P11" s="8"/>
      <c r="Q11" s="8"/>
      <c r="R11" s="8"/>
      <c r="S11" s="8"/>
      <c r="T11" s="8"/>
      <c r="U11" s="8"/>
      <c r="V11" s="8"/>
      <c r="W11" s="8"/>
      <c r="X11" s="8"/>
      <c r="Y11" s="8"/>
      <c r="Z11" s="8"/>
    </row>
    <row r="12" spans="1:26" ht="15.75" customHeight="1">
      <c r="A12" s="69"/>
      <c r="B12" s="69" t="s">
        <v>181</v>
      </c>
      <c r="C12" s="70"/>
      <c r="D12" s="70"/>
      <c r="E12" s="70"/>
      <c r="F12" s="70"/>
      <c r="G12" s="70"/>
      <c r="H12" s="71"/>
      <c r="I12" s="72"/>
      <c r="J12" s="51"/>
      <c r="K12" s="51"/>
      <c r="L12" s="51"/>
      <c r="M12" s="51"/>
      <c r="N12" s="51"/>
      <c r="O12" s="51"/>
      <c r="P12" s="51"/>
      <c r="Q12" s="51"/>
      <c r="R12" s="51"/>
      <c r="S12" s="51"/>
      <c r="T12" s="51"/>
      <c r="U12" s="51"/>
      <c r="V12" s="51"/>
      <c r="W12" s="51"/>
      <c r="X12" s="51"/>
      <c r="Y12" s="51"/>
      <c r="Z12" s="51"/>
    </row>
    <row r="13" spans="1:26" ht="51">
      <c r="A13" s="78" t="str">
        <f t="shared" si="0"/>
        <v>[Register-3]</v>
      </c>
      <c r="B13" s="78" t="s">
        <v>79</v>
      </c>
      <c r="C13" s="78" t="s">
        <v>80</v>
      </c>
      <c r="D13" s="78" t="s">
        <v>81</v>
      </c>
      <c r="E13" s="78"/>
      <c r="F13" s="78" t="s">
        <v>28</v>
      </c>
      <c r="G13" s="78"/>
      <c r="H13" s="78"/>
      <c r="I13" s="82"/>
      <c r="J13" s="8"/>
      <c r="K13" s="8"/>
      <c r="L13" s="8"/>
      <c r="M13" s="8"/>
      <c r="N13" s="8"/>
      <c r="O13" s="8"/>
      <c r="P13" s="8"/>
      <c r="Q13" s="8"/>
      <c r="R13" s="8"/>
      <c r="S13" s="8"/>
      <c r="T13" s="8"/>
      <c r="U13" s="8"/>
      <c r="V13" s="8"/>
      <c r="W13" s="8"/>
      <c r="X13" s="8"/>
      <c r="Y13" s="8"/>
      <c r="Z13" s="8"/>
    </row>
    <row r="14" spans="1:26" ht="51">
      <c r="A14" s="78" t="str">
        <f t="shared" si="0"/>
        <v>[Register-4]</v>
      </c>
      <c r="B14" s="78" t="s">
        <v>82</v>
      </c>
      <c r="C14" s="78" t="s">
        <v>83</v>
      </c>
      <c r="D14" s="78" t="s">
        <v>84</v>
      </c>
      <c r="E14" s="78"/>
      <c r="F14" s="78" t="s">
        <v>28</v>
      </c>
      <c r="G14" s="78"/>
      <c r="H14" s="78"/>
      <c r="I14" s="82"/>
      <c r="J14" s="8"/>
      <c r="K14" s="8"/>
      <c r="L14" s="8"/>
      <c r="M14" s="8"/>
      <c r="N14" s="8"/>
      <c r="O14" s="8"/>
      <c r="P14" s="8"/>
      <c r="Q14" s="8"/>
      <c r="R14" s="8"/>
      <c r="S14" s="8"/>
      <c r="T14" s="8"/>
      <c r="U14" s="8"/>
      <c r="V14" s="8"/>
      <c r="W14" s="8"/>
      <c r="X14" s="8"/>
      <c r="Y14" s="8"/>
      <c r="Z14" s="8"/>
    </row>
    <row r="15" spans="1:26" ht="51">
      <c r="A15" s="78" t="str">
        <f t="shared" si="0"/>
        <v>[Register-5]</v>
      </c>
      <c r="B15" s="78" t="s">
        <v>85</v>
      </c>
      <c r="C15" s="78" t="s">
        <v>86</v>
      </c>
      <c r="D15" s="78" t="s">
        <v>87</v>
      </c>
      <c r="E15" s="78"/>
      <c r="F15" s="78" t="s">
        <v>28</v>
      </c>
      <c r="G15" s="78"/>
      <c r="H15" s="78"/>
      <c r="I15" s="82"/>
      <c r="J15" s="8"/>
      <c r="K15" s="8"/>
      <c r="L15" s="8"/>
      <c r="M15" s="8"/>
      <c r="N15" s="8"/>
      <c r="O15" s="8"/>
      <c r="P15" s="8"/>
      <c r="Q15" s="8"/>
      <c r="R15" s="8"/>
      <c r="S15" s="8"/>
      <c r="T15" s="8"/>
      <c r="U15" s="8"/>
      <c r="V15" s="8"/>
      <c r="W15" s="8"/>
      <c r="X15" s="8"/>
      <c r="Y15" s="8"/>
      <c r="Z15" s="8"/>
    </row>
    <row r="16" spans="1:26" ht="15.75" customHeight="1">
      <c r="A16" s="69"/>
      <c r="B16" s="69" t="s">
        <v>182</v>
      </c>
      <c r="C16" s="70"/>
      <c r="D16" s="70"/>
      <c r="E16" s="70"/>
      <c r="F16" s="70"/>
      <c r="G16" s="70"/>
      <c r="H16" s="71"/>
      <c r="I16" s="72"/>
      <c r="J16" s="51"/>
      <c r="K16" s="51"/>
      <c r="L16" s="51"/>
      <c r="M16" s="51"/>
      <c r="N16" s="51"/>
      <c r="O16" s="51"/>
      <c r="P16" s="51"/>
      <c r="Q16" s="51"/>
      <c r="R16" s="51"/>
      <c r="S16" s="51"/>
      <c r="T16" s="51"/>
      <c r="U16" s="51"/>
      <c r="V16" s="51"/>
      <c r="W16" s="51"/>
      <c r="X16" s="51"/>
      <c r="Y16" s="51"/>
      <c r="Z16" s="51"/>
    </row>
    <row r="17" spans="1:26" ht="102">
      <c r="A17" s="78" t="str">
        <f t="shared" si="0"/>
        <v>[Register-7]</v>
      </c>
      <c r="B17" s="78" t="s">
        <v>88</v>
      </c>
      <c r="C17" s="78" t="s">
        <v>89</v>
      </c>
      <c r="D17" s="78" t="s">
        <v>90</v>
      </c>
      <c r="E17" s="78"/>
      <c r="F17" s="78" t="s">
        <v>28</v>
      </c>
      <c r="G17" s="78"/>
      <c r="H17" s="78"/>
      <c r="I17" s="82"/>
      <c r="J17" s="8"/>
      <c r="K17" s="8"/>
      <c r="L17" s="8"/>
      <c r="M17" s="8"/>
      <c r="N17" s="8"/>
      <c r="O17" s="8"/>
      <c r="P17" s="8"/>
      <c r="Q17" s="8"/>
      <c r="R17" s="8"/>
      <c r="S17" s="8"/>
      <c r="T17" s="8"/>
      <c r="U17" s="8"/>
      <c r="V17" s="8"/>
      <c r="W17" s="8"/>
      <c r="X17" s="8"/>
      <c r="Y17" s="8"/>
      <c r="Z17" s="8"/>
    </row>
    <row r="18" spans="1:26" ht="114.75">
      <c r="A18" s="78" t="str">
        <f t="shared" si="0"/>
        <v>[Register-8]</v>
      </c>
      <c r="B18" s="78" t="s">
        <v>91</v>
      </c>
      <c r="C18" s="78" t="s">
        <v>92</v>
      </c>
      <c r="D18" s="78" t="s">
        <v>93</v>
      </c>
      <c r="E18" s="78"/>
      <c r="F18" s="78" t="s">
        <v>28</v>
      </c>
      <c r="G18" s="78"/>
      <c r="H18" s="78"/>
      <c r="I18" s="82"/>
      <c r="J18" s="8"/>
      <c r="K18" s="8"/>
      <c r="L18" s="8"/>
      <c r="M18" s="8"/>
      <c r="N18" s="8"/>
      <c r="O18" s="8"/>
      <c r="P18" s="8"/>
      <c r="Q18" s="8"/>
      <c r="R18" s="8"/>
      <c r="S18" s="8"/>
      <c r="T18" s="8"/>
      <c r="U18" s="8"/>
      <c r="V18" s="8"/>
      <c r="W18" s="8"/>
      <c r="X18" s="8"/>
      <c r="Y18" s="8"/>
      <c r="Z18" s="8"/>
    </row>
    <row r="19" spans="1:26" ht="76.5">
      <c r="A19" s="78" t="str">
        <f t="shared" si="0"/>
        <v>[Register-9]</v>
      </c>
      <c r="B19" s="78" t="s">
        <v>94</v>
      </c>
      <c r="C19" s="78" t="s">
        <v>95</v>
      </c>
      <c r="D19" s="78" t="s">
        <v>96</v>
      </c>
      <c r="E19" s="78"/>
      <c r="F19" s="78" t="s">
        <v>28</v>
      </c>
      <c r="G19" s="78"/>
      <c r="H19" s="78"/>
      <c r="I19" s="82"/>
      <c r="J19" s="8"/>
      <c r="K19" s="8"/>
      <c r="L19" s="8"/>
      <c r="M19" s="8"/>
      <c r="N19" s="8"/>
      <c r="O19" s="8"/>
      <c r="P19" s="8"/>
      <c r="Q19" s="8"/>
      <c r="R19" s="8"/>
      <c r="S19" s="8"/>
      <c r="T19" s="8"/>
      <c r="U19" s="8"/>
      <c r="V19" s="8"/>
      <c r="W19" s="8"/>
      <c r="X19" s="8"/>
      <c r="Y19" s="8"/>
      <c r="Z19" s="8"/>
    </row>
    <row r="20" spans="1:26" ht="76.5">
      <c r="A20" s="78" t="str">
        <f t="shared" si="0"/>
        <v>[Register-10]</v>
      </c>
      <c r="B20" s="78" t="s">
        <v>97</v>
      </c>
      <c r="C20" s="78" t="s">
        <v>98</v>
      </c>
      <c r="D20" s="78" t="s">
        <v>99</v>
      </c>
      <c r="E20" s="78"/>
      <c r="F20" s="78" t="s">
        <v>30</v>
      </c>
      <c r="G20" s="78"/>
      <c r="H20" s="78"/>
      <c r="I20" s="82"/>
      <c r="J20" s="8"/>
      <c r="K20" s="8"/>
      <c r="L20" s="8"/>
      <c r="M20" s="8"/>
      <c r="N20" s="8"/>
      <c r="O20" s="8"/>
      <c r="P20" s="8"/>
      <c r="Q20" s="8"/>
      <c r="R20" s="8"/>
      <c r="S20" s="8"/>
      <c r="T20" s="8"/>
      <c r="U20" s="8"/>
      <c r="V20" s="8"/>
      <c r="W20" s="8"/>
      <c r="X20" s="8"/>
      <c r="Y20" s="8"/>
      <c r="Z20" s="8"/>
    </row>
    <row r="21" spans="1:26" ht="15.75" customHeight="1">
      <c r="A21" s="69"/>
      <c r="B21" s="69" t="s">
        <v>183</v>
      </c>
      <c r="C21" s="70"/>
      <c r="D21" s="70"/>
      <c r="E21" s="70"/>
      <c r="F21" s="70"/>
      <c r="G21" s="70"/>
      <c r="H21" s="71"/>
      <c r="I21" s="72"/>
      <c r="J21" s="51"/>
      <c r="K21" s="51"/>
      <c r="L21" s="51"/>
      <c r="M21" s="51"/>
      <c r="N21" s="51"/>
      <c r="O21" s="51"/>
      <c r="P21" s="51"/>
      <c r="Q21" s="51"/>
      <c r="R21" s="51"/>
      <c r="S21" s="51"/>
      <c r="T21" s="51"/>
      <c r="U21" s="51"/>
      <c r="V21" s="51"/>
      <c r="W21" s="51"/>
      <c r="X21" s="51"/>
      <c r="Y21" s="51"/>
      <c r="Z21" s="51"/>
    </row>
    <row r="22" spans="1:26" ht="102">
      <c r="A22" s="78" t="str">
        <f t="shared" si="0"/>
        <v>[Register-12]</v>
      </c>
      <c r="B22" s="78" t="s">
        <v>100</v>
      </c>
      <c r="C22" s="78" t="s">
        <v>101</v>
      </c>
      <c r="D22" s="78" t="s">
        <v>102</v>
      </c>
      <c r="E22" s="78"/>
      <c r="F22" s="78" t="s">
        <v>28</v>
      </c>
      <c r="G22" s="78"/>
      <c r="H22" s="78"/>
      <c r="I22" s="82"/>
      <c r="J22" s="8"/>
      <c r="K22" s="8"/>
      <c r="L22" s="8"/>
      <c r="M22" s="8"/>
      <c r="N22" s="8"/>
      <c r="O22" s="8"/>
      <c r="P22" s="8"/>
      <c r="Q22" s="8"/>
      <c r="R22" s="8"/>
      <c r="S22" s="8"/>
      <c r="T22" s="8"/>
      <c r="U22" s="8"/>
      <c r="V22" s="8"/>
      <c r="W22" s="8"/>
      <c r="X22" s="8"/>
      <c r="Y22" s="8"/>
      <c r="Z22" s="8"/>
    </row>
    <row r="23" spans="1:26" ht="89.25">
      <c r="A23" s="78" t="str">
        <f t="shared" si="0"/>
        <v>[Register-13]</v>
      </c>
      <c r="B23" s="78" t="s">
        <v>103</v>
      </c>
      <c r="C23" s="78" t="s">
        <v>104</v>
      </c>
      <c r="D23" s="78" t="s">
        <v>105</v>
      </c>
      <c r="E23" s="78"/>
      <c r="F23" s="78" t="s">
        <v>28</v>
      </c>
      <c r="G23" s="78"/>
      <c r="H23" s="78"/>
      <c r="I23" s="82"/>
      <c r="J23" s="8"/>
      <c r="K23" s="8"/>
      <c r="L23" s="8"/>
      <c r="M23" s="8"/>
      <c r="N23" s="8"/>
      <c r="O23" s="8"/>
      <c r="P23" s="8"/>
      <c r="Q23" s="8"/>
      <c r="R23" s="8"/>
      <c r="S23" s="8"/>
      <c r="T23" s="8"/>
      <c r="U23" s="8"/>
      <c r="V23" s="8"/>
      <c r="W23" s="8"/>
      <c r="X23" s="8"/>
      <c r="Y23" s="8"/>
      <c r="Z23" s="8"/>
    </row>
    <row r="24" spans="1:26" ht="15.75" customHeight="1">
      <c r="A24" s="69"/>
      <c r="B24" s="69" t="s">
        <v>184</v>
      </c>
      <c r="C24" s="70"/>
      <c r="D24" s="70"/>
      <c r="E24" s="70"/>
      <c r="F24" s="70"/>
      <c r="G24" s="70"/>
      <c r="H24" s="71"/>
      <c r="I24" s="72"/>
      <c r="J24" s="51"/>
      <c r="K24" s="51"/>
      <c r="L24" s="51"/>
      <c r="M24" s="51"/>
      <c r="N24" s="51"/>
      <c r="O24" s="51"/>
      <c r="P24" s="51"/>
      <c r="Q24" s="51"/>
      <c r="R24" s="51"/>
      <c r="S24" s="51"/>
      <c r="T24" s="51"/>
      <c r="U24" s="51"/>
      <c r="V24" s="51"/>
      <c r="W24" s="51"/>
      <c r="X24" s="51"/>
      <c r="Y24" s="51"/>
      <c r="Z24" s="51"/>
    </row>
    <row r="25" spans="1:26" ht="127.5">
      <c r="A25" s="78" t="str">
        <f t="shared" si="0"/>
        <v>[Register-15]</v>
      </c>
      <c r="B25" s="78" t="s">
        <v>106</v>
      </c>
      <c r="C25" s="78" t="s">
        <v>107</v>
      </c>
      <c r="D25" s="78" t="s">
        <v>108</v>
      </c>
      <c r="E25" s="78"/>
      <c r="F25" s="78" t="s">
        <v>28</v>
      </c>
      <c r="G25" s="78"/>
      <c r="H25" s="78"/>
      <c r="I25" s="82"/>
      <c r="J25" s="8"/>
      <c r="K25" s="8"/>
      <c r="L25" s="8"/>
      <c r="M25" s="8"/>
      <c r="N25" s="8"/>
      <c r="O25" s="8"/>
      <c r="P25" s="8"/>
      <c r="Q25" s="8"/>
      <c r="R25" s="8"/>
      <c r="S25" s="8"/>
      <c r="T25" s="8"/>
      <c r="U25" s="8"/>
      <c r="V25" s="8"/>
      <c r="W25" s="8"/>
      <c r="X25" s="8"/>
      <c r="Y25" s="8"/>
      <c r="Z25" s="8"/>
    </row>
    <row r="26" spans="1:26" ht="114.75">
      <c r="A26" s="78" t="str">
        <f t="shared" si="0"/>
        <v>[Register-16]</v>
      </c>
      <c r="B26" s="78" t="s">
        <v>109</v>
      </c>
      <c r="C26" s="78" t="s">
        <v>110</v>
      </c>
      <c r="D26" s="78" t="s">
        <v>111</v>
      </c>
      <c r="E26" s="78"/>
      <c r="F26" s="78" t="s">
        <v>28</v>
      </c>
      <c r="G26" s="78"/>
      <c r="H26" s="78"/>
      <c r="I26" s="82"/>
      <c r="J26" s="8"/>
      <c r="K26" s="8"/>
      <c r="L26" s="8"/>
      <c r="M26" s="8"/>
      <c r="N26" s="8"/>
      <c r="O26" s="8"/>
      <c r="P26" s="8"/>
      <c r="Q26" s="8"/>
      <c r="R26" s="8"/>
      <c r="S26" s="8"/>
      <c r="T26" s="8"/>
      <c r="U26" s="8"/>
      <c r="V26" s="8"/>
      <c r="W26" s="8"/>
      <c r="X26" s="8"/>
      <c r="Y26" s="8"/>
      <c r="Z26" s="8"/>
    </row>
    <row r="27" spans="1:26" ht="15.75" customHeight="1">
      <c r="A27" s="69"/>
      <c r="B27" s="69" t="s">
        <v>185</v>
      </c>
      <c r="C27" s="70"/>
      <c r="D27" s="70"/>
      <c r="E27" s="70"/>
      <c r="F27" s="70"/>
      <c r="G27" s="70"/>
      <c r="H27" s="71"/>
      <c r="I27" s="72"/>
      <c r="J27" s="51"/>
      <c r="K27" s="51"/>
      <c r="L27" s="51"/>
      <c r="M27" s="51"/>
      <c r="N27" s="51"/>
      <c r="O27" s="51"/>
      <c r="P27" s="51"/>
      <c r="Q27" s="51"/>
      <c r="R27" s="51"/>
      <c r="S27" s="51"/>
      <c r="T27" s="51"/>
      <c r="U27" s="51"/>
      <c r="V27" s="51"/>
      <c r="W27" s="51"/>
      <c r="X27" s="51"/>
      <c r="Y27" s="51"/>
      <c r="Z27" s="51"/>
    </row>
    <row r="28" spans="1:26" ht="153">
      <c r="A28" s="78" t="str">
        <f t="shared" si="0"/>
        <v>[Register-18]</v>
      </c>
      <c r="B28" s="78" t="s">
        <v>112</v>
      </c>
      <c r="C28" s="78" t="s">
        <v>113</v>
      </c>
      <c r="D28" s="78" t="s">
        <v>114</v>
      </c>
      <c r="E28" s="78"/>
      <c r="F28" s="78" t="s">
        <v>28</v>
      </c>
      <c r="G28" s="78"/>
      <c r="H28" s="78"/>
      <c r="I28" s="82"/>
      <c r="J28" s="8"/>
      <c r="K28" s="8"/>
      <c r="L28" s="8"/>
      <c r="M28" s="8"/>
      <c r="N28" s="8"/>
      <c r="O28" s="8"/>
      <c r="P28" s="8"/>
      <c r="Q28" s="8"/>
      <c r="R28" s="8"/>
      <c r="S28" s="8"/>
      <c r="T28" s="8"/>
      <c r="U28" s="8"/>
      <c r="V28" s="8"/>
      <c r="W28" s="8"/>
      <c r="X28" s="8"/>
      <c r="Y28" s="8"/>
      <c r="Z28" s="8"/>
    </row>
    <row r="29" spans="1:26" ht="153">
      <c r="A29" s="78" t="str">
        <f t="shared" si="0"/>
        <v>[Register-19]</v>
      </c>
      <c r="B29" s="78" t="s">
        <v>115</v>
      </c>
      <c r="C29" s="78" t="s">
        <v>116</v>
      </c>
      <c r="D29" s="78" t="s">
        <v>117</v>
      </c>
      <c r="E29" s="78"/>
      <c r="F29" s="78" t="s">
        <v>28</v>
      </c>
      <c r="G29" s="78"/>
      <c r="H29" s="78"/>
      <c r="I29" s="82"/>
      <c r="J29" s="8"/>
      <c r="K29" s="8"/>
      <c r="L29" s="8"/>
      <c r="M29" s="8"/>
      <c r="N29" s="8"/>
      <c r="O29" s="8"/>
      <c r="P29" s="8"/>
      <c r="Q29" s="8"/>
      <c r="R29" s="8"/>
      <c r="S29" s="8"/>
      <c r="T29" s="8"/>
      <c r="U29" s="8"/>
      <c r="V29" s="8"/>
      <c r="W29" s="8"/>
      <c r="X29" s="8"/>
      <c r="Y29" s="8"/>
      <c r="Z29" s="8"/>
    </row>
    <row r="30" spans="1:26" ht="153">
      <c r="A30" s="78" t="str">
        <f t="shared" si="0"/>
        <v>[Register-20]</v>
      </c>
      <c r="B30" s="78" t="s">
        <v>118</v>
      </c>
      <c r="C30" s="78" t="s">
        <v>119</v>
      </c>
      <c r="D30" s="78" t="s">
        <v>120</v>
      </c>
      <c r="E30" s="78"/>
      <c r="F30" s="78" t="s">
        <v>28</v>
      </c>
      <c r="G30" s="78"/>
      <c r="H30" s="78"/>
      <c r="I30" s="82"/>
      <c r="J30" s="8"/>
      <c r="K30" s="8"/>
      <c r="L30" s="8"/>
      <c r="M30" s="8"/>
      <c r="N30" s="8"/>
      <c r="O30" s="8"/>
      <c r="P30" s="8"/>
      <c r="Q30" s="8"/>
      <c r="R30" s="8"/>
      <c r="S30" s="8"/>
      <c r="T30" s="8"/>
      <c r="U30" s="8"/>
      <c r="V30" s="8"/>
      <c r="W30" s="8"/>
      <c r="X30" s="8"/>
      <c r="Y30" s="8"/>
      <c r="Z30" s="8"/>
    </row>
    <row r="31" spans="1:26" ht="153">
      <c r="A31" s="78" t="str">
        <f t="shared" si="0"/>
        <v>[Register-21]</v>
      </c>
      <c r="B31" s="78" t="s">
        <v>121</v>
      </c>
      <c r="C31" s="78" t="s">
        <v>122</v>
      </c>
      <c r="D31" s="78" t="s">
        <v>120</v>
      </c>
      <c r="E31" s="78"/>
      <c r="F31" s="78" t="s">
        <v>28</v>
      </c>
      <c r="G31" s="78"/>
      <c r="H31" s="78"/>
      <c r="I31" s="82"/>
      <c r="J31" s="8"/>
      <c r="K31" s="8"/>
      <c r="L31" s="8"/>
      <c r="M31" s="8"/>
      <c r="N31" s="8"/>
      <c r="O31" s="8"/>
      <c r="P31" s="8"/>
      <c r="Q31" s="8"/>
      <c r="R31" s="8"/>
      <c r="S31" s="8"/>
      <c r="T31" s="8"/>
      <c r="U31" s="8"/>
      <c r="V31" s="8"/>
      <c r="W31" s="8"/>
      <c r="X31" s="8"/>
      <c r="Y31" s="8"/>
      <c r="Z31" s="8"/>
    </row>
    <row r="32" spans="1:26" ht="140.25">
      <c r="A32" s="78" t="str">
        <f t="shared" si="0"/>
        <v>[Register-22]</v>
      </c>
      <c r="B32" s="78" t="s">
        <v>123</v>
      </c>
      <c r="C32" s="78" t="s">
        <v>124</v>
      </c>
      <c r="D32" s="78" t="s">
        <v>125</v>
      </c>
      <c r="E32" s="78"/>
      <c r="F32" s="78" t="s">
        <v>28</v>
      </c>
      <c r="G32" s="78"/>
      <c r="H32" s="78"/>
      <c r="I32" s="82"/>
      <c r="J32" s="8"/>
      <c r="K32" s="8"/>
      <c r="L32" s="8"/>
      <c r="M32" s="8"/>
      <c r="N32" s="8"/>
      <c r="O32" s="8"/>
      <c r="P32" s="8"/>
      <c r="Q32" s="8"/>
      <c r="R32" s="8"/>
      <c r="S32" s="8"/>
      <c r="T32" s="8"/>
      <c r="U32" s="8"/>
      <c r="V32" s="8"/>
      <c r="W32" s="8"/>
      <c r="X32" s="8"/>
      <c r="Y32" s="8"/>
      <c r="Z32" s="8"/>
    </row>
    <row r="33" spans="1:26" ht="191.25">
      <c r="A33" s="78" t="str">
        <f t="shared" si="0"/>
        <v>[Register-23]</v>
      </c>
      <c r="B33" s="78" t="s">
        <v>126</v>
      </c>
      <c r="C33" s="78" t="s">
        <v>127</v>
      </c>
      <c r="D33" s="78" t="s">
        <v>128</v>
      </c>
      <c r="E33" s="78"/>
      <c r="F33" s="78" t="s">
        <v>28</v>
      </c>
      <c r="G33" s="78"/>
      <c r="H33" s="78"/>
      <c r="I33" s="82"/>
      <c r="J33" s="8"/>
      <c r="K33" s="8"/>
      <c r="L33" s="8"/>
      <c r="M33" s="8"/>
      <c r="N33" s="8"/>
      <c r="O33" s="8"/>
      <c r="P33" s="8"/>
      <c r="Q33" s="8"/>
      <c r="R33" s="8"/>
      <c r="S33" s="8"/>
      <c r="T33" s="8"/>
      <c r="U33" s="8"/>
      <c r="V33" s="8"/>
      <c r="W33" s="8"/>
      <c r="X33" s="8"/>
      <c r="Y33" s="8"/>
      <c r="Z33" s="8"/>
    </row>
    <row r="34" spans="1:26" ht="191.25">
      <c r="A34" s="78" t="str">
        <f t="shared" ref="A34" si="1">IF(OR(B34&lt;&gt;"",D34&lt;&gt;""),"["&amp;TEXT($B$2,"##")&amp;"-"&amp;TEXT(ROW()-10,"##")&amp;"]","")</f>
        <v>[Register-24]</v>
      </c>
      <c r="B34" s="78" t="s">
        <v>126</v>
      </c>
      <c r="C34" s="78" t="s">
        <v>127</v>
      </c>
      <c r="D34" s="78" t="s">
        <v>128</v>
      </c>
      <c r="E34" s="78"/>
      <c r="F34" s="78" t="s">
        <v>28</v>
      </c>
      <c r="G34" s="78"/>
      <c r="H34" s="7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2"/>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2"/>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2"/>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2"/>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2"/>
      <c r="J1000" s="8"/>
      <c r="K1000" s="8"/>
      <c r="L1000" s="8"/>
      <c r="M1000" s="8"/>
      <c r="N1000" s="8"/>
      <c r="O1000" s="8"/>
      <c r="P1000" s="8"/>
      <c r="Q1000" s="8"/>
      <c r="R1000" s="8"/>
      <c r="S1000" s="8"/>
      <c r="T1000" s="8"/>
      <c r="U1000" s="8"/>
      <c r="V1000" s="8"/>
      <c r="W1000" s="8"/>
      <c r="X1000" s="8"/>
      <c r="Y1000" s="8"/>
      <c r="Z1000" s="8"/>
    </row>
    <row r="1001" spans="1:26" ht="15" customHeight="1"/>
    <row r="1002" spans="1:26" ht="15" customHeight="1"/>
    <row r="1003" spans="1:26" ht="15" customHeight="1"/>
    <row r="1004" spans="1:26" ht="15" customHeight="1"/>
    <row r="1005" spans="1:26" ht="15" customHeight="1"/>
  </sheetData>
  <mergeCells count="5">
    <mergeCell ref="B2:F2"/>
    <mergeCell ref="B3:F3"/>
    <mergeCell ref="B4:F4"/>
    <mergeCell ref="E5:F5"/>
    <mergeCell ref="E6:F6"/>
  </mergeCells>
  <dataValidations count="1">
    <dataValidation type="list" allowBlank="1" showInputMessage="1" showErrorMessage="1" prompt=" - " sqref="F1 F7:F144">
      <formula1>$J$2:$J$6</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9" sqref="F19"/>
    </sheetView>
  </sheetViews>
  <sheetFormatPr defaultRowHeight="1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3" sqref="C13"/>
    </sheetView>
  </sheetViews>
  <sheetFormatPr defaultColWidth="15.125" defaultRowHeight="15" customHeight="1"/>
  <cols>
    <col min="1" max="1" width="9" customWidth="1"/>
    <col min="2" max="2" width="13.5" customWidth="1"/>
    <col min="3" max="3" width="19.375" customWidth="1"/>
    <col min="4" max="7" width="9" customWidth="1"/>
    <col min="8" max="9" width="33.125" customWidth="1"/>
    <col min="10" max="18" width="9" customWidth="1"/>
    <col min="19" max="26" width="8" customWidth="1"/>
  </cols>
  <sheetData>
    <row r="1" spans="1:26" ht="25.5" customHeight="1">
      <c r="A1" s="8"/>
      <c r="B1" s="194" t="s">
        <v>131</v>
      </c>
      <c r="C1" s="195"/>
      <c r="D1" s="195"/>
      <c r="E1" s="195"/>
      <c r="F1" s="195"/>
      <c r="G1" s="195"/>
      <c r="H1" s="195"/>
      <c r="I1" s="8"/>
      <c r="J1" s="8"/>
      <c r="K1" s="8"/>
      <c r="L1" s="8"/>
      <c r="M1" s="8"/>
      <c r="N1" s="8"/>
      <c r="O1" s="8"/>
      <c r="P1" s="8"/>
      <c r="Q1" s="8"/>
      <c r="R1" s="8"/>
      <c r="S1" s="8"/>
      <c r="T1" s="8"/>
      <c r="U1" s="8"/>
      <c r="V1" s="8"/>
      <c r="W1" s="8"/>
      <c r="X1" s="8"/>
      <c r="Y1" s="8"/>
      <c r="Z1" s="8"/>
    </row>
    <row r="2" spans="1:26" ht="14.25" customHeight="1">
      <c r="A2" s="89"/>
      <c r="B2" s="89"/>
      <c r="C2" s="8"/>
      <c r="D2" s="8"/>
      <c r="E2" s="8"/>
      <c r="F2" s="8"/>
      <c r="G2" s="8"/>
      <c r="H2" s="90"/>
      <c r="I2" s="8"/>
      <c r="J2" s="8"/>
      <c r="K2" s="8"/>
      <c r="L2" s="8"/>
      <c r="M2" s="8"/>
      <c r="N2" s="8"/>
      <c r="O2" s="8"/>
      <c r="P2" s="8"/>
      <c r="Q2" s="8"/>
      <c r="R2" s="8"/>
      <c r="S2" s="8"/>
      <c r="T2" s="8"/>
      <c r="U2" s="8"/>
      <c r="V2" s="8"/>
      <c r="W2" s="8"/>
      <c r="X2" s="8"/>
      <c r="Y2" s="8"/>
      <c r="Z2" s="8"/>
    </row>
    <row r="3" spans="1:26" ht="12" customHeight="1">
      <c r="A3" s="8"/>
      <c r="B3" s="91" t="s">
        <v>1</v>
      </c>
      <c r="C3" s="184" t="str">
        <f>Cover!C4</f>
        <v>Taxi caller application on Windows Phone</v>
      </c>
      <c r="D3" s="171"/>
      <c r="E3" s="192" t="s">
        <v>3</v>
      </c>
      <c r="F3" s="171"/>
      <c r="G3" s="92"/>
      <c r="H3" s="93"/>
      <c r="I3" s="8"/>
      <c r="J3" s="8"/>
      <c r="K3" s="8"/>
      <c r="L3" s="8"/>
      <c r="M3" s="8"/>
      <c r="N3" s="8"/>
      <c r="O3" s="8"/>
      <c r="P3" s="8"/>
      <c r="Q3" s="8"/>
      <c r="R3" s="8"/>
      <c r="S3" s="8"/>
      <c r="T3" s="8"/>
      <c r="U3" s="8"/>
      <c r="V3" s="8"/>
      <c r="W3" s="8"/>
      <c r="X3" s="8"/>
      <c r="Y3" s="8"/>
      <c r="Z3" s="8"/>
    </row>
    <row r="4" spans="1:26" ht="12" customHeight="1">
      <c r="A4" s="8"/>
      <c r="B4" s="91" t="s">
        <v>4</v>
      </c>
      <c r="C4" s="184" t="str">
        <f>Cover!C5</f>
        <v>F_Taxi</v>
      </c>
      <c r="D4" s="171"/>
      <c r="E4" s="192" t="s">
        <v>5</v>
      </c>
      <c r="F4" s="171"/>
      <c r="G4" s="92"/>
      <c r="H4" s="93"/>
      <c r="I4" s="8"/>
      <c r="J4" s="8"/>
      <c r="K4" s="8"/>
      <c r="L4" s="8"/>
      <c r="M4" s="8"/>
      <c r="N4" s="8"/>
      <c r="O4" s="8"/>
      <c r="P4" s="8"/>
      <c r="Q4" s="8"/>
      <c r="R4" s="8"/>
      <c r="S4" s="8"/>
      <c r="T4" s="8"/>
      <c r="U4" s="8"/>
      <c r="V4" s="8"/>
      <c r="W4" s="8"/>
      <c r="X4" s="8"/>
      <c r="Y4" s="8"/>
      <c r="Z4" s="8"/>
    </row>
    <row r="5" spans="1:26" ht="12" customHeight="1">
      <c r="A5" s="8"/>
      <c r="B5" s="94" t="s">
        <v>6</v>
      </c>
      <c r="C5" s="184" t="str">
        <f>C4&amp;"_"&amp;"Test Report"&amp;"_"&amp;"vx.x"</f>
        <v>F_Taxi_Test Report_vx.x</v>
      </c>
      <c r="D5" s="171"/>
      <c r="E5" s="192" t="s">
        <v>7</v>
      </c>
      <c r="F5" s="171"/>
      <c r="G5" s="92"/>
      <c r="H5" s="95" t="s">
        <v>132</v>
      </c>
      <c r="I5" s="8"/>
      <c r="J5" s="8"/>
      <c r="K5" s="8"/>
      <c r="L5" s="8"/>
      <c r="M5" s="8"/>
      <c r="N5" s="8"/>
      <c r="O5" s="8"/>
      <c r="P5" s="8"/>
      <c r="Q5" s="8"/>
      <c r="R5" s="8"/>
      <c r="S5" s="8"/>
      <c r="T5" s="8"/>
      <c r="U5" s="8"/>
      <c r="V5" s="8"/>
      <c r="W5" s="8"/>
      <c r="X5" s="8"/>
      <c r="Y5" s="8"/>
      <c r="Z5" s="8"/>
    </row>
    <row r="6" spans="1:26" ht="21.75" customHeight="1">
      <c r="A6" s="89"/>
      <c r="B6" s="94" t="s">
        <v>133</v>
      </c>
      <c r="C6" s="193" t="s">
        <v>134</v>
      </c>
      <c r="D6" s="170"/>
      <c r="E6" s="170"/>
      <c r="F6" s="170"/>
      <c r="G6" s="170"/>
      <c r="H6" s="171"/>
      <c r="I6" s="8"/>
      <c r="J6" s="8"/>
      <c r="K6" s="8"/>
      <c r="L6" s="8"/>
      <c r="M6" s="8"/>
      <c r="N6" s="8"/>
      <c r="O6" s="8"/>
      <c r="P6" s="8"/>
      <c r="Q6" s="8"/>
      <c r="R6" s="8"/>
      <c r="S6" s="8"/>
      <c r="T6" s="8"/>
      <c r="U6" s="8"/>
      <c r="V6" s="8"/>
      <c r="W6" s="8"/>
      <c r="X6" s="8"/>
      <c r="Y6" s="8"/>
      <c r="Z6" s="8"/>
    </row>
    <row r="7" spans="1:26" ht="14.25" customHeight="1">
      <c r="A7" s="89"/>
      <c r="B7" s="12"/>
      <c r="C7" s="96"/>
      <c r="D7" s="8"/>
      <c r="E7" s="8"/>
      <c r="F7" s="8"/>
      <c r="G7" s="8"/>
      <c r="H7" s="90"/>
      <c r="I7" s="8"/>
      <c r="J7" s="8"/>
      <c r="K7" s="8"/>
      <c r="L7" s="8"/>
      <c r="M7" s="8"/>
      <c r="N7" s="8"/>
      <c r="O7" s="8"/>
      <c r="P7" s="8"/>
      <c r="Q7" s="8"/>
      <c r="R7" s="8"/>
      <c r="S7" s="8"/>
      <c r="T7" s="8"/>
      <c r="U7" s="8"/>
      <c r="V7" s="8"/>
      <c r="W7" s="8"/>
      <c r="X7" s="8"/>
      <c r="Y7" s="8"/>
      <c r="Z7" s="8"/>
    </row>
    <row r="8" spans="1:26" ht="12.75" customHeight="1">
      <c r="A8" s="8"/>
      <c r="B8" s="12"/>
      <c r="C8" s="96"/>
      <c r="D8" s="8"/>
      <c r="E8" s="8"/>
      <c r="F8" s="8"/>
      <c r="G8" s="8"/>
      <c r="H8" s="90"/>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12.75" customHeight="1">
      <c r="A10" s="97"/>
      <c r="B10" s="98" t="s">
        <v>20</v>
      </c>
      <c r="C10" s="99" t="s">
        <v>135</v>
      </c>
      <c r="D10" s="100" t="s">
        <v>28</v>
      </c>
      <c r="E10" s="99" t="s">
        <v>30</v>
      </c>
      <c r="F10" s="99" t="s">
        <v>32</v>
      </c>
      <c r="G10" s="101" t="s">
        <v>33</v>
      </c>
      <c r="H10" s="102" t="s">
        <v>136</v>
      </c>
      <c r="I10" s="8"/>
      <c r="J10" s="8"/>
      <c r="K10" s="8"/>
      <c r="L10" s="8"/>
      <c r="M10" s="8"/>
      <c r="N10" s="8"/>
      <c r="O10" s="8"/>
      <c r="P10" s="8"/>
      <c r="Q10" s="8"/>
      <c r="R10" s="8"/>
      <c r="S10" s="8"/>
      <c r="T10" s="8"/>
      <c r="U10" s="8"/>
      <c r="V10" s="8"/>
      <c r="W10" s="8"/>
      <c r="X10" s="8"/>
      <c r="Y10" s="8"/>
      <c r="Z10" s="8"/>
    </row>
    <row r="11" spans="1:26" ht="12.75" customHeight="1">
      <c r="A11" s="97"/>
      <c r="B11" s="103">
        <v>1</v>
      </c>
      <c r="C11" s="104" t="str">
        <f>Module1!B2</f>
        <v>Install and Launch</v>
      </c>
      <c r="D11" s="105">
        <f>Module1!A6</f>
        <v>9</v>
      </c>
      <c r="E11" s="105">
        <f>Module1!B6</f>
        <v>0</v>
      </c>
      <c r="F11" s="105">
        <f>Module1!C6</f>
        <v>0</v>
      </c>
      <c r="G11" s="106">
        <f>Module1!D6</f>
        <v>0</v>
      </c>
      <c r="H11" s="107">
        <f>Module1!E6</f>
        <v>9</v>
      </c>
      <c r="I11" s="8"/>
      <c r="J11" s="8"/>
      <c r="K11" s="8"/>
      <c r="L11" s="8"/>
      <c r="M11" s="8"/>
      <c r="N11" s="8"/>
      <c r="O11" s="8"/>
      <c r="P11" s="8"/>
      <c r="Q11" s="8"/>
      <c r="R11" s="8"/>
      <c r="S11" s="8"/>
      <c r="T11" s="8"/>
      <c r="U11" s="8"/>
      <c r="V11" s="8"/>
      <c r="W11" s="8"/>
      <c r="X11" s="8"/>
      <c r="Y11" s="8"/>
      <c r="Z11" s="8"/>
    </row>
    <row r="12" spans="1:26" ht="12.75" customHeight="1">
      <c r="A12" s="97"/>
      <c r="B12" s="103">
        <v>2</v>
      </c>
      <c r="C12" s="104" t="str">
        <f>Module2!B2</f>
        <v>Home Page</v>
      </c>
      <c r="D12" s="105">
        <f>Module2!A6</f>
        <v>1</v>
      </c>
      <c r="E12" s="105">
        <f>Module2!B6</f>
        <v>0</v>
      </c>
      <c r="F12" s="105">
        <f>Module2!C6</f>
        <v>0</v>
      </c>
      <c r="G12" s="106">
        <f>Module2!D6</f>
        <v>0</v>
      </c>
      <c r="H12" s="107">
        <f>Module2!E6</f>
        <v>1</v>
      </c>
      <c r="I12" s="8"/>
      <c r="J12" s="8"/>
      <c r="K12" s="8"/>
      <c r="L12" s="8"/>
      <c r="M12" s="8"/>
      <c r="N12" s="8"/>
      <c r="O12" s="8"/>
      <c r="P12" s="8"/>
      <c r="Q12" s="8"/>
      <c r="R12" s="8"/>
      <c r="S12" s="8"/>
      <c r="T12" s="8"/>
      <c r="U12" s="8"/>
      <c r="V12" s="8"/>
      <c r="W12" s="8"/>
      <c r="X12" s="8"/>
      <c r="Y12" s="8"/>
      <c r="Z12" s="8"/>
    </row>
    <row r="13" spans="1:26" ht="12.75" customHeight="1">
      <c r="A13" s="97"/>
      <c r="B13" s="103">
        <v>3</v>
      </c>
      <c r="C13" s="108"/>
      <c r="D13" s="109"/>
      <c r="E13" s="109"/>
      <c r="F13" s="109"/>
      <c r="G13" s="110"/>
      <c r="H13" s="111"/>
      <c r="I13" s="8"/>
      <c r="J13" s="8"/>
      <c r="K13" s="8"/>
      <c r="L13" s="8"/>
      <c r="M13" s="8"/>
      <c r="N13" s="8"/>
      <c r="O13" s="8"/>
      <c r="P13" s="8"/>
      <c r="Q13" s="8"/>
      <c r="R13" s="8"/>
      <c r="S13" s="8"/>
      <c r="T13" s="8"/>
      <c r="U13" s="8"/>
      <c r="V13" s="8"/>
      <c r="W13" s="8"/>
      <c r="X13" s="8"/>
      <c r="Y13" s="8"/>
      <c r="Z13" s="8"/>
    </row>
    <row r="14" spans="1:26" ht="12.75" customHeight="1">
      <c r="A14" s="97"/>
      <c r="B14" s="112"/>
      <c r="C14" s="113" t="s">
        <v>137</v>
      </c>
      <c r="D14" s="114">
        <f t="shared" ref="D14:H14" si="0">SUM(D9:D13)</f>
        <v>10</v>
      </c>
      <c r="E14" s="114">
        <f t="shared" si="0"/>
        <v>0</v>
      </c>
      <c r="F14" s="114">
        <f t="shared" si="0"/>
        <v>0</v>
      </c>
      <c r="G14" s="114">
        <f t="shared" si="0"/>
        <v>0</v>
      </c>
      <c r="H14" s="115">
        <f t="shared" si="0"/>
        <v>10</v>
      </c>
      <c r="I14" s="8"/>
      <c r="J14" s="8"/>
      <c r="K14" s="8"/>
      <c r="L14" s="8"/>
      <c r="M14" s="8"/>
      <c r="N14" s="8"/>
      <c r="O14" s="8"/>
      <c r="P14" s="8"/>
      <c r="Q14" s="8"/>
      <c r="R14" s="8"/>
      <c r="S14" s="8"/>
      <c r="T14" s="8"/>
      <c r="U14" s="8"/>
      <c r="V14" s="8"/>
      <c r="W14" s="8"/>
      <c r="X14" s="8"/>
      <c r="Y14" s="8"/>
      <c r="Z14" s="8"/>
    </row>
    <row r="15" spans="1:26" ht="12.75" customHeight="1">
      <c r="A15" s="8"/>
      <c r="B15" s="116"/>
      <c r="C15" s="8"/>
      <c r="D15" s="117"/>
      <c r="E15" s="118"/>
      <c r="F15" s="118"/>
      <c r="G15" s="118"/>
      <c r="H15" s="118"/>
      <c r="I15" s="8"/>
      <c r="J15" s="8"/>
      <c r="K15" s="8"/>
      <c r="L15" s="8"/>
      <c r="M15" s="8"/>
      <c r="N15" s="8"/>
      <c r="O15" s="8"/>
      <c r="P15" s="8"/>
      <c r="Q15" s="8"/>
      <c r="R15" s="8"/>
      <c r="S15" s="8"/>
      <c r="T15" s="8"/>
      <c r="U15" s="8"/>
      <c r="V15" s="8"/>
      <c r="W15" s="8"/>
      <c r="X15" s="8"/>
      <c r="Y15" s="8"/>
      <c r="Z15" s="8"/>
    </row>
    <row r="16" spans="1:26" ht="12.75" customHeight="1">
      <c r="A16" s="8"/>
      <c r="B16" s="8"/>
      <c r="C16" s="6" t="s">
        <v>138</v>
      </c>
      <c r="D16" s="8"/>
      <c r="E16" s="119">
        <f>(D14+E14)*100/(H14-G14)</f>
        <v>100</v>
      </c>
      <c r="F16" s="8" t="s">
        <v>139</v>
      </c>
      <c r="G16" s="8"/>
      <c r="H16" s="64"/>
      <c r="I16" s="8"/>
      <c r="J16" s="8"/>
      <c r="K16" s="8"/>
      <c r="L16" s="8"/>
      <c r="M16" s="8"/>
      <c r="N16" s="8"/>
      <c r="O16" s="8"/>
      <c r="P16" s="8"/>
      <c r="Q16" s="8"/>
      <c r="R16" s="8"/>
      <c r="S16" s="8"/>
      <c r="T16" s="8"/>
      <c r="U16" s="8"/>
      <c r="V16" s="8"/>
      <c r="W16" s="8"/>
      <c r="X16" s="8"/>
      <c r="Y16" s="8"/>
      <c r="Z16" s="8"/>
    </row>
    <row r="17" spans="1:26" ht="12.75" customHeight="1">
      <c r="A17" s="8"/>
      <c r="B17" s="8"/>
      <c r="C17" s="6" t="s">
        <v>140</v>
      </c>
      <c r="D17" s="8"/>
      <c r="E17" s="119">
        <f>D14*100/(H14-G14)</f>
        <v>100</v>
      </c>
      <c r="F17" s="8" t="s">
        <v>139</v>
      </c>
      <c r="G17" s="8"/>
      <c r="H17" s="64"/>
      <c r="I17" s="8"/>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case List</vt:lpstr>
      <vt:lpstr>Module1</vt:lpstr>
      <vt:lpstr>Module2</vt:lpstr>
      <vt:lpstr>Module3</vt:lpstr>
      <vt:lpstr>Module4</vt:lpstr>
      <vt:lpstr>Module5</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 Giai Doan Cuoi</cp:lastModifiedBy>
  <dcterms:modified xsi:type="dcterms:W3CDTF">2015-12-01T02:43:29Z</dcterms:modified>
</cp:coreProperties>
</file>