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Total" sheetId="1" r:id="rId4"/>
    <sheet state="hidden" name="Danh sách dự án" sheetId="2" r:id="rId5"/>
    <sheet state="visible" name="Ringi plan OT" sheetId="3" r:id="rId6"/>
    <sheet state="visible" name="2111-2012" sheetId="4" r:id="rId7"/>
  </sheets>
  <definedNames>
    <definedName hidden="1" localSheetId="3" name="_xlnm._FilterDatabase">'2111-2012'!$F$1:$F$8</definedName>
    <definedName hidden="1" localSheetId="3" name="Z_91136393_AA0B_44E5_9782_A2652893FAC3_.wvu.FilterData">'2111-2012'!$F$1:$F$8</definedName>
    <definedName hidden="1" localSheetId="3" name="Z_8959B23C_765B_499D_B509_8D14DDDE9A0C_.wvu.FilterData">'2111-2012'!$F$1:$F$8</definedName>
    <definedName hidden="1" localSheetId="3" name="Z_35033489_36C7_4E5A_807E_BB55776C4ABD_.wvu.FilterData">'2111-2012'!$F$1:$F$8</definedName>
    <definedName hidden="1" localSheetId="3" name="Z_98AF2725_B3B7_4C28_A9B4_7F0C8512EA3C_.wvu.FilterData">'2111-2012'!$F$1:$F$8</definedName>
    <definedName hidden="1" localSheetId="3" name="Z_94CF0B00_9BE9_4BD6_A5EF_C4B247E53BB2_.wvu.FilterData">'2111-2012'!$F$1:$F$8</definedName>
    <definedName hidden="1" localSheetId="3" name="Z_238A6F8E_A886_4A9F_9AC9_0F1EC4BEB41C_.wvu.FilterData">'2111-2012'!$F$1:$F$8</definedName>
    <definedName hidden="1" localSheetId="3" name="Z_671EE387_A045_4DF2_B42A_AC64020C83ED_.wvu.FilterData">'2111-2012'!$F$1:$F$8</definedName>
    <definedName hidden="1" localSheetId="3" name="Z_5B38F70F_FAAF_4265_B32F_C5C9DE948745_.wvu.FilterData">'2111-2012'!$F$1:$F$8</definedName>
    <definedName hidden="1" localSheetId="3" name="Z_E61CD2E3_B83C_4640_A151_C231E3CE8EC1_.wvu.FilterData">'2111-2012'!$F$1:$F$8</definedName>
    <definedName hidden="1" localSheetId="3" name="Z_64099B2B_1A43_4F8F_A98D_B015EAF0BE9B_.wvu.FilterData">'2111-2012'!$D$1:$D$8</definedName>
  </definedNames>
  <calcPr/>
  <customWorkbookViews>
    <customWorkbookView activeSheetId="0" maximized="1" windowHeight="0" windowWidth="0" guid="{94CF0B00-9BE9-4BD6-A5EF-C4B247E53BB2}" name="Filter 6"/>
    <customWorkbookView activeSheetId="0" maximized="1" windowHeight="0" windowWidth="0" guid="{8959B23C-765B-499D-B509-8D14DDDE9A0C}" name="Filter 7"/>
    <customWorkbookView activeSheetId="0" maximized="1" windowHeight="0" windowWidth="0" guid="{671EE387-A045-4DF2-B42A-AC64020C83ED}" name="Filter 4"/>
    <customWorkbookView activeSheetId="0" maximized="1" windowHeight="0" windowWidth="0" guid="{E61CD2E3-B83C-4640-A151-C231E3CE8EC1}" name="Filter 5"/>
    <customWorkbookView activeSheetId="0" maximized="1" windowHeight="0" windowWidth="0" guid="{238A6F8E-A886-4A9F-9AC9-0F1EC4BEB41C}" name="Filter 2"/>
    <customWorkbookView activeSheetId="0" maximized="1" windowHeight="0" windowWidth="0" guid="{91136393-AA0B-44E5-9782-A2652893FAC3}" name="Filter 3"/>
    <customWorkbookView activeSheetId="0" maximized="1" windowHeight="0" windowWidth="0" guid="{35033489-36C7-4E5A-807E-BB55776C4ABD}" name="Filter 1"/>
    <customWorkbookView activeSheetId="0" maximized="1" windowHeight="0" windowWidth="0" guid="{98AF2725-B3B7-4C28-A9B4-7F0C8512EA3C}" name="Filter 8"/>
    <customWorkbookView activeSheetId="0" maximized="1" windowHeight="0" windowWidth="0" guid="{5B38F70F-FAAF-4265-B32F-C5C9DE948745}" name="Filter 9"/>
    <customWorkbookView activeSheetId="0" maximized="1" windowHeight="0" windowWidth="0" guid="{64099B2B-1A43-4F8F-A98D-B015EAF0BE9B}" name="Filter 10"/>
  </customWorkbookViews>
  <extLst>
    <ext uri="GoogleSheetsCustomDataVersion1">
      <go:sheetsCustomData xmlns:go="http://customooxmlschemas.google.com/" r:id="rId8" roundtripDataSignature="AMtx7minZZHAm9X8eEQVKzVuLuOURwLrE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">
      <text>
        <t xml:space="preserve">======
ID#AAAAl8tULWA
    (2022-12-20 01:44:55)
Tổng số giờ OT hai ngày chuyển văn phòng (5-6/11/2022): 405h</t>
      </text>
    </comment>
  </commentList>
  <extLst>
    <ext uri="GoogleSheetsCustomDataVersion1">
      <go:sheetsCustomData xmlns:go="http://customooxmlschemas.google.com/" r:id="rId1" roundtripDataSignature="AMtx7mior1bfSq3y6iBFjOgLJDvziqYSaA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======
ID#AAAAl8tULWM
Haru    (2022-12-20 01:45:25)
BDE điền
Lưu ý sắp xếp danh sách theo thứ tự tăng dần của Mã nhân viên
------
ID#AAAAmDGaJtg
Pham Thuy Duong    (2022-12-25 14:57:27)
@thanhpham@tdt.asia bổ sung thông tin mã nhân viên và plan OT</t>
      </text>
    </comment>
    <comment authorId="0" ref="D1">
      <text>
        <t xml:space="preserve">======
ID#AAAAl8tULWI
    (2022-12-20 01:44:55)
BDE điền</t>
      </text>
    </comment>
    <comment authorId="0" ref="C1">
      <text>
        <t xml:space="preserve">======
ID#AAAAl8tULWE
    (2022-12-20 01:44:55)
BDE điền</t>
      </text>
    </comment>
    <comment authorId="0" ref="F1">
      <text>
        <t xml:space="preserve">======
ID#AAAAl8tULV8
    (2022-12-20 01:44:55)
BDE điền</t>
      </text>
    </comment>
    <comment authorId="0" ref="E1">
      <text>
        <t xml:space="preserve">======
ID#AAAAl8tULV4
    (2022-12-20 01:44:55)
BDE điền</t>
      </text>
    </comment>
  </commentList>
  <extLst>
    <ext uri="GoogleSheetsCustomDataVersion1">
      <go:sheetsCustomData xmlns:go="http://customooxmlschemas.google.com/" r:id="rId1" roundtripDataSignature="AMtx7mihpaUBqEs2XsxvjPb1N3b8wn+ZqQ=="/>
    </ext>
  </extLst>
</comments>
</file>

<file path=xl/sharedStrings.xml><?xml version="1.0" encoding="utf-8"?>
<sst xmlns="http://schemas.openxmlformats.org/spreadsheetml/2006/main" count="431" uniqueCount="103">
  <si>
    <t>Total OT hours/ Project December 2022</t>
  </si>
  <si>
    <t>Mã nhân viên</t>
  </si>
  <si>
    <t>Tên nhân viên</t>
  </si>
  <si>
    <t>Dự án</t>
  </si>
  <si>
    <t>Total PM approved</t>
  </si>
  <si>
    <t>Total HRM approved/ Staff/ project</t>
  </si>
  <si>
    <t>Total HRM approved/ Staff</t>
  </si>
  <si>
    <t xml:space="preserve"> Total actual (work hour) </t>
  </si>
  <si>
    <t xml:space="preserve"> Total actual (log time) </t>
  </si>
  <si>
    <t>Freelancer</t>
  </si>
  <si>
    <t>Total logtime redmine</t>
  </si>
  <si>
    <t>WD for sal
(Ngày công tiêu chuẩn: 22 ngày)</t>
  </si>
  <si>
    <t xml:space="preserve">Số giờ OT bù trừ vào WD </t>
  </si>
  <si>
    <t>Số giờ OT còn lại</t>
  </si>
  <si>
    <t>Project</t>
  </si>
  <si>
    <t>Hours
12/2022</t>
  </si>
  <si>
    <t>Hours
11/2022</t>
  </si>
  <si>
    <t>Compare</t>
  </si>
  <si>
    <t>Total
12/2022</t>
  </si>
  <si>
    <t>Total</t>
  </si>
  <si>
    <t>Check</t>
  </si>
  <si>
    <t>STT
(1)</t>
  </si>
  <si>
    <t>Project
(2)</t>
  </si>
  <si>
    <t>EXO</t>
  </si>
  <si>
    <t>AVM</t>
  </si>
  <si>
    <t>PNPL Systems Maintain</t>
  </si>
  <si>
    <t>POEMS - Phase 2</t>
  </si>
  <si>
    <t>POEMS - Phase 3</t>
  </si>
  <si>
    <t>TOL NFT</t>
  </si>
  <si>
    <t>Symphony Blockchain (SYM)</t>
  </si>
  <si>
    <t>TOS Labo</t>
  </si>
  <si>
    <t>Phillip Bank Cambodia</t>
  </si>
  <si>
    <t>PSP</t>
  </si>
  <si>
    <t>USAH</t>
  </si>
  <si>
    <t>HKIPO</t>
  </si>
  <si>
    <t>BinaryOption</t>
  </si>
  <si>
    <t>ALGO Trading</t>
  </si>
  <si>
    <t>PHK</t>
  </si>
  <si>
    <t>POEMS US Stock</t>
  </si>
  <si>
    <t>AFX</t>
  </si>
  <si>
    <t>CQstation</t>
  </si>
  <si>
    <t>PSPL Mobile (Labo)</t>
  </si>
  <si>
    <t>Bigboss MT4</t>
  </si>
  <si>
    <t>Big Boss MT5</t>
  </si>
  <si>
    <t>Armadillo &amp; KF</t>
  </si>
  <si>
    <t>BO - GA</t>
  </si>
  <si>
    <t>BO - AC</t>
  </si>
  <si>
    <t>BO - HR</t>
  </si>
  <si>
    <t>PVI Office</t>
  </si>
  <si>
    <t>Odoo TDT</t>
  </si>
  <si>
    <t>PSPL</t>
  </si>
  <si>
    <t>STO</t>
  </si>
  <si>
    <t>Ecomedic</t>
  </si>
  <si>
    <t>Face ID</t>
  </si>
  <si>
    <t>OM</t>
  </si>
  <si>
    <t>ITA</t>
  </si>
  <si>
    <t>Nightshift OM</t>
  </si>
  <si>
    <t>STT</t>
  </si>
  <si>
    <t>Số Ringi</t>
  </si>
  <si>
    <t>Tên dự án</t>
  </si>
  <si>
    <t>Link ringi</t>
  </si>
  <si>
    <t xml:space="preserve">Check ringi </t>
  </si>
  <si>
    <t>Ringi plan OT</t>
  </si>
  <si>
    <t xml:space="preserve">PSPL Labo Maintain </t>
  </si>
  <si>
    <t>Ringi Approved OT</t>
  </si>
  <si>
    <t>BDE điền thông tin các ringi vào bảng trên</t>
  </si>
  <si>
    <t>Họ và tên</t>
  </si>
  <si>
    <t>Acc Redmine/ Jira</t>
  </si>
  <si>
    <t>Approver</t>
  </si>
  <si>
    <t>Total actual (work hour)</t>
  </si>
  <si>
    <t>Plan</t>
  </si>
  <si>
    <t>Checkin</t>
  </si>
  <si>
    <t>Checkout</t>
  </si>
  <si>
    <t>Late time</t>
  </si>
  <si>
    <t>Work hour</t>
  </si>
  <si>
    <t>Actual (work hour)</t>
  </si>
  <si>
    <t>Actual (logwork)</t>
  </si>
  <si>
    <t>PM Approved</t>
  </si>
  <si>
    <t>HRM Approved</t>
  </si>
  <si>
    <t>Logwork/ Note</t>
  </si>
  <si>
    <t>ECO0579</t>
  </si>
  <si>
    <t>Nguyễn Văn Cảnh</t>
  </si>
  <si>
    <t>10h-16h</t>
  </si>
  <si>
    <t>https://redmine.tdt.asia/issues/67551</t>
  </si>
  <si>
    <t>https://redmine.tdt.asia/issues/71408</t>
  </si>
  <si>
    <t>18h30-21h30</t>
  </si>
  <si>
    <t>https://redmine.tdt.asia/issues/71453</t>
  </si>
  <si>
    <t>ECO0584</t>
  </si>
  <si>
    <t>Nguyễn Tùng Lâm</t>
  </si>
  <si>
    <t>https://redmine.tdt.asia/issues/71900</t>
  </si>
  <si>
    <t>https://redmine.tdt.asia/issues/71902</t>
  </si>
  <si>
    <t>ECO0670</t>
  </si>
  <si>
    <t>Bùi Quốc Toản</t>
  </si>
  <si>
    <t>https://redmine.tdt.asia/issues/67257</t>
  </si>
  <si>
    <t>https://redmine.tdt.asia/issues/70231?issue_count=238&amp;issue_position=1&amp;next_issue_id=70057</t>
  </si>
  <si>
    <t>ECO0696</t>
  </si>
  <si>
    <t>Bùi Quang Thế</t>
  </si>
  <si>
    <t>ECO0935</t>
  </si>
  <si>
    <t>Vũ Ngọc Thiện</t>
  </si>
  <si>
    <t>ECO0998</t>
  </si>
  <si>
    <t>Lê Đức Lộc</t>
  </si>
  <si>
    <t>https://redmine.tdt.asia/issues/70052</t>
  </si>
  <si>
    <t>https://redmine.tdt.asia/issues/71423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</si>
</sst>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* #,##0.00_);_(* (#,##0.00);_(* &quot;-&quot;_);_(@_)"/>
    <numFmt numFmtId="165" formatCode="dd&quot;/&quot;mm&quot;/&quot;yyyy"/>
    <numFmt numFmtId="166" formatCode="yyyy-mm-dd h:mm:ss"/>
  </numFmts>
  <fonts count="26">
    <font>
      <sz val="10.0"/>
      <color rgb="FF000000"/>
      <name val="Arial"/>
      <scheme val="minor"/>
    </font>
    <font>
      <b/>
      <sz val="10.0"/>
      <color rgb="FF1155CC"/>
      <name val="Times New Roman"/>
    </font>
    <font>
      <sz val="10.0"/>
      <color theme="1"/>
      <name val="Times New Roman"/>
    </font>
    <font>
      <b/>
      <i/>
      <sz val="10.0"/>
      <color theme="1"/>
      <name val="Times New Roman"/>
    </font>
    <font>
      <b/>
      <sz val="10.0"/>
      <color theme="1"/>
      <name val="Times New Roman"/>
    </font>
    <font>
      <b/>
      <sz val="10.0"/>
      <color rgb="FF0000FF"/>
      <name val="Times New Roman"/>
    </font>
    <font>
      <b/>
      <sz val="10.0"/>
      <color rgb="FFFF0000"/>
      <name val="Times New Roman"/>
    </font>
    <font/>
    <font>
      <b/>
      <color theme="1"/>
      <name val="Times New Roman"/>
    </font>
    <font>
      <b/>
      <sz val="10.0"/>
      <color rgb="FF4285F4"/>
      <name val="Times New Roman"/>
    </font>
    <font>
      <color theme="1"/>
      <name val="Times New Roman"/>
    </font>
    <font>
      <b/>
      <color rgb="FFFFFFFF"/>
      <name val="Times New Roman"/>
    </font>
    <font>
      <color theme="1"/>
      <name val="Arial"/>
    </font>
    <font>
      <b/>
      <color rgb="FF000000"/>
      <name val="Times New Roman"/>
    </font>
    <font>
      <b/>
      <color rgb="FF1155CC"/>
      <name val="Times New Roman"/>
    </font>
    <font>
      <b/>
      <sz val="14.0"/>
      <color theme="1"/>
      <name val="Arial"/>
    </font>
    <font>
      <sz val="14.0"/>
      <color theme="1"/>
      <name val="Arial"/>
    </font>
    <font>
      <u/>
      <sz val="14.0"/>
      <color rgb="FF0000FF"/>
      <name val="Arial"/>
    </font>
    <font>
      <u/>
      <sz val="14.0"/>
      <color rgb="FF1155CC"/>
      <name val="Arial"/>
    </font>
    <font>
      <b/>
      <i/>
      <color theme="1"/>
      <name val="Arial"/>
    </font>
    <font>
      <sz val="10.0"/>
      <color theme="1"/>
      <name val="Arial"/>
      <scheme val="minor"/>
    </font>
    <font>
      <u/>
      <sz val="10.0"/>
      <color theme="1"/>
      <name val="Times New Roman"/>
    </font>
    <font>
      <u/>
      <sz val="10.0"/>
      <color theme="1"/>
      <name val="Times New Roman"/>
    </font>
    <font>
      <u/>
      <sz val="10.0"/>
      <color rgb="FF0000FF"/>
      <name val="Times New Roman"/>
    </font>
    <font>
      <u/>
      <sz val="10.0"/>
      <color rgb="FF0000FF"/>
      <name val="Times New Roman"/>
    </font>
    <font>
      <u/>
      <sz val="10.0"/>
      <color rgb="FF000000"/>
      <name val="Times New Roman"/>
    </font>
  </fonts>
  <fills count="12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  <fill>
      <patternFill patternType="solid">
        <fgColor rgb="FF666666"/>
        <bgColor rgb="FF666666"/>
      </patternFill>
    </fill>
    <fill>
      <patternFill patternType="solid">
        <fgColor rgb="FFFBBC04"/>
        <bgColor rgb="FFFBBC04"/>
      </patternFill>
    </fill>
    <fill>
      <patternFill patternType="solid">
        <fgColor rgb="FFD9D9D9"/>
        <bgColor rgb="FFD9D9D9"/>
      </patternFill>
    </fill>
    <fill>
      <patternFill patternType="solid">
        <fgColor rgb="FFEA9999"/>
        <bgColor rgb="FFEA9999"/>
      </patternFill>
    </fill>
    <fill>
      <patternFill patternType="solid">
        <fgColor rgb="FF1155CC"/>
        <bgColor rgb="FF1155CC"/>
      </patternFill>
    </fill>
    <fill>
      <patternFill patternType="solid">
        <fgColor rgb="FFFCE5CD"/>
        <bgColor rgb="FFFCE5CD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hair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0"/>
    </xf>
    <xf borderId="2" fillId="2" fontId="1" numFmtId="43" xfId="0" applyAlignment="1" applyBorder="1" applyFont="1" applyNumberFormat="1">
      <alignment horizontal="right" shrinkToFit="0" vertical="center" wrapText="0"/>
    </xf>
    <xf borderId="2" fillId="2" fontId="1" numFmtId="43" xfId="0" applyAlignment="1" applyBorder="1" applyFont="1" applyNumberFormat="1">
      <alignment horizontal="left" shrinkToFit="0" vertical="center" wrapText="0"/>
    </xf>
    <xf borderId="2" fillId="2" fontId="1" numFmtId="0" xfId="0" applyAlignment="1" applyBorder="1" applyFont="1">
      <alignment horizontal="left" shrinkToFit="0" vertical="center" wrapText="0"/>
    </xf>
    <xf borderId="0" fillId="2" fontId="2" numFmtId="0" xfId="0" applyAlignment="1" applyFont="1">
      <alignment vertical="center"/>
    </xf>
    <xf borderId="0" fillId="0" fontId="2" numFmtId="0" xfId="0" applyAlignment="1" applyFont="1">
      <alignment horizontal="center" vertical="center"/>
    </xf>
    <xf borderId="0" fillId="2" fontId="3" numFmtId="0" xfId="0" applyAlignment="1" applyFont="1">
      <alignment vertical="center"/>
    </xf>
    <xf borderId="3" fillId="2" fontId="4" numFmtId="49" xfId="0" applyAlignment="1" applyBorder="1" applyFont="1" applyNumberFormat="1">
      <alignment horizontal="center" shrinkToFit="0" vertical="center" wrapText="1"/>
    </xf>
    <xf borderId="3" fillId="2" fontId="1" numFmtId="49" xfId="0" applyAlignment="1" applyBorder="1" applyFont="1" applyNumberFormat="1">
      <alignment horizontal="center" shrinkToFit="0" vertical="center" wrapText="1"/>
    </xf>
    <xf borderId="0" fillId="0" fontId="2" numFmtId="164" xfId="0" applyAlignment="1" applyFont="1" applyNumberFormat="1">
      <alignment horizontal="right" vertical="center"/>
    </xf>
    <xf borderId="4" fillId="2" fontId="5" numFmtId="4" xfId="0" applyAlignment="1" applyBorder="1" applyFont="1" applyNumberFormat="1">
      <alignment horizontal="center" shrinkToFit="0" vertical="center" wrapText="1"/>
    </xf>
    <xf borderId="3" fillId="2" fontId="4" numFmtId="4" xfId="0" applyAlignment="1" applyBorder="1" applyFont="1" applyNumberFormat="1">
      <alignment horizontal="center" shrinkToFit="0" vertical="center" wrapText="1"/>
    </xf>
    <xf borderId="3" fillId="2" fontId="4" numFmtId="0" xfId="0" applyAlignment="1" applyBorder="1" applyFont="1">
      <alignment horizontal="center" shrinkToFit="0" vertical="center" wrapText="1"/>
    </xf>
    <xf borderId="3" fillId="2" fontId="1" numFmtId="2" xfId="0" applyAlignment="1" applyBorder="1" applyFont="1" applyNumberFormat="1">
      <alignment horizontal="center" shrinkToFit="0" vertical="center" wrapText="1"/>
    </xf>
    <xf borderId="3" fillId="2" fontId="1" numFmtId="4" xfId="0" applyAlignment="1" applyBorder="1" applyFont="1" applyNumberFormat="1">
      <alignment horizontal="center" shrinkToFit="0" vertical="center" wrapText="1"/>
    </xf>
    <xf borderId="5" fillId="2" fontId="1" numFmtId="0" xfId="0" applyAlignment="1" applyBorder="1" applyFont="1">
      <alignment horizontal="center" shrinkToFit="0" vertical="center" wrapText="1"/>
    </xf>
    <xf borderId="5" fillId="2" fontId="1" numFmtId="43" xfId="0" applyAlignment="1" applyBorder="1" applyFont="1" applyNumberFormat="1">
      <alignment horizontal="center" shrinkToFit="0" vertical="center" wrapText="1"/>
    </xf>
    <xf borderId="5" fillId="2" fontId="6" numFmtId="43" xfId="0" applyAlignment="1" applyBorder="1" applyFont="1" applyNumberForma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5" fillId="2" fontId="1" numFmtId="164" xfId="0" applyAlignment="1" applyBorder="1" applyFont="1" applyNumberFormat="1">
      <alignment horizontal="center" shrinkToFit="0" vertical="center" wrapText="1"/>
    </xf>
    <xf borderId="0" fillId="3" fontId="2" numFmtId="0" xfId="0" applyAlignment="1" applyFill="1" applyFont="1">
      <alignment horizontal="center" vertical="center"/>
    </xf>
    <xf borderId="0" fillId="2" fontId="4" numFmtId="4" xfId="0" applyAlignment="1" applyFont="1" applyNumberFormat="1">
      <alignment horizontal="center" shrinkToFit="0" vertical="center" wrapText="1"/>
    </xf>
    <xf borderId="6" fillId="0" fontId="7" numFmtId="0" xfId="0" applyBorder="1" applyFont="1"/>
    <xf borderId="7" fillId="4" fontId="1" numFmtId="0" xfId="0" applyAlignment="1" applyBorder="1" applyFill="1" applyFont="1">
      <alignment horizontal="center" shrinkToFit="0" vertical="center" wrapText="1"/>
    </xf>
    <xf borderId="8" fillId="4" fontId="1" numFmtId="43" xfId="0" applyAlignment="1" applyBorder="1" applyFont="1" applyNumberFormat="1">
      <alignment horizontal="right" shrinkToFit="0" vertical="center" wrapText="1"/>
    </xf>
    <xf borderId="8" fillId="4" fontId="6" numFmtId="43" xfId="0" applyAlignment="1" applyBorder="1" applyFont="1" applyNumberFormat="1">
      <alignment horizontal="right" shrinkToFit="0" vertical="center" wrapText="1"/>
    </xf>
    <xf borderId="0" fillId="0" fontId="2" numFmtId="0" xfId="0" applyAlignment="1" applyFont="1">
      <alignment vertical="center"/>
    </xf>
    <xf borderId="4" fillId="0" fontId="8" numFmtId="4" xfId="0" applyAlignment="1" applyBorder="1" applyFont="1" applyNumberFormat="1">
      <alignment horizontal="center"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5" fillId="0" fontId="4" numFmtId="0" xfId="0" applyAlignment="1" applyBorder="1" applyFont="1">
      <alignment horizontal="center" shrinkToFit="0" vertical="center" wrapText="1"/>
    </xf>
    <xf borderId="5" fillId="4" fontId="1" numFmtId="164" xfId="0" applyAlignment="1" applyBorder="1" applyFont="1" applyNumberFormat="1">
      <alignment horizontal="center" shrinkToFit="0" vertical="center" wrapText="1"/>
    </xf>
    <xf borderId="0" fillId="0" fontId="5" numFmtId="0" xfId="0" applyAlignment="1" applyFont="1">
      <alignment vertical="center"/>
    </xf>
    <xf borderId="5" fillId="4" fontId="4" numFmtId="4" xfId="0" applyAlignment="1" applyBorder="1" applyFont="1" applyNumberFormat="1">
      <alignment horizontal="center" shrinkToFit="0" vertical="center" wrapText="1"/>
    </xf>
    <xf borderId="5" fillId="0" fontId="9" numFmtId="0" xfId="0" applyAlignment="1" applyBorder="1" applyFont="1">
      <alignment horizontal="center" vertical="center"/>
    </xf>
    <xf borderId="5" fillId="0" fontId="9" numFmtId="164" xfId="0" applyAlignment="1" applyBorder="1" applyFont="1" applyNumberFormat="1">
      <alignment horizontal="center" vertical="center"/>
    </xf>
    <xf borderId="0" fillId="0" fontId="2" numFmtId="43" xfId="0" applyAlignment="1" applyFont="1" applyNumberFormat="1">
      <alignment horizontal="right" vertical="center"/>
    </xf>
    <xf borderId="0" fillId="0" fontId="2" numFmtId="43" xfId="0" applyAlignment="1" applyFont="1" applyNumberFormat="1">
      <alignment vertical="center"/>
    </xf>
    <xf borderId="4" fillId="0" fontId="10" numFmtId="4" xfId="0" applyAlignment="1" applyBorder="1" applyFont="1" applyNumberFormat="1">
      <alignment horizontal="center" shrinkToFit="0" vertical="center" wrapText="1"/>
    </xf>
    <xf borderId="5" fillId="4" fontId="2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3" fillId="4" fontId="4" numFmtId="0" xfId="0" applyAlignment="1" applyBorder="1" applyFont="1">
      <alignment horizontal="center" shrinkToFit="0" vertical="center" wrapText="1"/>
    </xf>
    <xf borderId="4" fillId="4" fontId="1" numFmtId="164" xfId="0" applyAlignment="1" applyBorder="1" applyFont="1" applyNumberFormat="1">
      <alignment horizontal="center" shrinkToFit="0" vertical="center" wrapText="1"/>
    </xf>
    <xf borderId="5" fillId="4" fontId="4" numFmtId="0" xfId="0" applyAlignment="1" applyBorder="1" applyFont="1">
      <alignment horizontal="center" shrinkToFit="0" vertical="center" wrapText="1"/>
    </xf>
    <xf borderId="6" fillId="4" fontId="1" numFmtId="164" xfId="0" applyAlignment="1" applyBorder="1" applyFont="1" applyNumberFormat="1">
      <alignment horizontal="center" shrinkToFit="0" vertical="center" wrapText="1"/>
    </xf>
    <xf borderId="0" fillId="0" fontId="8" numFmtId="4" xfId="0" applyAlignment="1" applyFont="1" applyNumberForma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9" fillId="5" fontId="11" numFmtId="0" xfId="0" applyAlignment="1" applyBorder="1" applyFill="1" applyFont="1">
      <alignment horizontal="center" shrinkToFit="0" vertical="bottom" wrapText="1"/>
    </xf>
    <xf borderId="9" fillId="5" fontId="12" numFmtId="0" xfId="0" applyAlignment="1" applyBorder="1" applyFont="1">
      <alignment vertical="bottom"/>
    </xf>
    <xf borderId="9" fillId="5" fontId="11" numFmtId="164" xfId="0" applyAlignment="1" applyBorder="1" applyFont="1" applyNumberFormat="1">
      <alignment horizontal="center" shrinkToFit="0" vertical="bottom" wrapText="1"/>
    </xf>
    <xf borderId="0" fillId="6" fontId="11" numFmtId="164" xfId="0" applyAlignment="1" applyFill="1" applyFont="1" applyNumberFormat="1">
      <alignment horizontal="center" shrinkToFit="0" vertical="bottom" wrapText="1"/>
    </xf>
    <xf borderId="0" fillId="0" fontId="11" numFmtId="164" xfId="0" applyAlignment="1" applyFont="1" applyNumberFormat="1">
      <alignment horizontal="center" shrinkToFit="0" wrapText="1"/>
    </xf>
    <xf borderId="0" fillId="6" fontId="11" numFmtId="0" xfId="0" applyAlignment="1" applyFont="1">
      <alignment horizontal="center" shrinkToFit="0" vertical="bottom" wrapText="1"/>
    </xf>
    <xf borderId="0" fillId="6" fontId="12" numFmtId="0" xfId="0" applyAlignment="1" applyFont="1">
      <alignment vertical="bottom"/>
    </xf>
    <xf borderId="0" fillId="4" fontId="13" numFmtId="0" xfId="0" applyAlignment="1" applyFont="1">
      <alignment horizontal="center" shrinkToFit="0" vertical="bottom" wrapText="1"/>
    </xf>
    <xf borderId="0" fillId="4" fontId="12" numFmtId="0" xfId="0" applyAlignment="1" applyFont="1">
      <alignment vertical="bottom"/>
    </xf>
    <xf borderId="0" fillId="4" fontId="11" numFmtId="164" xfId="0" applyAlignment="1" applyFont="1" applyNumberFormat="1">
      <alignment horizontal="center" shrinkToFit="0" vertical="bottom" wrapText="1"/>
    </xf>
    <xf borderId="5" fillId="7" fontId="14" numFmtId="0" xfId="0" applyAlignment="1" applyBorder="1" applyFill="1" applyFont="1">
      <alignment horizontal="center" shrinkToFit="0" vertical="bottom" wrapText="1"/>
    </xf>
    <xf borderId="10" fillId="7" fontId="14" numFmtId="0" xfId="0" applyAlignment="1" applyBorder="1" applyFont="1">
      <alignment horizontal="center" shrinkToFit="0" vertical="bottom" wrapText="1"/>
    </xf>
    <xf borderId="8" fillId="4" fontId="14" numFmtId="0" xfId="0" applyAlignment="1" applyBorder="1" applyFont="1">
      <alignment horizontal="center" readingOrder="0" shrinkToFit="0" vertical="bottom" wrapText="1"/>
    </xf>
    <xf borderId="11" fillId="4" fontId="14" numFmtId="0" xfId="0" applyAlignment="1" applyBorder="1" applyFont="1">
      <alignment horizontal="center" readingOrder="0" shrinkToFit="0" vertical="bottom" wrapText="1"/>
    </xf>
    <xf borderId="11" fillId="4" fontId="14" numFmtId="0" xfId="0" applyAlignment="1" applyBorder="1" applyFont="1">
      <alignment horizontal="center" shrinkToFit="0" vertical="bottom" wrapText="1"/>
    </xf>
    <xf borderId="6" fillId="4" fontId="14" numFmtId="0" xfId="0" applyAlignment="1" applyBorder="1" applyFont="1">
      <alignment horizontal="center" readingOrder="0" shrinkToFit="0" vertical="bottom" wrapText="1"/>
    </xf>
    <xf borderId="12" fillId="4" fontId="14" numFmtId="0" xfId="0" applyAlignment="1" applyBorder="1" applyFont="1">
      <alignment horizontal="center" shrinkToFit="0" vertical="bottom" wrapText="1"/>
    </xf>
    <xf borderId="0" fillId="0" fontId="12" numFmtId="0" xfId="0" applyAlignment="1" applyFont="1">
      <alignment readingOrder="0" vertical="bottom"/>
    </xf>
    <xf borderId="0" fillId="0" fontId="12" numFmtId="0" xfId="0" applyAlignment="1" applyFont="1">
      <alignment vertical="bottom"/>
    </xf>
    <xf borderId="5" fillId="0" fontId="15" numFmtId="0" xfId="0" applyAlignment="1" applyBorder="1" applyFont="1">
      <alignment horizontal="center" vertical="bottom"/>
    </xf>
    <xf borderId="10" fillId="0" fontId="15" numFmtId="0" xfId="0" applyAlignment="1" applyBorder="1" applyFont="1">
      <alignment horizontal="center" vertical="bottom"/>
    </xf>
    <xf borderId="10" fillId="0" fontId="15" numFmtId="0" xfId="0" applyAlignment="1" applyBorder="1" applyFont="1">
      <alignment horizontal="center" shrinkToFit="0" vertical="bottom" wrapText="0"/>
    </xf>
    <xf borderId="5" fillId="0" fontId="15" numFmtId="0" xfId="0" applyAlignment="1" applyBorder="1" applyFont="1">
      <alignment horizontal="left" vertical="bottom"/>
    </xf>
    <xf borderId="6" fillId="0" fontId="16" numFmtId="0" xfId="0" applyAlignment="1" applyBorder="1" applyFont="1">
      <alignment horizontal="center" vertical="bottom"/>
    </xf>
    <xf borderId="12" fillId="0" fontId="16" numFmtId="0" xfId="0" applyAlignment="1" applyBorder="1" applyFont="1">
      <alignment horizontal="center" vertical="bottom"/>
    </xf>
    <xf borderId="12" fillId="0" fontId="16" numFmtId="0" xfId="0" applyAlignment="1" applyBorder="1" applyFont="1">
      <alignment horizontal="center" readingOrder="0" vertical="bottom"/>
    </xf>
    <xf borderId="12" fillId="0" fontId="17" numFmtId="0" xfId="0" applyAlignment="1" applyBorder="1" applyFont="1">
      <alignment readingOrder="0" shrinkToFit="0" vertical="bottom" wrapText="0"/>
    </xf>
    <xf borderId="6" fillId="0" fontId="16" numFmtId="0" xfId="0" applyAlignment="1" applyBorder="1" applyFont="1">
      <alignment horizontal="left" vertical="bottom"/>
    </xf>
    <xf borderId="12" fillId="0" fontId="18" numFmtId="0" xfId="0" applyAlignment="1" applyBorder="1" applyFont="1">
      <alignment shrinkToFit="0" vertical="bottom" wrapText="0"/>
    </xf>
    <xf borderId="0" fillId="0" fontId="12" numFmtId="0" xfId="0" applyAlignment="1" applyFont="1">
      <alignment shrinkToFit="0" wrapText="0"/>
    </xf>
    <xf borderId="0" fillId="0" fontId="12" numFmtId="0" xfId="0" applyAlignment="1" applyFont="1">
      <alignment horizontal="left"/>
    </xf>
    <xf borderId="0" fillId="0" fontId="19" numFmtId="0" xfId="0" applyFont="1"/>
    <xf borderId="1" fillId="4" fontId="4" numFmtId="165" xfId="0" applyAlignment="1" applyBorder="1" applyFont="1" applyNumberFormat="1">
      <alignment horizontal="center" shrinkToFit="0" vertical="center" wrapText="1"/>
    </xf>
    <xf borderId="2" fillId="0" fontId="7" numFmtId="0" xfId="0" applyBorder="1" applyFont="1"/>
    <xf borderId="10" fillId="0" fontId="7" numFmtId="0" xfId="0" applyBorder="1" applyFont="1"/>
    <xf borderId="1" fillId="8" fontId="4" numFmtId="165" xfId="0" applyAlignment="1" applyBorder="1" applyFill="1" applyFont="1" applyNumberFormat="1">
      <alignment horizontal="center" shrinkToFit="0" vertical="center" wrapText="1"/>
    </xf>
    <xf borderId="1" fillId="4" fontId="1" numFmtId="164" xfId="0" applyAlignment="1" applyBorder="1" applyFont="1" applyNumberFormat="1">
      <alignment horizontal="center" shrinkToFit="0" vertical="center" wrapText="1"/>
    </xf>
    <xf borderId="5" fillId="0" fontId="4" numFmtId="4" xfId="0" applyAlignment="1" applyBorder="1" applyFont="1" applyNumberFormat="1">
      <alignment horizontal="center" shrinkToFit="0" vertical="center" wrapText="1"/>
    </xf>
    <xf borderId="5" fillId="0" fontId="2" numFmtId="4" xfId="0" applyAlignment="1" applyBorder="1" applyFont="1" applyNumberFormat="1">
      <alignment horizontal="center" shrinkToFit="0" vertical="center" wrapText="1"/>
    </xf>
    <xf borderId="5" fillId="9" fontId="4" numFmtId="0" xfId="0" applyAlignment="1" applyBorder="1" applyFill="1" applyFont="1">
      <alignment horizontal="center" shrinkToFit="0" vertical="center" wrapText="1"/>
    </xf>
    <xf borderId="5" fillId="10" fontId="4" numFmtId="0" xfId="0" applyAlignment="1" applyBorder="1" applyFill="1" applyFont="1">
      <alignment horizontal="center" shrinkToFit="0" vertical="center" wrapText="1"/>
    </xf>
    <xf borderId="5" fillId="11" fontId="4" numFmtId="0" xfId="0" applyAlignment="1" applyBorder="1" applyFill="1" applyFont="1">
      <alignment horizontal="center" shrinkToFit="0" vertical="center" wrapText="1"/>
    </xf>
    <xf borderId="10" fillId="11" fontId="4" numFmtId="0" xfId="0" applyAlignment="1" applyBorder="1" applyFont="1">
      <alignment horizontal="center" shrinkToFit="0" vertical="center" wrapText="1"/>
    </xf>
    <xf borderId="0" fillId="0" fontId="20" numFmtId="0" xfId="0" applyAlignment="1" applyFont="1">
      <alignment vertical="center"/>
    </xf>
    <xf borderId="5" fillId="0" fontId="4" numFmtId="4" xfId="0" applyAlignment="1" applyBorder="1" applyFont="1" applyNumberFormat="1">
      <alignment horizontal="center" readingOrder="0" shrinkToFit="0" vertical="center" wrapText="1"/>
    </xf>
    <xf borderId="5" fillId="4" fontId="2" numFmtId="4" xfId="0" applyAlignment="1" applyBorder="1" applyFont="1" applyNumberFormat="1">
      <alignment vertical="center"/>
    </xf>
    <xf borderId="5" fillId="4" fontId="2" numFmtId="0" xfId="0" applyAlignment="1" applyBorder="1" applyFont="1">
      <alignment horizontal="center" readingOrder="0" shrinkToFit="0" vertical="center" wrapText="1"/>
    </xf>
    <xf borderId="5" fillId="0" fontId="2" numFmtId="166" xfId="0" applyAlignment="1" applyBorder="1" applyFont="1" applyNumberFormat="1">
      <alignment horizontal="center" shrinkToFit="0" vertical="center" wrapText="1"/>
    </xf>
    <xf borderId="5" fillId="4" fontId="2" numFmtId="166" xfId="0" applyAlignment="1" applyBorder="1" applyFont="1" applyNumberFormat="1">
      <alignment horizontal="center" shrinkToFit="0" vertical="center" wrapText="1"/>
    </xf>
    <xf borderId="5" fillId="4" fontId="2" numFmtId="2" xfId="0" applyAlignment="1" applyBorder="1" applyFont="1" applyNumberFormat="1">
      <alignment horizontal="center" shrinkToFit="0" vertical="center" wrapText="1"/>
    </xf>
    <xf borderId="5" fillId="8" fontId="2" numFmtId="0" xfId="0" applyAlignment="1" applyBorder="1" applyFont="1">
      <alignment horizontal="center" readingOrder="0" shrinkToFit="0" vertical="center" wrapText="1"/>
    </xf>
    <xf borderId="5" fillId="8" fontId="2" numFmtId="166" xfId="0" applyAlignment="1" applyBorder="1" applyFont="1" applyNumberFormat="1">
      <alignment horizontal="center" shrinkToFit="0" vertical="center" wrapText="1"/>
    </xf>
    <xf borderId="5" fillId="8" fontId="2" numFmtId="0" xfId="0" applyAlignment="1" applyBorder="1" applyFont="1">
      <alignment horizontal="center" shrinkToFit="0" vertical="center" wrapText="1"/>
    </xf>
    <xf borderId="5" fillId="8" fontId="2" numFmtId="2" xfId="0" applyAlignment="1" applyBorder="1" applyFont="1" applyNumberFormat="1">
      <alignment horizontal="center" shrinkToFit="0" vertical="center" wrapText="1"/>
    </xf>
    <xf borderId="5" fillId="8" fontId="21" numFmtId="0" xfId="0" applyAlignment="1" applyBorder="1" applyFont="1">
      <alignment horizontal="center" readingOrder="0" shrinkToFit="0" vertical="center" wrapText="1"/>
    </xf>
    <xf borderId="5" fillId="0" fontId="2" numFmtId="0" xfId="0" applyAlignment="1" applyBorder="1" applyFont="1">
      <alignment horizontal="center" readingOrder="0" shrinkToFit="0" vertical="center" wrapText="1"/>
    </xf>
    <xf borderId="5" fillId="4" fontId="22" numFmtId="0" xfId="0" applyAlignment="1" applyBorder="1" applyFont="1">
      <alignment horizontal="center" readingOrder="0" shrinkToFit="0" vertical="center" wrapText="1"/>
    </xf>
    <xf borderId="5" fillId="4" fontId="2" numFmtId="0" xfId="0" applyAlignment="1" applyBorder="1" applyFont="1">
      <alignment horizontal="left" readingOrder="0" shrinkToFit="0" vertical="center" wrapText="1"/>
    </xf>
    <xf borderId="5" fillId="4" fontId="23" numFmtId="0" xfId="0" applyAlignment="1" applyBorder="1" applyFont="1">
      <alignment horizontal="center" readingOrder="0" shrinkToFit="0" vertical="center" wrapText="1"/>
    </xf>
    <xf borderId="6" fillId="4" fontId="2" numFmtId="4" xfId="0" applyAlignment="1" applyBorder="1" applyFont="1" applyNumberFormat="1">
      <alignment vertical="center"/>
    </xf>
    <xf borderId="5" fillId="8" fontId="24" numFmtId="0" xfId="0" applyAlignment="1" applyBorder="1" applyFont="1">
      <alignment horizontal="center" readingOrder="0" shrinkToFit="0" vertical="center" wrapText="1"/>
    </xf>
    <xf borderId="6" fillId="4" fontId="2" numFmtId="0" xfId="0" applyAlignment="1" applyBorder="1" applyFont="1">
      <alignment vertical="center"/>
    </xf>
    <xf borderId="5" fillId="4" fontId="25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2">
    <dxf>
      <font>
        <color rgb="FF000000"/>
      </font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core.tdt.asia/web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hyperlink" Target="https://redmine.tdt.asia/issues/67257" TargetMode="External"/><Relationship Id="rId10" Type="http://schemas.openxmlformats.org/officeDocument/2006/relationships/hyperlink" Target="https://redmine.tdt.asia/issues/71902" TargetMode="External"/><Relationship Id="rId13" Type="http://schemas.openxmlformats.org/officeDocument/2006/relationships/hyperlink" Target="https://redmine.tdt.asia/issues/70231?issue_count=238&amp;issue_position=1&amp;next_issue_id=70057" TargetMode="External"/><Relationship Id="rId12" Type="http://schemas.openxmlformats.org/officeDocument/2006/relationships/hyperlink" Target="https://redmine.tdt.asia/issues/67257" TargetMode="External"/><Relationship Id="rId1" Type="http://schemas.openxmlformats.org/officeDocument/2006/relationships/comments" Target="../comments2.xml"/><Relationship Id="rId2" Type="http://schemas.openxmlformats.org/officeDocument/2006/relationships/hyperlink" Target="https://redmine.tdt.asia/issues/67551" TargetMode="External"/><Relationship Id="rId3" Type="http://schemas.openxmlformats.org/officeDocument/2006/relationships/hyperlink" Target="https://redmine.tdt.asia/issues/67551" TargetMode="External"/><Relationship Id="rId4" Type="http://schemas.openxmlformats.org/officeDocument/2006/relationships/hyperlink" Target="https://redmine.tdt.asia/issues/71408" TargetMode="External"/><Relationship Id="rId9" Type="http://schemas.openxmlformats.org/officeDocument/2006/relationships/hyperlink" Target="https://redmine.tdt.asia/issues/71900" TargetMode="External"/><Relationship Id="rId15" Type="http://schemas.openxmlformats.org/officeDocument/2006/relationships/hyperlink" Target="https://redmine.tdt.asia/issues/71423" TargetMode="External"/><Relationship Id="rId14" Type="http://schemas.openxmlformats.org/officeDocument/2006/relationships/hyperlink" Target="https://redmine.tdt.asia/issues/70052?tab=time_entries" TargetMode="External"/><Relationship Id="rId17" Type="http://schemas.openxmlformats.org/officeDocument/2006/relationships/hyperlink" Target="https://redmine.tdt.asia/issues/71423" TargetMode="External"/><Relationship Id="rId16" Type="http://schemas.openxmlformats.org/officeDocument/2006/relationships/hyperlink" Target="https://redmine.tdt.asia/issues/71423" TargetMode="External"/><Relationship Id="rId5" Type="http://schemas.openxmlformats.org/officeDocument/2006/relationships/hyperlink" Target="https://redmine.tdt.asia/issues/71408" TargetMode="External"/><Relationship Id="rId19" Type="http://schemas.openxmlformats.org/officeDocument/2006/relationships/vmlDrawing" Target="../drawings/vmlDrawing2.vml"/><Relationship Id="rId6" Type="http://schemas.openxmlformats.org/officeDocument/2006/relationships/hyperlink" Target="https://redmine.tdt.asia/issues/71453" TargetMode="External"/><Relationship Id="rId18" Type="http://schemas.openxmlformats.org/officeDocument/2006/relationships/drawing" Target="../drawings/drawing4.xml"/><Relationship Id="rId7" Type="http://schemas.openxmlformats.org/officeDocument/2006/relationships/hyperlink" Target="https://redmine.tdt.asia/issues/71900" TargetMode="External"/><Relationship Id="rId8" Type="http://schemas.openxmlformats.org/officeDocument/2006/relationships/hyperlink" Target="https://redmine.tdt.asia/issues/719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6.0" ySplit="2.0" topLeftCell="G3" activePane="bottomRight" state="frozen"/>
      <selection activeCell="G1" sqref="G1" pane="topRight"/>
      <selection activeCell="A3" sqref="A3" pane="bottomLeft"/>
      <selection activeCell="G3" sqref="G3" pane="bottomRight"/>
    </sheetView>
  </sheetViews>
  <sheetFormatPr customHeight="1" defaultColWidth="12.63" defaultRowHeight="15.0"/>
  <cols>
    <col customWidth="1" min="1" max="1" width="18.88"/>
    <col customWidth="1" min="2" max="3" width="6.63"/>
    <col customWidth="1" min="4" max="4" width="9.0"/>
    <col customWidth="1" min="5" max="5" width="6.63"/>
    <col customWidth="1" min="6" max="6" width="7.88"/>
    <col customWidth="1" min="7" max="7" width="11.88"/>
    <col customWidth="1" min="8" max="8" width="11.38"/>
    <col customWidth="1" min="9" max="9" width="8.25"/>
    <col customWidth="1" min="10" max="10" width="28.88"/>
    <col customWidth="1" min="11" max="11" width="11.38"/>
    <col customWidth="1" min="12" max="12" width="18.88"/>
    <col customWidth="1" min="13" max="13" width="8.0"/>
    <col customWidth="1" min="14" max="14" width="9.5"/>
    <col customWidth="1" min="15" max="15" width="8.0"/>
    <col customWidth="1" min="16" max="17" width="9.5"/>
    <col customWidth="1" min="18" max="19" width="8.13"/>
    <col customWidth="1" min="20" max="23" width="7.13"/>
    <col customWidth="1" min="24" max="24" width="8.13"/>
    <col customWidth="1" min="25" max="25" width="8.63"/>
    <col customWidth="1" min="26" max="26" width="7.63"/>
    <col customWidth="1" min="27" max="27" width="23.13"/>
    <col customWidth="1" min="28" max="28" width="17.38"/>
    <col customWidth="1" min="29" max="30" width="8.25"/>
    <col customWidth="1" min="31" max="31" width="9.75"/>
    <col customWidth="1" hidden="1" min="32" max="32" width="8.25"/>
    <col customWidth="1" hidden="1" min="33" max="33" width="12.38"/>
    <col customWidth="1" hidden="1" min="34" max="35" width="8.25"/>
  </cols>
  <sheetData>
    <row r="1" ht="15.75" customHeight="1">
      <c r="A1" s="1" t="s">
        <v>0</v>
      </c>
      <c r="B1" s="2"/>
      <c r="C1" s="3"/>
      <c r="D1" s="3"/>
      <c r="E1" s="4"/>
      <c r="F1" s="5"/>
      <c r="G1" s="6"/>
      <c r="H1" s="7"/>
      <c r="I1" s="8" t="s">
        <v>1</v>
      </c>
      <c r="J1" s="8" t="s">
        <v>2</v>
      </c>
      <c r="K1" s="8" t="s">
        <v>1</v>
      </c>
      <c r="L1" s="8" t="s">
        <v>3</v>
      </c>
      <c r="M1" s="9" t="s">
        <v>4</v>
      </c>
      <c r="N1" s="9" t="s">
        <v>5</v>
      </c>
      <c r="O1" s="9" t="s">
        <v>6</v>
      </c>
      <c r="P1" s="9" t="s">
        <v>7</v>
      </c>
      <c r="Q1" s="9" t="s">
        <v>8</v>
      </c>
      <c r="R1" s="10"/>
      <c r="S1" s="10"/>
      <c r="T1" s="10"/>
      <c r="U1" s="10"/>
      <c r="V1" s="10"/>
      <c r="W1" s="10"/>
      <c r="X1" s="10"/>
      <c r="Y1" s="11" t="s">
        <v>9</v>
      </c>
      <c r="Z1" s="12" t="s">
        <v>1</v>
      </c>
      <c r="AA1" s="12" t="s">
        <v>2</v>
      </c>
      <c r="AB1" s="13" t="s">
        <v>3</v>
      </c>
      <c r="AC1" s="14" t="s">
        <v>4</v>
      </c>
      <c r="AD1" s="14" t="s">
        <v>5</v>
      </c>
      <c r="AE1" s="15" t="s">
        <v>6</v>
      </c>
      <c r="AF1" s="15" t="s">
        <v>10</v>
      </c>
      <c r="AG1" s="15" t="s">
        <v>11</v>
      </c>
      <c r="AH1" s="15" t="s">
        <v>12</v>
      </c>
      <c r="AI1" s="15" t="s">
        <v>13</v>
      </c>
    </row>
    <row r="2" ht="57.75" customHeight="1">
      <c r="A2" s="16" t="s">
        <v>14</v>
      </c>
      <c r="B2" s="17" t="s">
        <v>15</v>
      </c>
      <c r="C2" s="18" t="s">
        <v>16</v>
      </c>
      <c r="D2" s="17" t="s">
        <v>17</v>
      </c>
      <c r="E2" s="19" t="s">
        <v>18</v>
      </c>
      <c r="F2" s="20" t="str">
        <f>sum(B3:B4)</f>
        <v>#N/A</v>
      </c>
      <c r="G2" s="21"/>
      <c r="H2" s="22"/>
      <c r="I2" s="23"/>
      <c r="J2" s="23"/>
      <c r="K2" s="23"/>
      <c r="L2" s="23"/>
      <c r="M2" s="23"/>
      <c r="N2" s="23"/>
      <c r="O2" s="23"/>
      <c r="P2" s="23"/>
      <c r="Q2" s="23"/>
      <c r="S2" s="10"/>
      <c r="T2" s="10"/>
      <c r="U2" s="10"/>
      <c r="V2" s="10"/>
      <c r="W2" s="10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ht="15.75" customHeight="1">
      <c r="A3" s="24"/>
      <c r="B3" s="25" t="str">
        <f>sumif('2111-2012'!$D:$D,A3,'2111-2012'!$KX:$KX)+sumif('01/11-14/11'!$E:$E,A3,'01/11-14/11'!$EU:$EU)+sumif('15/11-20/11'!$E:$E,A3,'15/11-20/11'!$BS:$BS)</f>
        <v>#N/A</v>
      </c>
      <c r="C3" s="26"/>
      <c r="D3" s="25" t="str">
        <f>#REF!-C3</f>
        <v>#REF!</v>
      </c>
      <c r="F3" s="27"/>
      <c r="G3" s="6"/>
      <c r="H3" s="28"/>
      <c r="I3" s="29"/>
      <c r="J3" s="30"/>
      <c r="K3" s="29"/>
      <c r="L3" s="29"/>
      <c r="M3" s="31" t="str">
        <f>ifna(VLOOKUP(H3&amp;L3,'2111-2012'!$A:$KY,120,0))+ifna(VLOOKUP(H3&amp;L3,'01/11-14/11'!$A:$EV,150,0))+ifna(VLOOKUP(H3&amp;L3,'15/11-20/11'!$A:$BT,70,0))</f>
        <v>#REF!</v>
      </c>
      <c r="N3" s="31" t="str">
        <f>ifna(VLOOKUP(H3&amp;L3,'2111-2012'!$A:$KY,121,0))+ifna(VLOOKUP(H3&amp;L3,'01/11-14/11'!$A:$EV,151,0))+ifna(VLOOKUP(H3&amp;L3,'15/11-20/11'!$A:$BT,71,0))</f>
        <v>#REF!</v>
      </c>
      <c r="O3" s="31" t="str">
        <f>N3</f>
        <v>#REF!</v>
      </c>
      <c r="P3" s="31" t="str">
        <f t="shared" ref="P3:P7" si="1">ifna(VLOOKUP(H3&amp;L3,'Bổ sung tuần 12/09-20/09'!$A:$V,18,0))+ifna(VLOOKUP(H3&amp;L3,'21/9-30/09'!$A:$DH,108,0))+ifna(VLOOKUP(H3&amp;L3,'01/10-07/10'!$A:$CD,78,0))+ifna(VLOOKUP(H3&amp;L3,'08/10-14/10'!$A:$CD,78,0))+ifna(VLOOKUP(H3&amp;L3,'15/10-20/10'!$A:$BT,68,0))</f>
        <v>#REF!</v>
      </c>
      <c r="Q3" s="31" t="str">
        <f t="shared" ref="Q3:Q7" si="2">ifna(VLOOKUP(H3&amp;L3,'Bổ sung tuần 12/09-20/09'!$A:$V,19,0))+ifna(VLOOKUP(H3&amp;L3,'21/9-30/09'!$A:$DH,109,0))+ifna(VLOOKUP(H3&amp;L3,'01/10-07/10'!$A:$CD,79,0))+ifna(VLOOKUP(H3&amp;L3,'08/10-14/10'!$A:$CD,79,0))+ifna(VLOOKUP(H3&amp;L3,'15/10-20/10'!$A:$BT,69,0))</f>
        <v>#REF!</v>
      </c>
      <c r="R3" s="10"/>
      <c r="S3" s="10"/>
      <c r="T3" s="10"/>
      <c r="U3" s="10"/>
      <c r="V3" s="10"/>
      <c r="W3" s="10"/>
      <c r="X3" s="10"/>
      <c r="Y3" s="32"/>
      <c r="Z3" s="29"/>
      <c r="AA3" s="33"/>
      <c r="AB3" s="34"/>
      <c r="AC3" s="34"/>
      <c r="AD3" s="34"/>
      <c r="AE3" s="34"/>
      <c r="AF3" s="35">
        <v>174.0</v>
      </c>
      <c r="AG3" s="35">
        <v>20.08</v>
      </c>
      <c r="AH3" s="35">
        <f>22-AG3*8</f>
        <v>-138.64</v>
      </c>
      <c r="AI3" s="35">
        <f>AE3-AH3</f>
        <v>138.64</v>
      </c>
    </row>
    <row r="4" ht="15.75" customHeight="1">
      <c r="A4" s="27"/>
      <c r="B4" s="36"/>
      <c r="C4" s="37"/>
      <c r="D4" s="37"/>
      <c r="E4" s="27"/>
      <c r="F4" s="27"/>
      <c r="G4" s="6"/>
      <c r="H4" s="28"/>
      <c r="I4" s="38"/>
      <c r="J4" s="33"/>
      <c r="K4" s="29"/>
      <c r="L4" s="39"/>
      <c r="M4" s="31" t="str">
        <f>ifna(VLOOKUP(H4&amp;L4,'2111-2012'!$A:$KY,120,0))+ifna(VLOOKUP(H4&amp;L4,'01/11-14/11'!$A:$EV,150,0))+ifna(VLOOKUP(H4&amp;L4,'15/11-20/11'!$A:$BT,70,0))</f>
        <v>#REF!</v>
      </c>
      <c r="N4" s="31" t="str">
        <f>ifna(VLOOKUP(H4&amp;L4,'2111-2012'!$A:$KY,121,0))+ifna(VLOOKUP(H4&amp;L4,'01/11-14/11'!$A:$EV,151,0))+ifna(VLOOKUP(H4&amp;L4,'15/11-20/11'!$A:$BT,71,0))</f>
        <v>#REF!</v>
      </c>
      <c r="O4" s="31"/>
      <c r="P4" s="31" t="str">
        <f t="shared" si="1"/>
        <v>#REF!</v>
      </c>
      <c r="Q4" s="31" t="str">
        <f t="shared" si="2"/>
        <v>#REF!</v>
      </c>
      <c r="R4" s="10"/>
      <c r="S4" s="10"/>
      <c r="T4" s="10"/>
      <c r="U4" s="10"/>
      <c r="V4" s="10"/>
      <c r="W4" s="10"/>
      <c r="X4" s="10"/>
      <c r="Y4" s="32"/>
      <c r="Z4" s="6"/>
      <c r="AA4" s="6"/>
      <c r="AB4" s="6"/>
      <c r="AC4" s="6"/>
      <c r="AD4" s="6"/>
      <c r="AE4" s="6"/>
      <c r="AF4" s="6"/>
      <c r="AG4" s="6"/>
      <c r="AH4" s="6"/>
      <c r="AI4" s="6"/>
    </row>
    <row r="5" ht="15.75" customHeight="1">
      <c r="A5" s="27"/>
      <c r="B5" s="36"/>
      <c r="C5" s="37"/>
      <c r="D5" s="37"/>
      <c r="E5" s="27"/>
      <c r="F5" s="27"/>
      <c r="G5" s="6"/>
      <c r="H5" s="28"/>
      <c r="I5" s="40"/>
      <c r="J5" s="41"/>
      <c r="K5" s="40"/>
      <c r="L5" s="29"/>
      <c r="M5" s="31" t="str">
        <f>ifna(VLOOKUP(H5&amp;L5,'2111-2012'!$A:$KY,120,0))+ifna(VLOOKUP(H5&amp;L5,'01/11-14/11'!$A:$EV,150,0))+ifna(VLOOKUP(H5&amp;L5,'15/11-20/11'!$A:$BT,70,0))</f>
        <v>#REF!</v>
      </c>
      <c r="N5" s="31" t="str">
        <f>ifna(VLOOKUP(H5&amp;L5,'2111-2012'!$A:$KY,121,0))+ifna(VLOOKUP(H5&amp;L5,'01/11-14/11'!$A:$EV,151,0))+ifna(VLOOKUP(H5&amp;L5,'15/11-20/11'!$A:$BT,71,0))</f>
        <v>#REF!</v>
      </c>
      <c r="O5" s="42" t="str">
        <f>N5+N6</f>
        <v>#REF!</v>
      </c>
      <c r="P5" s="31" t="str">
        <f t="shared" si="1"/>
        <v>#REF!</v>
      </c>
      <c r="Q5" s="31" t="str">
        <f t="shared" si="2"/>
        <v>#REF!</v>
      </c>
      <c r="R5" s="10"/>
      <c r="S5" s="10"/>
      <c r="T5" s="10"/>
      <c r="U5" s="10"/>
      <c r="V5" s="10"/>
      <c r="W5" s="10"/>
      <c r="X5" s="10"/>
      <c r="Y5" s="32"/>
      <c r="Z5" s="6"/>
      <c r="AA5" s="6"/>
      <c r="AB5" s="6"/>
      <c r="AC5" s="6"/>
      <c r="AD5" s="6"/>
      <c r="AE5" s="6"/>
      <c r="AF5" s="6"/>
      <c r="AG5" s="6"/>
      <c r="AH5" s="6"/>
      <c r="AI5" s="6"/>
    </row>
    <row r="6" ht="15.75" customHeight="1">
      <c r="A6" s="27"/>
      <c r="B6" s="36"/>
      <c r="C6" s="37"/>
      <c r="D6" s="37"/>
      <c r="E6" s="27"/>
      <c r="F6" s="27"/>
      <c r="G6" s="6"/>
      <c r="H6" s="28"/>
      <c r="I6" s="23"/>
      <c r="J6" s="23"/>
      <c r="K6" s="23"/>
      <c r="L6" s="29"/>
      <c r="M6" s="31" t="str">
        <f>ifna(VLOOKUP(H6&amp;L6,'2111-2012'!$A:$KY,120,0))+ifna(VLOOKUP(H6&amp;L6,'01/11-14/11'!$A:$EV,150,0))+ifna(VLOOKUP(H6&amp;L6,'15/11-20/11'!$A:$BT,70,0))</f>
        <v>#REF!</v>
      </c>
      <c r="N6" s="31" t="str">
        <f>ifna(VLOOKUP(H6&amp;L6,'2111-2012'!$A:$KY,121,0))+ifna(VLOOKUP(H6&amp;L6,'01/11-14/11'!$A:$EV,151,0))+ifna(VLOOKUP(H6&amp;L6,'15/11-20/11'!$A:$BT,71,0))</f>
        <v>#REF!</v>
      </c>
      <c r="O6" s="23"/>
      <c r="P6" s="31" t="str">
        <f t="shared" si="1"/>
        <v>#REF!</v>
      </c>
      <c r="Q6" s="31" t="str">
        <f t="shared" si="2"/>
        <v>#REF!</v>
      </c>
      <c r="R6" s="10"/>
      <c r="S6" s="10"/>
      <c r="T6" s="10"/>
      <c r="U6" s="10"/>
      <c r="V6" s="10"/>
      <c r="W6" s="10"/>
      <c r="X6" s="10"/>
      <c r="Y6" s="32"/>
      <c r="Z6" s="6"/>
      <c r="AA6" s="6"/>
      <c r="AB6" s="6"/>
      <c r="AC6" s="6"/>
      <c r="AD6" s="6"/>
      <c r="AE6" s="6"/>
      <c r="AF6" s="6"/>
      <c r="AG6" s="6"/>
      <c r="AH6" s="6"/>
      <c r="AI6" s="6"/>
    </row>
    <row r="7" ht="15.75" customHeight="1">
      <c r="A7" s="27"/>
      <c r="B7" s="36"/>
      <c r="C7" s="37"/>
      <c r="D7" s="37"/>
      <c r="E7" s="27"/>
      <c r="F7" s="27"/>
      <c r="G7" s="6"/>
      <c r="H7" s="28"/>
      <c r="I7" s="29"/>
      <c r="J7" s="43"/>
      <c r="K7" s="29"/>
      <c r="L7" s="29"/>
      <c r="M7" s="31" t="str">
        <f>ifna(VLOOKUP(H7&amp;L7,'2111-2012'!$A:$KY,120,0))+ifna(VLOOKUP(H7&amp;L7,'01/11-14/11'!$A:$EV,150,0))+ifna(VLOOKUP(H7&amp;L7,'15/11-20/11'!$A:$BT,70,0))</f>
        <v>#REF!</v>
      </c>
      <c r="N7" s="31" t="str">
        <f>ifna(VLOOKUP(H7&amp;L7,'2111-2012'!$A:$KY,121,0))+ifna(VLOOKUP(H7&amp;L7,'01/11-14/11'!$A:$EV,151,0))+ifna(VLOOKUP(H7&amp;L7,'15/11-20/11'!$A:$BT,71,0))</f>
        <v>#REF!</v>
      </c>
      <c r="O7" s="44" t="str">
        <f>N7</f>
        <v>#REF!</v>
      </c>
      <c r="P7" s="31" t="str">
        <f t="shared" si="1"/>
        <v>#REF!</v>
      </c>
      <c r="Q7" s="31" t="str">
        <f t="shared" si="2"/>
        <v>#REF!</v>
      </c>
      <c r="R7" s="10"/>
      <c r="S7" s="10"/>
      <c r="T7" s="10"/>
      <c r="U7" s="10"/>
      <c r="V7" s="10"/>
      <c r="W7" s="10"/>
      <c r="X7" s="10"/>
      <c r="Y7" s="32"/>
      <c r="Z7" s="6"/>
      <c r="AA7" s="6"/>
      <c r="AB7" s="6"/>
      <c r="AC7" s="6"/>
      <c r="AD7" s="6"/>
      <c r="AE7" s="6"/>
      <c r="AF7" s="6"/>
      <c r="AG7" s="6"/>
      <c r="AH7" s="6"/>
      <c r="AI7" s="6"/>
    </row>
    <row r="8" ht="15.75" customHeight="1">
      <c r="A8" s="27"/>
      <c r="B8" s="36"/>
      <c r="C8" s="37"/>
      <c r="D8" s="37"/>
      <c r="E8" s="27"/>
      <c r="F8" s="27"/>
      <c r="G8" s="6"/>
      <c r="H8" s="28"/>
      <c r="I8" s="29"/>
      <c r="J8" s="33"/>
      <c r="K8" s="29"/>
      <c r="L8" s="39"/>
      <c r="M8" s="31"/>
      <c r="N8" s="31"/>
      <c r="O8" s="44"/>
      <c r="P8" s="31"/>
      <c r="Q8" s="31"/>
      <c r="R8" s="10"/>
      <c r="S8" s="10"/>
      <c r="T8" s="10"/>
      <c r="U8" s="10"/>
      <c r="V8" s="10"/>
      <c r="W8" s="10"/>
      <c r="X8" s="10"/>
      <c r="Y8" s="32"/>
      <c r="Z8" s="6"/>
      <c r="AA8" s="6"/>
      <c r="AB8" s="6"/>
      <c r="AC8" s="6"/>
      <c r="AD8" s="6"/>
      <c r="AE8" s="6"/>
      <c r="AF8" s="6"/>
      <c r="AG8" s="6"/>
      <c r="AH8" s="6"/>
      <c r="AI8" s="6"/>
    </row>
    <row r="9" ht="15.75" customHeight="1">
      <c r="A9" s="27"/>
      <c r="B9" s="36"/>
      <c r="C9" s="37"/>
      <c r="D9" s="37"/>
      <c r="E9" s="27"/>
      <c r="F9" s="27"/>
      <c r="G9" s="6"/>
      <c r="H9" s="45"/>
      <c r="I9" s="46"/>
      <c r="J9" s="47" t="s">
        <v>19</v>
      </c>
      <c r="K9" s="48"/>
      <c r="L9" s="48"/>
      <c r="M9" s="49" t="str">
        <f t="shared" ref="M9:O9" si="3">sum(M3:M8)</f>
        <v>#REF!</v>
      </c>
      <c r="N9" s="49" t="str">
        <f t="shared" si="3"/>
        <v>#REF!</v>
      </c>
      <c r="O9" s="49" t="str">
        <f t="shared" si="3"/>
        <v>#REF!</v>
      </c>
      <c r="P9" s="50"/>
      <c r="Q9" s="50"/>
      <c r="R9" s="51"/>
      <c r="S9" s="10"/>
      <c r="T9" s="10"/>
      <c r="U9" s="10"/>
      <c r="V9" s="10"/>
      <c r="W9" s="10"/>
      <c r="X9" s="10"/>
      <c r="Y9" s="32"/>
      <c r="Z9" s="6"/>
      <c r="AA9" s="6"/>
      <c r="AB9" s="6"/>
      <c r="AC9" s="6"/>
      <c r="AD9" s="6"/>
      <c r="AE9" s="6"/>
      <c r="AF9" s="6"/>
      <c r="AG9" s="6"/>
      <c r="AH9" s="6"/>
      <c r="AI9" s="6"/>
    </row>
    <row r="10" ht="15.75" customHeight="1">
      <c r="A10" s="27"/>
      <c r="B10" s="36"/>
      <c r="C10" s="37"/>
      <c r="D10" s="37"/>
      <c r="E10" s="27"/>
      <c r="F10" s="27"/>
      <c r="G10" s="6"/>
      <c r="H10" s="45"/>
      <c r="I10" s="46"/>
      <c r="J10" s="52" t="s">
        <v>20</v>
      </c>
      <c r="K10" s="53"/>
      <c r="L10" s="53"/>
      <c r="M10" s="50" t="str">
        <f t="shared" ref="M10:O10" si="4">#REF!+'01/11-14/11'!ES2+#REF!</f>
        <v>#REF!</v>
      </c>
      <c r="N10" s="50" t="str">
        <f t="shared" si="4"/>
        <v>#REF!</v>
      </c>
      <c r="O10" s="50" t="str">
        <f t="shared" si="4"/>
        <v>#REF!</v>
      </c>
      <c r="P10" s="50"/>
      <c r="Q10" s="50"/>
      <c r="R10" s="51"/>
      <c r="S10" s="10"/>
      <c r="T10" s="10"/>
      <c r="U10" s="10"/>
      <c r="V10" s="10"/>
      <c r="W10" s="10"/>
      <c r="X10" s="10"/>
      <c r="Y10" s="32"/>
      <c r="Z10" s="6"/>
      <c r="AA10" s="6"/>
      <c r="AB10" s="6"/>
      <c r="AC10" s="6"/>
      <c r="AD10" s="6"/>
      <c r="AE10" s="6"/>
      <c r="AF10" s="6"/>
      <c r="AG10" s="6"/>
      <c r="AH10" s="6"/>
      <c r="AI10" s="6"/>
    </row>
    <row r="11" ht="15.75" customHeight="1">
      <c r="A11" s="27"/>
      <c r="B11" s="36"/>
      <c r="C11" s="37"/>
      <c r="D11" s="37"/>
      <c r="E11" s="27"/>
      <c r="F11" s="27"/>
      <c r="G11" s="6"/>
      <c r="H11" s="45"/>
      <c r="I11" s="46"/>
      <c r="J11" s="52"/>
      <c r="K11" s="53"/>
      <c r="L11" s="53"/>
      <c r="M11" s="50" t="str">
        <f t="shared" ref="M11:O11" si="5">M9-M10</f>
        <v>#REF!</v>
      </c>
      <c r="N11" s="50" t="str">
        <f t="shared" si="5"/>
        <v>#REF!</v>
      </c>
      <c r="O11" s="50" t="str">
        <f t="shared" si="5"/>
        <v>#REF!</v>
      </c>
      <c r="P11" s="50"/>
      <c r="Q11" s="50"/>
      <c r="R11" s="51"/>
      <c r="S11" s="10"/>
      <c r="T11" s="10"/>
      <c r="U11" s="10"/>
      <c r="V11" s="10"/>
      <c r="W11" s="10"/>
      <c r="X11" s="10"/>
      <c r="Y11" s="32"/>
      <c r="Z11" s="6"/>
      <c r="AA11" s="6"/>
      <c r="AB11" s="6"/>
      <c r="AC11" s="6"/>
      <c r="AD11" s="6"/>
      <c r="AE11" s="6"/>
      <c r="AF11" s="6"/>
      <c r="AG11" s="6"/>
      <c r="AH11" s="6"/>
      <c r="AI11" s="6"/>
    </row>
    <row r="12" ht="15.75" customHeight="1">
      <c r="A12" s="27"/>
      <c r="B12" s="36"/>
      <c r="C12" s="37"/>
      <c r="D12" s="37"/>
      <c r="E12" s="27"/>
      <c r="F12" s="27"/>
      <c r="G12" s="6"/>
      <c r="H12" s="45"/>
      <c r="I12" s="46"/>
      <c r="J12" s="54">
        <f>COUNTA(J3:J8)</f>
        <v>0</v>
      </c>
      <c r="K12" s="55"/>
      <c r="L12" s="55"/>
      <c r="M12" s="56"/>
      <c r="N12" s="56"/>
      <c r="O12" s="56"/>
      <c r="P12" s="50"/>
      <c r="Q12" s="50"/>
      <c r="R12" s="51"/>
      <c r="S12" s="10"/>
      <c r="T12" s="10"/>
      <c r="U12" s="10"/>
      <c r="V12" s="10"/>
      <c r="W12" s="10"/>
      <c r="X12" s="10"/>
      <c r="Y12" s="32"/>
      <c r="Z12" s="6"/>
      <c r="AA12" s="6"/>
      <c r="AB12" s="6"/>
      <c r="AC12" s="6"/>
      <c r="AD12" s="6"/>
      <c r="AE12" s="6"/>
      <c r="AF12" s="6"/>
      <c r="AG12" s="6"/>
      <c r="AH12" s="6"/>
      <c r="AI12" s="6"/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">
    <mergeCell ref="AB1:AB2"/>
    <mergeCell ref="AC1:AC2"/>
    <mergeCell ref="AD1:AD2"/>
    <mergeCell ref="AE1:AE2"/>
    <mergeCell ref="AF1:AF2"/>
    <mergeCell ref="AG1:AG2"/>
    <mergeCell ref="AH1:AH2"/>
    <mergeCell ref="AI1:AI2"/>
    <mergeCell ref="P1:P2"/>
    <mergeCell ref="Q1:Q2"/>
    <mergeCell ref="R1:R2"/>
    <mergeCell ref="X1:X2"/>
    <mergeCell ref="Y1:Y2"/>
    <mergeCell ref="Z1:Z2"/>
    <mergeCell ref="AA1:AA2"/>
    <mergeCell ref="I5:I6"/>
    <mergeCell ref="J5:J6"/>
    <mergeCell ref="K5:K6"/>
    <mergeCell ref="O5:O6"/>
    <mergeCell ref="I1:I2"/>
    <mergeCell ref="J1:J2"/>
    <mergeCell ref="K1:K2"/>
    <mergeCell ref="L1:L2"/>
    <mergeCell ref="M1:M2"/>
    <mergeCell ref="N1:N2"/>
    <mergeCell ref="O1:O2"/>
  </mergeCells>
  <conditionalFormatting sqref="Y1:Y12">
    <cfRule type="cellIs" dxfId="0" priority="1" operator="lessThan">
      <formula>0</formula>
    </cfRule>
  </conditionalFormatting>
  <conditionalFormatting sqref="L3:L8">
    <cfRule type="containsText" dxfId="1" priority="2" operator="containsText" text="POEMS -">
      <formula>NOT(ISERROR(SEARCH(("POEMS -"),(L3))))</formula>
    </cfRule>
  </conditionalFormatting>
  <dataValidations>
    <dataValidation type="list" allowBlank="1" sqref="L9:L12">
      <formula1>Total!$A$3:$A12</formula1>
    </dataValidation>
    <dataValidation type="list" allowBlank="1" showErrorMessage="1" sqref="L3:L8">
      <formula1>Total!$A$3:$A12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57" t="s">
        <v>21</v>
      </c>
      <c r="B1" s="58" t="s">
        <v>22</v>
      </c>
    </row>
    <row r="2">
      <c r="A2" s="59">
        <v>1.0</v>
      </c>
      <c r="B2" s="60" t="s">
        <v>23</v>
      </c>
    </row>
    <row r="3">
      <c r="A3" s="59">
        <v>2.0</v>
      </c>
      <c r="B3" s="60" t="s">
        <v>24</v>
      </c>
    </row>
    <row r="4">
      <c r="A4" s="59">
        <v>3.0</v>
      </c>
      <c r="B4" s="60" t="s">
        <v>25</v>
      </c>
    </row>
    <row r="5">
      <c r="A5" s="59">
        <v>4.0</v>
      </c>
      <c r="B5" s="60" t="s">
        <v>26</v>
      </c>
    </row>
    <row r="6">
      <c r="A6" s="59">
        <v>5.0</v>
      </c>
      <c r="B6" s="60" t="s">
        <v>27</v>
      </c>
    </row>
    <row r="7">
      <c r="A7" s="59">
        <v>6.0</v>
      </c>
      <c r="B7" s="60" t="s">
        <v>28</v>
      </c>
    </row>
    <row r="8">
      <c r="A8" s="59">
        <v>7.0</v>
      </c>
      <c r="B8" s="60" t="s">
        <v>29</v>
      </c>
    </row>
    <row r="9">
      <c r="A9" s="59">
        <v>8.0</v>
      </c>
      <c r="B9" s="60" t="s">
        <v>30</v>
      </c>
    </row>
    <row r="10">
      <c r="A10" s="59">
        <v>9.0</v>
      </c>
      <c r="B10" s="60" t="s">
        <v>31</v>
      </c>
    </row>
    <row r="11">
      <c r="A11" s="59">
        <v>10.0</v>
      </c>
      <c r="B11" s="60" t="s">
        <v>32</v>
      </c>
    </row>
    <row r="12">
      <c r="A12" s="59">
        <v>11.0</v>
      </c>
      <c r="B12" s="60" t="s">
        <v>33</v>
      </c>
    </row>
    <row r="13">
      <c r="A13" s="59">
        <v>12.0</v>
      </c>
      <c r="B13" s="60" t="s">
        <v>34</v>
      </c>
    </row>
    <row r="14">
      <c r="A14" s="59">
        <v>13.0</v>
      </c>
      <c r="B14" s="60" t="s">
        <v>35</v>
      </c>
    </row>
    <row r="15">
      <c r="A15" s="59">
        <v>14.0</v>
      </c>
      <c r="B15" s="60" t="s">
        <v>36</v>
      </c>
    </row>
    <row r="16">
      <c r="A16" s="59">
        <v>15.0</v>
      </c>
      <c r="B16" s="60" t="s">
        <v>37</v>
      </c>
    </row>
    <row r="17">
      <c r="A17" s="59">
        <v>16.0</v>
      </c>
      <c r="B17" s="60" t="s">
        <v>38</v>
      </c>
    </row>
    <row r="18">
      <c r="A18" s="59">
        <v>17.0</v>
      </c>
      <c r="B18" s="60" t="s">
        <v>39</v>
      </c>
    </row>
    <row r="19">
      <c r="A19" s="59">
        <v>18.0</v>
      </c>
      <c r="B19" s="60" t="s">
        <v>40</v>
      </c>
    </row>
    <row r="20">
      <c r="A20" s="59">
        <v>19.0</v>
      </c>
      <c r="B20" s="60" t="s">
        <v>41</v>
      </c>
    </row>
    <row r="21">
      <c r="A21" s="59">
        <v>20.0</v>
      </c>
      <c r="B21" s="60" t="s">
        <v>42</v>
      </c>
    </row>
    <row r="22">
      <c r="A22" s="59">
        <v>21.0</v>
      </c>
      <c r="B22" s="60" t="s">
        <v>43</v>
      </c>
    </row>
    <row r="23">
      <c r="A23" s="59">
        <v>22.0</v>
      </c>
      <c r="B23" s="60" t="s">
        <v>44</v>
      </c>
    </row>
    <row r="24">
      <c r="A24" s="59">
        <v>23.0</v>
      </c>
      <c r="B24" s="60" t="s">
        <v>45</v>
      </c>
    </row>
    <row r="25">
      <c r="A25" s="59">
        <v>24.0</v>
      </c>
      <c r="B25" s="60" t="s">
        <v>46</v>
      </c>
    </row>
    <row r="26">
      <c r="A26" s="59">
        <v>25.0</v>
      </c>
      <c r="B26" s="60" t="s">
        <v>47</v>
      </c>
    </row>
    <row r="27">
      <c r="A27" s="59">
        <v>26.0</v>
      </c>
      <c r="B27" s="60" t="s">
        <v>48</v>
      </c>
    </row>
    <row r="28">
      <c r="A28" s="59">
        <v>27.0</v>
      </c>
      <c r="B28" s="60" t="s">
        <v>49</v>
      </c>
    </row>
    <row r="29">
      <c r="A29" s="59">
        <v>28.0</v>
      </c>
      <c r="B29" s="60" t="s">
        <v>50</v>
      </c>
    </row>
    <row r="30">
      <c r="A30" s="59">
        <v>29.0</v>
      </c>
      <c r="B30" s="60" t="s">
        <v>51</v>
      </c>
    </row>
    <row r="31">
      <c r="A31" s="59">
        <v>30.0</v>
      </c>
      <c r="B31" s="60" t="s">
        <v>52</v>
      </c>
    </row>
    <row r="32">
      <c r="A32" s="59">
        <v>31.0</v>
      </c>
      <c r="B32" s="60" t="s">
        <v>53</v>
      </c>
    </row>
    <row r="33">
      <c r="A33" s="59">
        <v>32.0</v>
      </c>
      <c r="B33" s="60" t="s">
        <v>54</v>
      </c>
    </row>
    <row r="34">
      <c r="A34" s="59">
        <v>33.0</v>
      </c>
      <c r="B34" s="60" t="s">
        <v>55</v>
      </c>
    </row>
    <row r="35">
      <c r="A35" s="59">
        <v>34.0</v>
      </c>
      <c r="B35" s="60" t="s">
        <v>56</v>
      </c>
    </row>
    <row r="36">
      <c r="A36" s="59">
        <v>35.0</v>
      </c>
      <c r="B36" s="61"/>
    </row>
    <row r="37">
      <c r="A37" s="62">
        <v>36.0</v>
      </c>
      <c r="B37" s="63"/>
    </row>
    <row r="38">
      <c r="A38" s="64">
        <v>37.0</v>
      </c>
      <c r="B38" s="65"/>
    </row>
    <row r="39">
      <c r="A39" s="65"/>
      <c r="B39" s="65"/>
    </row>
    <row r="40">
      <c r="A40" s="65"/>
      <c r="B40" s="65"/>
    </row>
    <row r="41">
      <c r="A41" s="65"/>
      <c r="B41" s="65"/>
    </row>
    <row r="42">
      <c r="A42" s="65"/>
      <c r="B42" s="65"/>
    </row>
    <row r="43">
      <c r="A43" s="65"/>
      <c r="B43" s="65"/>
    </row>
    <row r="44">
      <c r="A44" s="65"/>
      <c r="B44" s="65"/>
    </row>
    <row r="45">
      <c r="A45" s="65"/>
      <c r="B45" s="65"/>
    </row>
    <row r="46">
      <c r="A46" s="65"/>
      <c r="B46" s="65"/>
    </row>
    <row r="47">
      <c r="A47" s="65"/>
      <c r="B47" s="65"/>
    </row>
    <row r="48">
      <c r="A48" s="65"/>
      <c r="B48" s="65"/>
    </row>
    <row r="49">
      <c r="A49" s="65"/>
      <c r="B49" s="65"/>
    </row>
    <row r="50">
      <c r="A50" s="65"/>
      <c r="B50" s="65"/>
    </row>
    <row r="51">
      <c r="A51" s="65"/>
      <c r="B51" s="65"/>
    </row>
    <row r="52">
      <c r="A52" s="65"/>
      <c r="B52" s="65"/>
    </row>
    <row r="53">
      <c r="A53" s="65"/>
      <c r="B53" s="65"/>
    </row>
    <row r="54">
      <c r="A54" s="65"/>
      <c r="B54" s="65"/>
    </row>
    <row r="55">
      <c r="A55" s="65"/>
      <c r="B55" s="65"/>
    </row>
    <row r="56">
      <c r="A56" s="65"/>
      <c r="B56" s="65"/>
    </row>
    <row r="57">
      <c r="A57" s="65"/>
      <c r="B57" s="65"/>
    </row>
    <row r="58">
      <c r="A58" s="65"/>
      <c r="B58" s="65"/>
    </row>
    <row r="59">
      <c r="A59" s="65"/>
      <c r="B59" s="65"/>
    </row>
    <row r="60">
      <c r="A60" s="65"/>
      <c r="B60" s="65"/>
    </row>
    <row r="61">
      <c r="A61" s="65"/>
      <c r="B61" s="65"/>
    </row>
    <row r="62">
      <c r="A62" s="65"/>
      <c r="B62" s="65"/>
    </row>
    <row r="63">
      <c r="A63" s="65"/>
      <c r="B63" s="65"/>
    </row>
    <row r="64">
      <c r="A64" s="65"/>
      <c r="B64" s="65"/>
    </row>
    <row r="65">
      <c r="A65" s="65"/>
      <c r="B65" s="65"/>
    </row>
    <row r="66">
      <c r="A66" s="65"/>
      <c r="B66" s="65"/>
    </row>
    <row r="67">
      <c r="A67" s="65"/>
      <c r="B67" s="65"/>
    </row>
    <row r="68">
      <c r="A68" s="65"/>
      <c r="B68" s="65"/>
    </row>
    <row r="69">
      <c r="A69" s="65"/>
      <c r="B69" s="65"/>
    </row>
    <row r="70">
      <c r="A70" s="65"/>
      <c r="B70" s="65"/>
    </row>
    <row r="71">
      <c r="A71" s="65"/>
      <c r="B71" s="65"/>
    </row>
    <row r="72">
      <c r="A72" s="65"/>
      <c r="B72" s="65"/>
    </row>
    <row r="73">
      <c r="A73" s="65"/>
      <c r="B73" s="65"/>
    </row>
    <row r="74">
      <c r="A74" s="65"/>
      <c r="B74" s="65"/>
    </row>
    <row r="75">
      <c r="A75" s="65"/>
      <c r="B75" s="65"/>
    </row>
    <row r="76">
      <c r="A76" s="65"/>
      <c r="B76" s="65"/>
    </row>
    <row r="77">
      <c r="A77" s="65"/>
      <c r="B77" s="65"/>
    </row>
    <row r="78">
      <c r="A78" s="65"/>
      <c r="B78" s="65"/>
    </row>
    <row r="79">
      <c r="A79" s="65"/>
      <c r="B79" s="65"/>
    </row>
    <row r="80">
      <c r="A80" s="65"/>
      <c r="B80" s="65"/>
    </row>
    <row r="81">
      <c r="A81" s="65"/>
      <c r="B81" s="65"/>
    </row>
    <row r="82">
      <c r="A82" s="65"/>
      <c r="B82" s="65"/>
    </row>
    <row r="83">
      <c r="A83" s="65"/>
      <c r="B83" s="65"/>
    </row>
    <row r="84">
      <c r="A84" s="65"/>
      <c r="B84" s="65"/>
    </row>
    <row r="85">
      <c r="A85" s="65"/>
      <c r="B85" s="65"/>
    </row>
    <row r="86">
      <c r="A86" s="65"/>
      <c r="B86" s="65"/>
    </row>
    <row r="87">
      <c r="A87" s="65"/>
      <c r="B87" s="65"/>
    </row>
    <row r="88">
      <c r="A88" s="65"/>
      <c r="B88" s="65"/>
    </row>
    <row r="89">
      <c r="A89" s="65"/>
      <c r="B89" s="65"/>
    </row>
    <row r="90">
      <c r="A90" s="65"/>
      <c r="B90" s="65"/>
    </row>
    <row r="91">
      <c r="A91" s="65"/>
      <c r="B91" s="65"/>
    </row>
    <row r="92">
      <c r="A92" s="65"/>
      <c r="B92" s="65"/>
    </row>
    <row r="93">
      <c r="A93" s="65"/>
      <c r="B93" s="65"/>
    </row>
    <row r="94">
      <c r="A94" s="65"/>
      <c r="B94" s="65"/>
    </row>
    <row r="95">
      <c r="A95" s="65"/>
      <c r="B95" s="65"/>
    </row>
    <row r="96">
      <c r="A96" s="65"/>
      <c r="B96" s="65"/>
    </row>
    <row r="97">
      <c r="A97" s="65"/>
      <c r="B97" s="65"/>
    </row>
    <row r="98">
      <c r="A98" s="65"/>
      <c r="B98" s="65"/>
    </row>
    <row r="99">
      <c r="A99" s="65"/>
      <c r="B99" s="65"/>
    </row>
    <row r="100">
      <c r="A100" s="65"/>
      <c r="B100" s="65"/>
    </row>
    <row r="101">
      <c r="A101" s="65"/>
      <c r="B101" s="65"/>
    </row>
    <row r="102">
      <c r="A102" s="65"/>
      <c r="B102" s="65"/>
    </row>
    <row r="103">
      <c r="A103" s="65"/>
      <c r="B103" s="65"/>
    </row>
    <row r="104">
      <c r="A104" s="65"/>
      <c r="B104" s="65"/>
    </row>
    <row r="105">
      <c r="A105" s="65"/>
      <c r="B105" s="65"/>
    </row>
    <row r="106">
      <c r="A106" s="65"/>
      <c r="B106" s="65"/>
    </row>
    <row r="107">
      <c r="A107" s="65"/>
      <c r="B107" s="65"/>
    </row>
    <row r="108">
      <c r="A108" s="65"/>
      <c r="B108" s="65"/>
    </row>
    <row r="109">
      <c r="A109" s="65"/>
      <c r="B109" s="65"/>
    </row>
    <row r="110">
      <c r="A110" s="65"/>
      <c r="B110" s="65"/>
    </row>
    <row r="111">
      <c r="A111" s="65"/>
      <c r="B111" s="65"/>
    </row>
    <row r="112">
      <c r="A112" s="65"/>
      <c r="B112" s="65"/>
    </row>
    <row r="113">
      <c r="A113" s="65"/>
      <c r="B113" s="65"/>
    </row>
    <row r="114">
      <c r="A114" s="65"/>
      <c r="B114" s="65"/>
    </row>
    <row r="115">
      <c r="A115" s="65"/>
      <c r="B115" s="65"/>
    </row>
    <row r="116">
      <c r="A116" s="65"/>
      <c r="B116" s="65"/>
    </row>
    <row r="117">
      <c r="A117" s="65"/>
      <c r="B117" s="65"/>
    </row>
    <row r="118">
      <c r="A118" s="65"/>
      <c r="B118" s="65"/>
    </row>
    <row r="119">
      <c r="A119" s="65"/>
      <c r="B119" s="65"/>
    </row>
    <row r="120">
      <c r="A120" s="65"/>
      <c r="B120" s="65"/>
    </row>
    <row r="121">
      <c r="A121" s="65"/>
      <c r="B121" s="65"/>
    </row>
    <row r="122">
      <c r="A122" s="65"/>
      <c r="B122" s="65"/>
    </row>
    <row r="123">
      <c r="A123" s="65"/>
      <c r="B123" s="65"/>
    </row>
    <row r="124">
      <c r="A124" s="65"/>
      <c r="B124" s="65"/>
    </row>
    <row r="125">
      <c r="A125" s="65"/>
      <c r="B125" s="65"/>
    </row>
    <row r="126">
      <c r="A126" s="65"/>
      <c r="B126" s="65"/>
    </row>
    <row r="127">
      <c r="A127" s="65"/>
      <c r="B127" s="65"/>
    </row>
    <row r="128">
      <c r="A128" s="65"/>
      <c r="B128" s="65"/>
    </row>
    <row r="129">
      <c r="A129" s="65"/>
      <c r="B129" s="65"/>
    </row>
    <row r="130">
      <c r="A130" s="65"/>
      <c r="B130" s="65"/>
    </row>
    <row r="131">
      <c r="A131" s="65"/>
      <c r="B131" s="65"/>
    </row>
    <row r="132">
      <c r="A132" s="65"/>
      <c r="B132" s="65"/>
    </row>
    <row r="133">
      <c r="A133" s="65"/>
      <c r="B133" s="65"/>
    </row>
    <row r="134">
      <c r="A134" s="65"/>
      <c r="B134" s="65"/>
    </row>
    <row r="135">
      <c r="A135" s="65"/>
      <c r="B135" s="65"/>
    </row>
    <row r="136">
      <c r="A136" s="65"/>
      <c r="B136" s="65"/>
    </row>
    <row r="137">
      <c r="A137" s="65"/>
      <c r="B137" s="65"/>
    </row>
    <row r="138">
      <c r="A138" s="65"/>
      <c r="B138" s="65"/>
    </row>
    <row r="139">
      <c r="A139" s="65"/>
      <c r="B139" s="65"/>
    </row>
    <row r="140">
      <c r="A140" s="65"/>
      <c r="B140" s="65"/>
    </row>
    <row r="141">
      <c r="A141" s="65"/>
      <c r="B141" s="65"/>
    </row>
    <row r="142">
      <c r="A142" s="65"/>
      <c r="B142" s="65"/>
    </row>
    <row r="143">
      <c r="A143" s="65"/>
      <c r="B143" s="65"/>
    </row>
    <row r="144">
      <c r="A144" s="65"/>
      <c r="B144" s="65"/>
    </row>
    <row r="145">
      <c r="A145" s="65"/>
      <c r="B145" s="65"/>
    </row>
    <row r="146">
      <c r="A146" s="65"/>
      <c r="B146" s="65"/>
    </row>
    <row r="147">
      <c r="A147" s="65"/>
      <c r="B147" s="65"/>
    </row>
    <row r="148">
      <c r="A148" s="65"/>
      <c r="B148" s="65"/>
    </row>
    <row r="149">
      <c r="A149" s="65"/>
      <c r="B149" s="65"/>
    </row>
    <row r="150">
      <c r="A150" s="65"/>
      <c r="B150" s="65"/>
    </row>
    <row r="151">
      <c r="A151" s="65"/>
      <c r="B151" s="65"/>
    </row>
    <row r="152">
      <c r="A152" s="65"/>
      <c r="B152" s="65"/>
    </row>
    <row r="153">
      <c r="A153" s="65"/>
      <c r="B153" s="65"/>
    </row>
    <row r="154">
      <c r="A154" s="65"/>
      <c r="B154" s="65"/>
    </row>
    <row r="155">
      <c r="A155" s="65"/>
      <c r="B155" s="65"/>
    </row>
    <row r="156">
      <c r="A156" s="65"/>
      <c r="B156" s="65"/>
    </row>
    <row r="157">
      <c r="A157" s="65"/>
      <c r="B157" s="65"/>
    </row>
    <row r="158">
      <c r="A158" s="65"/>
      <c r="B158" s="65"/>
    </row>
    <row r="159">
      <c r="A159" s="65"/>
      <c r="B159" s="65"/>
    </row>
    <row r="160">
      <c r="A160" s="65"/>
      <c r="B160" s="65"/>
    </row>
    <row r="161">
      <c r="A161" s="65"/>
      <c r="B161" s="65"/>
    </row>
    <row r="162">
      <c r="A162" s="65"/>
      <c r="B162" s="65"/>
    </row>
    <row r="163">
      <c r="A163" s="65"/>
      <c r="B163" s="65"/>
    </row>
    <row r="164">
      <c r="A164" s="65"/>
      <c r="B164" s="65"/>
    </row>
    <row r="165">
      <c r="A165" s="65"/>
      <c r="B165" s="65"/>
    </row>
    <row r="166">
      <c r="A166" s="65"/>
      <c r="B166" s="65"/>
    </row>
    <row r="167">
      <c r="A167" s="65"/>
      <c r="B167" s="65"/>
    </row>
    <row r="168">
      <c r="A168" s="65"/>
      <c r="B168" s="65"/>
    </row>
    <row r="169">
      <c r="A169" s="65"/>
      <c r="B169" s="65"/>
    </row>
    <row r="170">
      <c r="A170" s="65"/>
      <c r="B170" s="65"/>
    </row>
    <row r="171">
      <c r="A171" s="65"/>
      <c r="B171" s="65"/>
    </row>
    <row r="172">
      <c r="A172" s="65"/>
      <c r="B172" s="65"/>
    </row>
    <row r="173">
      <c r="A173" s="65"/>
      <c r="B173" s="65"/>
    </row>
    <row r="174">
      <c r="A174" s="65"/>
      <c r="B174" s="65"/>
    </row>
    <row r="175">
      <c r="A175" s="65"/>
      <c r="B175" s="65"/>
    </row>
    <row r="176">
      <c r="A176" s="65"/>
      <c r="B176" s="65"/>
    </row>
    <row r="177">
      <c r="A177" s="65"/>
      <c r="B177" s="65"/>
    </row>
    <row r="178">
      <c r="A178" s="65"/>
      <c r="B178" s="65"/>
    </row>
    <row r="179">
      <c r="A179" s="65"/>
      <c r="B179" s="65"/>
    </row>
    <row r="180">
      <c r="A180" s="65"/>
      <c r="B180" s="65"/>
    </row>
    <row r="181">
      <c r="A181" s="65"/>
      <c r="B181" s="65"/>
    </row>
    <row r="182">
      <c r="A182" s="65"/>
      <c r="B182" s="65"/>
    </row>
    <row r="183">
      <c r="A183" s="65"/>
      <c r="B183" s="65"/>
    </row>
    <row r="184">
      <c r="A184" s="65"/>
      <c r="B184" s="65"/>
    </row>
    <row r="185">
      <c r="A185" s="65"/>
      <c r="B185" s="65"/>
    </row>
    <row r="186">
      <c r="A186" s="65"/>
      <c r="B186" s="65"/>
    </row>
    <row r="187">
      <c r="A187" s="65"/>
      <c r="B187" s="65"/>
    </row>
    <row r="188">
      <c r="A188" s="65"/>
      <c r="B188" s="65"/>
    </row>
    <row r="189">
      <c r="A189" s="65"/>
      <c r="B189" s="65"/>
    </row>
    <row r="190">
      <c r="A190" s="65"/>
      <c r="B190" s="65"/>
    </row>
    <row r="191">
      <c r="A191" s="65"/>
      <c r="B191" s="65"/>
    </row>
    <row r="192">
      <c r="A192" s="65"/>
      <c r="B192" s="65"/>
    </row>
    <row r="193">
      <c r="A193" s="65"/>
      <c r="B193" s="65"/>
    </row>
    <row r="194">
      <c r="A194" s="65"/>
      <c r="B194" s="65"/>
    </row>
    <row r="195">
      <c r="A195" s="65"/>
      <c r="B195" s="65"/>
    </row>
    <row r="196">
      <c r="A196" s="65"/>
      <c r="B196" s="65"/>
    </row>
    <row r="197">
      <c r="A197" s="65"/>
      <c r="B197" s="65"/>
    </row>
    <row r="198">
      <c r="A198" s="65"/>
      <c r="B198" s="65"/>
    </row>
    <row r="199">
      <c r="A199" s="65"/>
      <c r="B199" s="65"/>
    </row>
    <row r="200">
      <c r="A200" s="65"/>
      <c r="B200" s="65"/>
    </row>
    <row r="201">
      <c r="A201" s="65"/>
      <c r="B201" s="65"/>
    </row>
    <row r="202">
      <c r="A202" s="65"/>
      <c r="B202" s="65"/>
    </row>
    <row r="203">
      <c r="A203" s="65"/>
      <c r="B203" s="65"/>
    </row>
    <row r="204">
      <c r="A204" s="65"/>
      <c r="B204" s="65"/>
    </row>
    <row r="205">
      <c r="A205" s="65"/>
      <c r="B205" s="65"/>
    </row>
    <row r="206">
      <c r="A206" s="65"/>
      <c r="B206" s="65"/>
    </row>
    <row r="207">
      <c r="A207" s="65"/>
      <c r="B207" s="65"/>
    </row>
    <row r="208">
      <c r="A208" s="65"/>
      <c r="B208" s="65"/>
    </row>
    <row r="209">
      <c r="A209" s="65"/>
      <c r="B209" s="65"/>
    </row>
    <row r="210">
      <c r="A210" s="65"/>
      <c r="B210" s="65"/>
    </row>
    <row r="211">
      <c r="A211" s="65"/>
      <c r="B211" s="65"/>
    </row>
    <row r="212">
      <c r="A212" s="65"/>
      <c r="B212" s="65"/>
    </row>
    <row r="213">
      <c r="A213" s="65"/>
      <c r="B213" s="65"/>
    </row>
    <row r="214">
      <c r="A214" s="65"/>
      <c r="B214" s="65"/>
    </row>
    <row r="215">
      <c r="A215" s="65"/>
      <c r="B215" s="65"/>
    </row>
    <row r="216">
      <c r="A216" s="65"/>
      <c r="B216" s="65"/>
    </row>
    <row r="217">
      <c r="A217" s="65"/>
      <c r="B217" s="65"/>
    </row>
    <row r="218">
      <c r="A218" s="65"/>
      <c r="B218" s="65"/>
    </row>
    <row r="219">
      <c r="A219" s="65"/>
      <c r="B219" s="65"/>
    </row>
    <row r="220">
      <c r="A220" s="65"/>
      <c r="B220" s="65"/>
    </row>
    <row r="221">
      <c r="A221" s="65"/>
      <c r="B221" s="65"/>
    </row>
    <row r="222">
      <c r="A222" s="65"/>
      <c r="B222" s="65"/>
    </row>
    <row r="223">
      <c r="A223" s="65"/>
      <c r="B223" s="65"/>
    </row>
    <row r="224">
      <c r="A224" s="65"/>
      <c r="B224" s="65"/>
    </row>
    <row r="225">
      <c r="A225" s="65"/>
      <c r="B225" s="65"/>
    </row>
    <row r="226">
      <c r="A226" s="65"/>
      <c r="B226" s="65"/>
    </row>
    <row r="227">
      <c r="A227" s="65"/>
      <c r="B227" s="65"/>
    </row>
    <row r="228">
      <c r="A228" s="65"/>
      <c r="B228" s="65"/>
    </row>
    <row r="229">
      <c r="A229" s="65"/>
      <c r="B229" s="65"/>
    </row>
    <row r="230">
      <c r="A230" s="65"/>
      <c r="B230" s="65"/>
    </row>
    <row r="231">
      <c r="A231" s="65"/>
      <c r="B231" s="65"/>
    </row>
    <row r="232">
      <c r="A232" s="65"/>
      <c r="B232" s="65"/>
    </row>
    <row r="233">
      <c r="A233" s="65"/>
      <c r="B233" s="65"/>
    </row>
    <row r="234">
      <c r="A234" s="65"/>
      <c r="B234" s="65"/>
    </row>
    <row r="235">
      <c r="A235" s="65"/>
      <c r="B235" s="65"/>
    </row>
    <row r="236">
      <c r="A236" s="65"/>
      <c r="B236" s="65"/>
    </row>
    <row r="237">
      <c r="A237" s="65"/>
      <c r="B237" s="65"/>
    </row>
    <row r="238">
      <c r="A238" s="65"/>
      <c r="B238" s="65"/>
    </row>
    <row r="239">
      <c r="A239" s="65"/>
      <c r="B239" s="65"/>
    </row>
    <row r="240">
      <c r="A240" s="65"/>
      <c r="B240" s="65"/>
    </row>
    <row r="241">
      <c r="A241" s="65"/>
      <c r="B241" s="65"/>
    </row>
    <row r="242">
      <c r="A242" s="65"/>
      <c r="B242" s="65"/>
    </row>
    <row r="243">
      <c r="A243" s="65"/>
      <c r="B243" s="65"/>
    </row>
    <row r="244">
      <c r="A244" s="65"/>
      <c r="B244" s="65"/>
    </row>
    <row r="245">
      <c r="A245" s="65"/>
      <c r="B245" s="65"/>
    </row>
    <row r="246">
      <c r="A246" s="65"/>
      <c r="B246" s="65"/>
    </row>
    <row r="247">
      <c r="A247" s="65"/>
      <c r="B247" s="65"/>
    </row>
    <row r="248">
      <c r="A248" s="65"/>
      <c r="B248" s="65"/>
    </row>
    <row r="249">
      <c r="A249" s="65"/>
      <c r="B249" s="65"/>
    </row>
    <row r="250">
      <c r="A250" s="65"/>
      <c r="B250" s="65"/>
    </row>
    <row r="251">
      <c r="A251" s="65"/>
      <c r="B251" s="65"/>
    </row>
    <row r="252">
      <c r="A252" s="65"/>
      <c r="B252" s="65"/>
    </row>
    <row r="253">
      <c r="A253" s="65"/>
      <c r="B253" s="65"/>
    </row>
    <row r="254">
      <c r="A254" s="65"/>
      <c r="B254" s="65"/>
    </row>
    <row r="255">
      <c r="A255" s="65"/>
      <c r="B255" s="65"/>
    </row>
    <row r="256">
      <c r="A256" s="65"/>
      <c r="B256" s="65"/>
    </row>
    <row r="257">
      <c r="A257" s="65"/>
      <c r="B257" s="65"/>
    </row>
    <row r="258">
      <c r="A258" s="65"/>
      <c r="B258" s="65"/>
    </row>
    <row r="259">
      <c r="A259" s="65"/>
      <c r="B259" s="65"/>
    </row>
    <row r="260">
      <c r="A260" s="65"/>
      <c r="B260" s="65"/>
    </row>
    <row r="261">
      <c r="A261" s="65"/>
      <c r="B261" s="65"/>
    </row>
    <row r="262">
      <c r="A262" s="65"/>
      <c r="B262" s="65"/>
    </row>
    <row r="263">
      <c r="A263" s="65"/>
      <c r="B263" s="65"/>
    </row>
    <row r="264">
      <c r="A264" s="65"/>
      <c r="B264" s="65"/>
    </row>
    <row r="265">
      <c r="A265" s="65"/>
      <c r="B265" s="65"/>
    </row>
    <row r="266">
      <c r="A266" s="65"/>
      <c r="B266" s="65"/>
    </row>
    <row r="267">
      <c r="A267" s="65"/>
      <c r="B267" s="65"/>
    </row>
    <row r="268">
      <c r="A268" s="65"/>
      <c r="B268" s="65"/>
    </row>
    <row r="269">
      <c r="A269" s="65"/>
      <c r="B269" s="65"/>
    </row>
    <row r="270">
      <c r="A270" s="65"/>
      <c r="B270" s="65"/>
    </row>
    <row r="271">
      <c r="A271" s="65"/>
      <c r="B271" s="65"/>
    </row>
    <row r="272">
      <c r="A272" s="65"/>
      <c r="B272" s="65"/>
    </row>
    <row r="273">
      <c r="A273" s="65"/>
      <c r="B273" s="65"/>
    </row>
    <row r="274">
      <c r="A274" s="65"/>
      <c r="B274" s="65"/>
    </row>
    <row r="275">
      <c r="A275" s="65"/>
      <c r="B275" s="65"/>
    </row>
    <row r="276">
      <c r="A276" s="65"/>
      <c r="B276" s="65"/>
    </row>
    <row r="277">
      <c r="A277" s="65"/>
      <c r="B277" s="65"/>
    </row>
    <row r="278">
      <c r="A278" s="65"/>
      <c r="B278" s="65"/>
    </row>
    <row r="279">
      <c r="A279" s="65"/>
      <c r="B279" s="65"/>
    </row>
    <row r="280">
      <c r="A280" s="65"/>
      <c r="B280" s="65"/>
    </row>
    <row r="281">
      <c r="A281" s="65"/>
      <c r="B281" s="65"/>
    </row>
    <row r="282">
      <c r="A282" s="65"/>
      <c r="B282" s="65"/>
    </row>
    <row r="283">
      <c r="A283" s="65"/>
      <c r="B283" s="65"/>
    </row>
    <row r="284">
      <c r="A284" s="65"/>
      <c r="B284" s="65"/>
    </row>
    <row r="285">
      <c r="A285" s="65"/>
      <c r="B285" s="65"/>
    </row>
    <row r="286">
      <c r="A286" s="65"/>
      <c r="B286" s="65"/>
    </row>
    <row r="287">
      <c r="A287" s="65"/>
      <c r="B287" s="65"/>
    </row>
    <row r="288">
      <c r="A288" s="65"/>
      <c r="B288" s="65"/>
    </row>
    <row r="289">
      <c r="A289" s="65"/>
      <c r="B289" s="65"/>
    </row>
    <row r="290">
      <c r="A290" s="65"/>
      <c r="B290" s="65"/>
    </row>
    <row r="291">
      <c r="A291" s="65"/>
      <c r="B291" s="65"/>
    </row>
    <row r="292">
      <c r="A292" s="65"/>
      <c r="B292" s="65"/>
    </row>
    <row r="293">
      <c r="A293" s="65"/>
      <c r="B293" s="65"/>
    </row>
    <row r="294">
      <c r="A294" s="65"/>
      <c r="B294" s="65"/>
    </row>
    <row r="295">
      <c r="A295" s="65"/>
      <c r="B295" s="65"/>
    </row>
    <row r="296">
      <c r="A296" s="65"/>
      <c r="B296" s="65"/>
    </row>
    <row r="297">
      <c r="A297" s="65"/>
      <c r="B297" s="65"/>
    </row>
    <row r="298">
      <c r="A298" s="65"/>
      <c r="B298" s="65"/>
    </row>
    <row r="299">
      <c r="A299" s="65"/>
      <c r="B299" s="65"/>
    </row>
    <row r="300">
      <c r="A300" s="65"/>
      <c r="B300" s="65"/>
    </row>
    <row r="301">
      <c r="A301" s="65"/>
      <c r="B301" s="65"/>
    </row>
    <row r="302">
      <c r="A302" s="65"/>
      <c r="B302" s="65"/>
    </row>
    <row r="303">
      <c r="A303" s="65"/>
      <c r="B303" s="65"/>
    </row>
    <row r="304">
      <c r="A304" s="65"/>
      <c r="B304" s="65"/>
    </row>
    <row r="305">
      <c r="A305" s="65"/>
      <c r="B305" s="65"/>
    </row>
    <row r="306">
      <c r="A306" s="65"/>
      <c r="B306" s="65"/>
    </row>
    <row r="307">
      <c r="A307" s="65"/>
      <c r="B307" s="65"/>
    </row>
    <row r="308">
      <c r="A308" s="65"/>
      <c r="B308" s="65"/>
    </row>
    <row r="309">
      <c r="A309" s="65"/>
      <c r="B309" s="65"/>
    </row>
    <row r="310">
      <c r="A310" s="65"/>
      <c r="B310" s="65"/>
    </row>
    <row r="311">
      <c r="A311" s="65"/>
      <c r="B311" s="65"/>
    </row>
    <row r="312">
      <c r="A312" s="65"/>
      <c r="B312" s="65"/>
    </row>
    <row r="313">
      <c r="A313" s="65"/>
      <c r="B313" s="65"/>
    </row>
    <row r="314">
      <c r="A314" s="65"/>
      <c r="B314" s="65"/>
    </row>
    <row r="315">
      <c r="A315" s="65"/>
      <c r="B315" s="65"/>
    </row>
    <row r="316">
      <c r="A316" s="65"/>
      <c r="B316" s="65"/>
    </row>
    <row r="317">
      <c r="A317" s="65"/>
      <c r="B317" s="65"/>
    </row>
    <row r="318">
      <c r="A318" s="65"/>
      <c r="B318" s="65"/>
    </row>
    <row r="319">
      <c r="A319" s="65"/>
      <c r="B319" s="65"/>
    </row>
    <row r="320">
      <c r="A320" s="65"/>
      <c r="B320" s="65"/>
    </row>
    <row r="321">
      <c r="A321" s="65"/>
      <c r="B321" s="65"/>
    </row>
    <row r="322">
      <c r="A322" s="65"/>
      <c r="B322" s="65"/>
    </row>
    <row r="323">
      <c r="A323" s="65"/>
      <c r="B323" s="65"/>
    </row>
    <row r="324">
      <c r="A324" s="65"/>
      <c r="B324" s="65"/>
    </row>
    <row r="325">
      <c r="A325" s="65"/>
      <c r="B325" s="65"/>
    </row>
    <row r="326">
      <c r="A326" s="65"/>
      <c r="B326" s="65"/>
    </row>
    <row r="327">
      <c r="A327" s="65"/>
      <c r="B327" s="65"/>
    </row>
    <row r="328">
      <c r="A328" s="65"/>
      <c r="B328" s="65"/>
    </row>
    <row r="329">
      <c r="A329" s="65"/>
      <c r="B329" s="65"/>
    </row>
    <row r="330">
      <c r="A330" s="65"/>
      <c r="B330" s="65"/>
    </row>
    <row r="331">
      <c r="A331" s="65"/>
      <c r="B331" s="65"/>
    </row>
    <row r="332">
      <c r="A332" s="65"/>
      <c r="B332" s="65"/>
    </row>
    <row r="333">
      <c r="A333" s="65"/>
      <c r="B333" s="65"/>
    </row>
    <row r="334">
      <c r="A334" s="65"/>
      <c r="B334" s="65"/>
    </row>
    <row r="335">
      <c r="A335" s="65"/>
      <c r="B335" s="65"/>
    </row>
    <row r="336">
      <c r="A336" s="65"/>
      <c r="B336" s="65"/>
    </row>
    <row r="337">
      <c r="A337" s="65"/>
      <c r="B337" s="65"/>
    </row>
    <row r="338">
      <c r="A338" s="65"/>
      <c r="B338" s="65"/>
    </row>
    <row r="339">
      <c r="A339" s="65"/>
      <c r="B339" s="65"/>
    </row>
    <row r="340">
      <c r="A340" s="65"/>
      <c r="B340" s="65"/>
    </row>
    <row r="341">
      <c r="A341" s="65"/>
      <c r="B341" s="65"/>
    </row>
    <row r="342">
      <c r="A342" s="65"/>
      <c r="B342" s="65"/>
    </row>
    <row r="343">
      <c r="A343" s="65"/>
      <c r="B343" s="65"/>
    </row>
    <row r="344">
      <c r="A344" s="65"/>
      <c r="B344" s="65"/>
    </row>
    <row r="345">
      <c r="A345" s="65"/>
      <c r="B345" s="65"/>
    </row>
    <row r="346">
      <c r="A346" s="65"/>
      <c r="B346" s="65"/>
    </row>
    <row r="347">
      <c r="A347" s="65"/>
      <c r="B347" s="65"/>
    </row>
    <row r="348">
      <c r="A348" s="65"/>
      <c r="B348" s="65"/>
    </row>
    <row r="349">
      <c r="A349" s="65"/>
      <c r="B349" s="65"/>
    </row>
    <row r="350">
      <c r="A350" s="65"/>
      <c r="B350" s="65"/>
    </row>
    <row r="351">
      <c r="A351" s="65"/>
      <c r="B351" s="65"/>
    </row>
    <row r="352">
      <c r="A352" s="65"/>
      <c r="B352" s="65"/>
    </row>
    <row r="353">
      <c r="A353" s="65"/>
      <c r="B353" s="65"/>
    </row>
    <row r="354">
      <c r="A354" s="65"/>
      <c r="B354" s="65"/>
    </row>
    <row r="355">
      <c r="A355" s="65"/>
      <c r="B355" s="65"/>
    </row>
    <row r="356">
      <c r="A356" s="65"/>
      <c r="B356" s="65"/>
    </row>
    <row r="357">
      <c r="A357" s="65"/>
      <c r="B357" s="65"/>
    </row>
    <row r="358">
      <c r="A358" s="65"/>
      <c r="B358" s="65"/>
    </row>
    <row r="359">
      <c r="A359" s="65"/>
      <c r="B359" s="65"/>
    </row>
    <row r="360">
      <c r="A360" s="65"/>
      <c r="B360" s="65"/>
    </row>
    <row r="361">
      <c r="A361" s="65"/>
      <c r="B361" s="65"/>
    </row>
    <row r="362">
      <c r="A362" s="65"/>
      <c r="B362" s="65"/>
    </row>
    <row r="363">
      <c r="A363" s="65"/>
      <c r="B363" s="65"/>
    </row>
    <row r="364">
      <c r="A364" s="65"/>
      <c r="B364" s="65"/>
    </row>
    <row r="365">
      <c r="A365" s="65"/>
      <c r="B365" s="65"/>
    </row>
    <row r="366">
      <c r="A366" s="65"/>
      <c r="B366" s="65"/>
    </row>
    <row r="367">
      <c r="A367" s="65"/>
      <c r="B367" s="65"/>
    </row>
    <row r="368">
      <c r="A368" s="65"/>
      <c r="B368" s="65"/>
    </row>
    <row r="369">
      <c r="A369" s="65"/>
      <c r="B369" s="65"/>
    </row>
    <row r="370">
      <c r="A370" s="65"/>
      <c r="B370" s="65"/>
    </row>
    <row r="371">
      <c r="A371" s="65"/>
      <c r="B371" s="65"/>
    </row>
    <row r="372">
      <c r="A372" s="65"/>
      <c r="B372" s="65"/>
    </row>
    <row r="373">
      <c r="A373" s="65"/>
      <c r="B373" s="65"/>
    </row>
    <row r="374">
      <c r="A374" s="65"/>
      <c r="B374" s="65"/>
    </row>
    <row r="375">
      <c r="A375" s="65"/>
      <c r="B375" s="65"/>
    </row>
    <row r="376">
      <c r="A376" s="65"/>
      <c r="B376" s="65"/>
    </row>
    <row r="377">
      <c r="A377" s="65"/>
      <c r="B377" s="65"/>
    </row>
    <row r="378">
      <c r="A378" s="65"/>
      <c r="B378" s="65"/>
    </row>
    <row r="379">
      <c r="A379" s="65"/>
      <c r="B379" s="65"/>
    </row>
    <row r="380">
      <c r="A380" s="65"/>
      <c r="B380" s="65"/>
    </row>
    <row r="381">
      <c r="A381" s="65"/>
      <c r="B381" s="65"/>
    </row>
    <row r="382">
      <c r="A382" s="65"/>
      <c r="B382" s="65"/>
    </row>
    <row r="383">
      <c r="A383" s="65"/>
      <c r="B383" s="65"/>
    </row>
    <row r="384">
      <c r="A384" s="65"/>
      <c r="B384" s="65"/>
    </row>
    <row r="385">
      <c r="A385" s="65"/>
      <c r="B385" s="65"/>
    </row>
    <row r="386">
      <c r="A386" s="65"/>
      <c r="B386" s="65"/>
    </row>
    <row r="387">
      <c r="A387" s="65"/>
      <c r="B387" s="65"/>
    </row>
    <row r="388">
      <c r="A388" s="65"/>
      <c r="B388" s="65"/>
    </row>
    <row r="389">
      <c r="A389" s="65"/>
      <c r="B389" s="65"/>
    </row>
    <row r="390">
      <c r="A390" s="65"/>
      <c r="B390" s="65"/>
    </row>
    <row r="391">
      <c r="A391" s="65"/>
      <c r="B391" s="65"/>
    </row>
    <row r="392">
      <c r="A392" s="65"/>
      <c r="B392" s="65"/>
    </row>
    <row r="393">
      <c r="A393" s="65"/>
      <c r="B393" s="65"/>
    </row>
    <row r="394">
      <c r="A394" s="65"/>
      <c r="B394" s="65"/>
    </row>
    <row r="395">
      <c r="A395" s="65"/>
      <c r="B395" s="65"/>
    </row>
    <row r="396">
      <c r="A396" s="65"/>
      <c r="B396" s="65"/>
    </row>
    <row r="397">
      <c r="A397" s="65"/>
      <c r="B397" s="65"/>
    </row>
    <row r="398">
      <c r="A398" s="65"/>
      <c r="B398" s="65"/>
    </row>
    <row r="399">
      <c r="A399" s="65"/>
      <c r="B399" s="65"/>
    </row>
    <row r="400">
      <c r="A400" s="65"/>
      <c r="B400" s="65"/>
    </row>
    <row r="401">
      <c r="A401" s="65"/>
      <c r="B401" s="65"/>
    </row>
    <row r="402">
      <c r="A402" s="65"/>
      <c r="B402" s="65"/>
    </row>
    <row r="403">
      <c r="A403" s="65"/>
      <c r="B403" s="65"/>
    </row>
    <row r="404">
      <c r="A404" s="65"/>
      <c r="B404" s="65"/>
    </row>
    <row r="405">
      <c r="A405" s="65"/>
      <c r="B405" s="65"/>
    </row>
    <row r="406">
      <c r="A406" s="65"/>
      <c r="B406" s="65"/>
    </row>
    <row r="407">
      <c r="A407" s="65"/>
      <c r="B407" s="65"/>
    </row>
    <row r="408">
      <c r="A408" s="65"/>
      <c r="B408" s="65"/>
    </row>
    <row r="409">
      <c r="A409" s="65"/>
      <c r="B409" s="65"/>
    </row>
    <row r="410">
      <c r="A410" s="65"/>
      <c r="B410" s="65"/>
    </row>
    <row r="411">
      <c r="A411" s="65"/>
      <c r="B411" s="65"/>
    </row>
    <row r="412">
      <c r="A412" s="65"/>
      <c r="B412" s="65"/>
    </row>
    <row r="413">
      <c r="A413" s="65"/>
      <c r="B413" s="65"/>
    </row>
    <row r="414">
      <c r="A414" s="65"/>
      <c r="B414" s="65"/>
    </row>
    <row r="415">
      <c r="A415" s="65"/>
      <c r="B415" s="65"/>
    </row>
    <row r="416">
      <c r="A416" s="65"/>
      <c r="B416" s="65"/>
    </row>
    <row r="417">
      <c r="A417" s="65"/>
      <c r="B417" s="65"/>
    </row>
    <row r="418">
      <c r="A418" s="65"/>
      <c r="B418" s="65"/>
    </row>
    <row r="419">
      <c r="A419" s="65"/>
      <c r="B419" s="65"/>
    </row>
    <row r="420">
      <c r="A420" s="65"/>
      <c r="B420" s="65"/>
    </row>
    <row r="421">
      <c r="A421" s="65"/>
      <c r="B421" s="65"/>
    </row>
    <row r="422">
      <c r="A422" s="65"/>
      <c r="B422" s="65"/>
    </row>
    <row r="423">
      <c r="A423" s="65"/>
      <c r="B423" s="65"/>
    </row>
    <row r="424">
      <c r="A424" s="65"/>
      <c r="B424" s="65"/>
    </row>
    <row r="425">
      <c r="A425" s="65"/>
      <c r="B425" s="65"/>
    </row>
    <row r="426">
      <c r="A426" s="65"/>
      <c r="B426" s="65"/>
    </row>
    <row r="427">
      <c r="A427" s="65"/>
      <c r="B427" s="65"/>
    </row>
    <row r="428">
      <c r="A428" s="65"/>
      <c r="B428" s="65"/>
    </row>
    <row r="429">
      <c r="A429" s="65"/>
      <c r="B429" s="65"/>
    </row>
    <row r="430">
      <c r="A430" s="65"/>
      <c r="B430" s="65"/>
    </row>
    <row r="431">
      <c r="A431" s="65"/>
      <c r="B431" s="65"/>
    </row>
    <row r="432">
      <c r="A432" s="65"/>
      <c r="B432" s="65"/>
    </row>
    <row r="433">
      <c r="A433" s="65"/>
      <c r="B433" s="65"/>
    </row>
    <row r="434">
      <c r="A434" s="65"/>
      <c r="B434" s="65"/>
    </row>
    <row r="435">
      <c r="A435" s="65"/>
      <c r="B435" s="65"/>
    </row>
    <row r="436">
      <c r="A436" s="65"/>
      <c r="B436" s="65"/>
    </row>
    <row r="437">
      <c r="A437" s="65"/>
      <c r="B437" s="65"/>
    </row>
    <row r="438">
      <c r="A438" s="65"/>
      <c r="B438" s="65"/>
    </row>
    <row r="439">
      <c r="A439" s="65"/>
      <c r="B439" s="65"/>
    </row>
    <row r="440">
      <c r="A440" s="65"/>
      <c r="B440" s="65"/>
    </row>
    <row r="441">
      <c r="A441" s="65"/>
      <c r="B441" s="65"/>
    </row>
    <row r="442">
      <c r="A442" s="65"/>
      <c r="B442" s="65"/>
    </row>
    <row r="443">
      <c r="A443" s="65"/>
      <c r="B443" s="65"/>
    </row>
    <row r="444">
      <c r="A444" s="65"/>
      <c r="B444" s="65"/>
    </row>
    <row r="445">
      <c r="A445" s="65"/>
      <c r="B445" s="65"/>
    </row>
    <row r="446">
      <c r="A446" s="65"/>
      <c r="B446" s="65"/>
    </row>
    <row r="447">
      <c r="A447" s="65"/>
      <c r="B447" s="65"/>
    </row>
    <row r="448">
      <c r="A448" s="65"/>
      <c r="B448" s="65"/>
    </row>
    <row r="449">
      <c r="A449" s="65"/>
      <c r="B449" s="65"/>
    </row>
    <row r="450">
      <c r="A450" s="65"/>
      <c r="B450" s="65"/>
    </row>
    <row r="451">
      <c r="A451" s="65"/>
      <c r="B451" s="65"/>
    </row>
    <row r="452">
      <c r="A452" s="65"/>
      <c r="B452" s="65"/>
    </row>
    <row r="453">
      <c r="A453" s="65"/>
      <c r="B453" s="65"/>
    </row>
    <row r="454">
      <c r="A454" s="65"/>
      <c r="B454" s="65"/>
    </row>
    <row r="455">
      <c r="A455" s="65"/>
      <c r="B455" s="65"/>
    </row>
    <row r="456">
      <c r="A456" s="65"/>
      <c r="B456" s="65"/>
    </row>
    <row r="457">
      <c r="A457" s="65"/>
      <c r="B457" s="65"/>
    </row>
    <row r="458">
      <c r="A458" s="65"/>
      <c r="B458" s="65"/>
    </row>
    <row r="459">
      <c r="A459" s="65"/>
      <c r="B459" s="65"/>
    </row>
    <row r="460">
      <c r="A460" s="65"/>
      <c r="B460" s="65"/>
    </row>
    <row r="461">
      <c r="A461" s="65"/>
      <c r="B461" s="65"/>
    </row>
    <row r="462">
      <c r="A462" s="65"/>
      <c r="B462" s="65"/>
    </row>
    <row r="463">
      <c r="A463" s="65"/>
      <c r="B463" s="65"/>
    </row>
    <row r="464">
      <c r="A464" s="65"/>
      <c r="B464" s="65"/>
    </row>
    <row r="465">
      <c r="A465" s="65"/>
      <c r="B465" s="65"/>
    </row>
    <row r="466">
      <c r="A466" s="65"/>
      <c r="B466" s="65"/>
    </row>
    <row r="467">
      <c r="A467" s="65"/>
      <c r="B467" s="65"/>
    </row>
    <row r="468">
      <c r="A468" s="65"/>
      <c r="B468" s="65"/>
    </row>
    <row r="469">
      <c r="A469" s="65"/>
      <c r="B469" s="65"/>
    </row>
    <row r="470">
      <c r="A470" s="65"/>
      <c r="B470" s="65"/>
    </row>
    <row r="471">
      <c r="A471" s="65"/>
      <c r="B471" s="65"/>
    </row>
    <row r="472">
      <c r="A472" s="65"/>
      <c r="B472" s="65"/>
    </row>
    <row r="473">
      <c r="A473" s="65"/>
      <c r="B473" s="65"/>
    </row>
    <row r="474">
      <c r="A474" s="65"/>
      <c r="B474" s="65"/>
    </row>
    <row r="475">
      <c r="A475" s="65"/>
      <c r="B475" s="65"/>
    </row>
    <row r="476">
      <c r="A476" s="65"/>
      <c r="B476" s="65"/>
    </row>
    <row r="477">
      <c r="A477" s="65"/>
      <c r="B477" s="65"/>
    </row>
    <row r="478">
      <c r="A478" s="65"/>
      <c r="B478" s="65"/>
    </row>
    <row r="479">
      <c r="A479" s="65"/>
      <c r="B479" s="65"/>
    </row>
    <row r="480">
      <c r="A480" s="65"/>
      <c r="B480" s="65"/>
    </row>
    <row r="481">
      <c r="A481" s="65"/>
      <c r="B481" s="65"/>
    </row>
    <row r="482">
      <c r="A482" s="65"/>
      <c r="B482" s="65"/>
    </row>
    <row r="483">
      <c r="A483" s="65"/>
      <c r="B483" s="65"/>
    </row>
    <row r="484">
      <c r="A484" s="65"/>
      <c r="B484" s="65"/>
    </row>
    <row r="485">
      <c r="A485" s="65"/>
      <c r="B485" s="65"/>
    </row>
    <row r="486">
      <c r="A486" s="65"/>
      <c r="B486" s="65"/>
    </row>
    <row r="487">
      <c r="A487" s="65"/>
      <c r="B487" s="65"/>
    </row>
    <row r="488">
      <c r="A488" s="65"/>
      <c r="B488" s="65"/>
    </row>
    <row r="489">
      <c r="A489" s="65"/>
      <c r="B489" s="65"/>
    </row>
    <row r="490">
      <c r="A490" s="65"/>
      <c r="B490" s="65"/>
    </row>
    <row r="491">
      <c r="A491" s="65"/>
      <c r="B491" s="65"/>
    </row>
    <row r="492">
      <c r="A492" s="65"/>
      <c r="B492" s="65"/>
    </row>
    <row r="493">
      <c r="A493" s="65"/>
      <c r="B493" s="65"/>
    </row>
    <row r="494">
      <c r="A494" s="65"/>
      <c r="B494" s="65"/>
    </row>
    <row r="495">
      <c r="A495" s="65"/>
      <c r="B495" s="65"/>
    </row>
    <row r="496">
      <c r="A496" s="65"/>
      <c r="B496" s="65"/>
    </row>
    <row r="497">
      <c r="A497" s="65"/>
      <c r="B497" s="65"/>
    </row>
    <row r="498">
      <c r="A498" s="65"/>
      <c r="B498" s="65"/>
    </row>
    <row r="499">
      <c r="A499" s="65"/>
      <c r="B499" s="65"/>
    </row>
    <row r="500">
      <c r="A500" s="65"/>
      <c r="B500" s="65"/>
    </row>
    <row r="501">
      <c r="A501" s="65"/>
      <c r="B501" s="65"/>
    </row>
    <row r="502">
      <c r="A502" s="65"/>
      <c r="B502" s="65"/>
    </row>
    <row r="503">
      <c r="A503" s="65"/>
      <c r="B503" s="65"/>
    </row>
    <row r="504">
      <c r="A504" s="65"/>
      <c r="B504" s="65"/>
    </row>
    <row r="505">
      <c r="A505" s="65"/>
      <c r="B505" s="65"/>
    </row>
    <row r="506">
      <c r="A506" s="65"/>
      <c r="B506" s="65"/>
    </row>
    <row r="507">
      <c r="A507" s="65"/>
      <c r="B507" s="65"/>
    </row>
    <row r="508">
      <c r="A508" s="65"/>
      <c r="B508" s="65"/>
    </row>
    <row r="509">
      <c r="A509" s="65"/>
      <c r="B509" s="65"/>
    </row>
    <row r="510">
      <c r="A510" s="65"/>
      <c r="B510" s="65"/>
    </row>
    <row r="511">
      <c r="A511" s="65"/>
      <c r="B511" s="65"/>
    </row>
    <row r="512">
      <c r="A512" s="65"/>
      <c r="B512" s="65"/>
    </row>
    <row r="513">
      <c r="A513" s="65"/>
      <c r="B513" s="65"/>
    </row>
    <row r="514">
      <c r="A514" s="65"/>
      <c r="B514" s="65"/>
    </row>
    <row r="515">
      <c r="A515" s="65"/>
      <c r="B515" s="65"/>
    </row>
    <row r="516">
      <c r="A516" s="65"/>
      <c r="B516" s="65"/>
    </row>
    <row r="517">
      <c r="A517" s="65"/>
      <c r="B517" s="65"/>
    </row>
    <row r="518">
      <c r="A518" s="65"/>
      <c r="B518" s="65"/>
    </row>
    <row r="519">
      <c r="A519" s="65"/>
      <c r="B519" s="65"/>
    </row>
    <row r="520">
      <c r="A520" s="65"/>
      <c r="B520" s="65"/>
    </row>
    <row r="521">
      <c r="A521" s="65"/>
      <c r="B521" s="65"/>
    </row>
    <row r="522">
      <c r="A522" s="65"/>
      <c r="B522" s="65"/>
    </row>
    <row r="523">
      <c r="A523" s="65"/>
      <c r="B523" s="65"/>
    </row>
    <row r="524">
      <c r="A524" s="65"/>
      <c r="B524" s="65"/>
    </row>
    <row r="525">
      <c r="A525" s="65"/>
      <c r="B525" s="65"/>
    </row>
    <row r="526">
      <c r="A526" s="65"/>
      <c r="B526" s="65"/>
    </row>
    <row r="527">
      <c r="A527" s="65"/>
      <c r="B527" s="65"/>
    </row>
    <row r="528">
      <c r="A528" s="65"/>
      <c r="B528" s="65"/>
    </row>
    <row r="529">
      <c r="A529" s="65"/>
      <c r="B529" s="65"/>
    </row>
    <row r="530">
      <c r="A530" s="65"/>
      <c r="B530" s="65"/>
    </row>
    <row r="531">
      <c r="A531" s="65"/>
      <c r="B531" s="65"/>
    </row>
    <row r="532">
      <c r="A532" s="65"/>
      <c r="B532" s="65"/>
    </row>
    <row r="533">
      <c r="A533" s="65"/>
      <c r="B533" s="65"/>
    </row>
    <row r="534">
      <c r="A534" s="65"/>
      <c r="B534" s="65"/>
    </row>
    <row r="535">
      <c r="A535" s="65"/>
      <c r="B535" s="65"/>
    </row>
    <row r="536">
      <c r="A536" s="65"/>
      <c r="B536" s="65"/>
    </row>
    <row r="537">
      <c r="A537" s="65"/>
      <c r="B537" s="65"/>
    </row>
    <row r="538">
      <c r="A538" s="65"/>
      <c r="B538" s="65"/>
    </row>
    <row r="539">
      <c r="A539" s="65"/>
      <c r="B539" s="65"/>
    </row>
    <row r="540">
      <c r="A540" s="65"/>
      <c r="B540" s="65"/>
    </row>
    <row r="541">
      <c r="A541" s="65"/>
      <c r="B541" s="65"/>
    </row>
    <row r="542">
      <c r="A542" s="65"/>
      <c r="B542" s="65"/>
    </row>
    <row r="543">
      <c r="A543" s="65"/>
      <c r="B543" s="65"/>
    </row>
    <row r="544">
      <c r="A544" s="65"/>
      <c r="B544" s="65"/>
    </row>
    <row r="545">
      <c r="A545" s="65"/>
      <c r="B545" s="65"/>
    </row>
    <row r="546">
      <c r="A546" s="65"/>
      <c r="B546" s="65"/>
    </row>
    <row r="547">
      <c r="A547" s="65"/>
      <c r="B547" s="65"/>
    </row>
    <row r="548">
      <c r="A548" s="65"/>
      <c r="B548" s="65"/>
    </row>
    <row r="549">
      <c r="A549" s="65"/>
      <c r="B549" s="65"/>
    </row>
    <row r="550">
      <c r="A550" s="65"/>
      <c r="B550" s="65"/>
    </row>
    <row r="551">
      <c r="A551" s="65"/>
      <c r="B551" s="65"/>
    </row>
    <row r="552">
      <c r="A552" s="65"/>
      <c r="B552" s="65"/>
    </row>
    <row r="553">
      <c r="A553" s="65"/>
      <c r="B553" s="65"/>
    </row>
    <row r="554">
      <c r="A554" s="65"/>
      <c r="B554" s="65"/>
    </row>
    <row r="555">
      <c r="A555" s="65"/>
      <c r="B555" s="65"/>
    </row>
    <row r="556">
      <c r="A556" s="65"/>
      <c r="B556" s="65"/>
    </row>
    <row r="557">
      <c r="A557" s="65"/>
      <c r="B557" s="65"/>
    </row>
    <row r="558">
      <c r="A558" s="65"/>
      <c r="B558" s="65"/>
    </row>
    <row r="559">
      <c r="A559" s="65"/>
      <c r="B559" s="65"/>
    </row>
    <row r="560">
      <c r="A560" s="65"/>
      <c r="B560" s="65"/>
    </row>
    <row r="561">
      <c r="A561" s="65"/>
      <c r="B561" s="65"/>
    </row>
    <row r="562">
      <c r="A562" s="65"/>
      <c r="B562" s="65"/>
    </row>
    <row r="563">
      <c r="A563" s="65"/>
      <c r="B563" s="65"/>
    </row>
    <row r="564">
      <c r="A564" s="65"/>
      <c r="B564" s="65"/>
    </row>
    <row r="565">
      <c r="A565" s="65"/>
      <c r="B565" s="65"/>
    </row>
    <row r="566">
      <c r="A566" s="65"/>
      <c r="B566" s="65"/>
    </row>
    <row r="567">
      <c r="A567" s="65"/>
      <c r="B567" s="65"/>
    </row>
    <row r="568">
      <c r="A568" s="65"/>
      <c r="B568" s="65"/>
    </row>
    <row r="569">
      <c r="A569" s="65"/>
      <c r="B569" s="65"/>
    </row>
    <row r="570">
      <c r="A570" s="65"/>
      <c r="B570" s="65"/>
    </row>
    <row r="571">
      <c r="A571" s="65"/>
      <c r="B571" s="65"/>
    </row>
    <row r="572">
      <c r="A572" s="65"/>
      <c r="B572" s="65"/>
    </row>
    <row r="573">
      <c r="A573" s="65"/>
      <c r="B573" s="65"/>
    </row>
    <row r="574">
      <c r="A574" s="65"/>
      <c r="B574" s="65"/>
    </row>
    <row r="575">
      <c r="A575" s="65"/>
      <c r="B575" s="65"/>
    </row>
    <row r="576">
      <c r="A576" s="65"/>
      <c r="B576" s="65"/>
    </row>
    <row r="577">
      <c r="A577" s="65"/>
      <c r="B577" s="65"/>
    </row>
    <row r="578">
      <c r="A578" s="65"/>
      <c r="B578" s="65"/>
    </row>
    <row r="579">
      <c r="A579" s="65"/>
      <c r="B579" s="65"/>
    </row>
    <row r="580">
      <c r="A580" s="65"/>
      <c r="B580" s="65"/>
    </row>
    <row r="581">
      <c r="A581" s="65"/>
      <c r="B581" s="65"/>
    </row>
    <row r="582">
      <c r="A582" s="65"/>
      <c r="B582" s="65"/>
    </row>
    <row r="583">
      <c r="A583" s="65"/>
      <c r="B583" s="65"/>
    </row>
    <row r="584">
      <c r="A584" s="65"/>
      <c r="B584" s="65"/>
    </row>
    <row r="585">
      <c r="A585" s="65"/>
      <c r="B585" s="65"/>
    </row>
    <row r="586">
      <c r="A586" s="65"/>
      <c r="B586" s="65"/>
    </row>
    <row r="587">
      <c r="A587" s="65"/>
      <c r="B587" s="65"/>
    </row>
    <row r="588">
      <c r="A588" s="65"/>
      <c r="B588" s="65"/>
    </row>
    <row r="589">
      <c r="A589" s="65"/>
      <c r="B589" s="65"/>
    </row>
    <row r="590">
      <c r="A590" s="65"/>
      <c r="B590" s="65"/>
    </row>
    <row r="591">
      <c r="A591" s="65"/>
      <c r="B591" s="65"/>
    </row>
    <row r="592">
      <c r="A592" s="65"/>
      <c r="B592" s="65"/>
    </row>
    <row r="593">
      <c r="A593" s="65"/>
      <c r="B593" s="65"/>
    </row>
    <row r="594">
      <c r="A594" s="65"/>
      <c r="B594" s="65"/>
    </row>
    <row r="595">
      <c r="A595" s="65"/>
      <c r="B595" s="65"/>
    </row>
    <row r="596">
      <c r="A596" s="65"/>
      <c r="B596" s="65"/>
    </row>
    <row r="597">
      <c r="A597" s="65"/>
      <c r="B597" s="65"/>
    </row>
    <row r="598">
      <c r="A598" s="65"/>
      <c r="B598" s="65"/>
    </row>
    <row r="599">
      <c r="A599" s="65"/>
      <c r="B599" s="65"/>
    </row>
    <row r="600">
      <c r="A600" s="65"/>
      <c r="B600" s="65"/>
    </row>
    <row r="601">
      <c r="A601" s="65"/>
      <c r="B601" s="65"/>
    </row>
    <row r="602">
      <c r="A602" s="65"/>
      <c r="B602" s="65"/>
    </row>
    <row r="603">
      <c r="A603" s="65"/>
      <c r="B603" s="65"/>
    </row>
    <row r="604">
      <c r="A604" s="65"/>
      <c r="B604" s="65"/>
    </row>
    <row r="605">
      <c r="A605" s="65"/>
      <c r="B605" s="65"/>
    </row>
    <row r="606">
      <c r="A606" s="65"/>
      <c r="B606" s="65"/>
    </row>
    <row r="607">
      <c r="A607" s="65"/>
      <c r="B607" s="65"/>
    </row>
    <row r="608">
      <c r="A608" s="65"/>
      <c r="B608" s="65"/>
    </row>
    <row r="609">
      <c r="A609" s="65"/>
      <c r="B609" s="65"/>
    </row>
    <row r="610">
      <c r="A610" s="65"/>
      <c r="B610" s="65"/>
    </row>
    <row r="611">
      <c r="A611" s="65"/>
      <c r="B611" s="65"/>
    </row>
    <row r="612">
      <c r="A612" s="65"/>
      <c r="B612" s="65"/>
    </row>
    <row r="613">
      <c r="A613" s="65"/>
      <c r="B613" s="65"/>
    </row>
    <row r="614">
      <c r="A614" s="65"/>
      <c r="B614" s="65"/>
    </row>
    <row r="615">
      <c r="A615" s="65"/>
      <c r="B615" s="65"/>
    </row>
    <row r="616">
      <c r="A616" s="65"/>
      <c r="B616" s="65"/>
    </row>
    <row r="617">
      <c r="A617" s="65"/>
      <c r="B617" s="65"/>
    </row>
    <row r="618">
      <c r="A618" s="65"/>
      <c r="B618" s="65"/>
    </row>
    <row r="619">
      <c r="A619" s="65"/>
      <c r="B619" s="65"/>
    </row>
    <row r="620">
      <c r="A620" s="65"/>
      <c r="B620" s="65"/>
    </row>
    <row r="621">
      <c r="A621" s="65"/>
      <c r="B621" s="65"/>
    </row>
    <row r="622">
      <c r="A622" s="65"/>
      <c r="B622" s="65"/>
    </row>
    <row r="623">
      <c r="A623" s="65"/>
      <c r="B623" s="65"/>
    </row>
    <row r="624">
      <c r="A624" s="65"/>
      <c r="B624" s="65"/>
    </row>
    <row r="625">
      <c r="A625" s="65"/>
      <c r="B625" s="65"/>
    </row>
    <row r="626">
      <c r="A626" s="65"/>
      <c r="B626" s="65"/>
    </row>
    <row r="627">
      <c r="A627" s="65"/>
      <c r="B627" s="65"/>
    </row>
    <row r="628">
      <c r="A628" s="65"/>
      <c r="B628" s="65"/>
    </row>
    <row r="629">
      <c r="A629" s="65"/>
      <c r="B629" s="65"/>
    </row>
    <row r="630">
      <c r="A630" s="65"/>
      <c r="B630" s="65"/>
    </row>
    <row r="631">
      <c r="A631" s="65"/>
      <c r="B631" s="65"/>
    </row>
    <row r="632">
      <c r="A632" s="65"/>
      <c r="B632" s="65"/>
    </row>
    <row r="633">
      <c r="A633" s="65"/>
      <c r="B633" s="65"/>
    </row>
    <row r="634">
      <c r="A634" s="65"/>
      <c r="B634" s="65"/>
    </row>
    <row r="635">
      <c r="A635" s="65"/>
      <c r="B635" s="65"/>
    </row>
    <row r="636">
      <c r="A636" s="65"/>
      <c r="B636" s="65"/>
    </row>
    <row r="637">
      <c r="A637" s="65"/>
      <c r="B637" s="65"/>
    </row>
    <row r="638">
      <c r="A638" s="65"/>
      <c r="B638" s="65"/>
    </row>
    <row r="639">
      <c r="A639" s="65"/>
      <c r="B639" s="65"/>
    </row>
    <row r="640">
      <c r="A640" s="65"/>
      <c r="B640" s="65"/>
    </row>
    <row r="641">
      <c r="A641" s="65"/>
      <c r="B641" s="65"/>
    </row>
    <row r="642">
      <c r="A642" s="65"/>
      <c r="B642" s="65"/>
    </row>
    <row r="643">
      <c r="A643" s="65"/>
      <c r="B643" s="65"/>
    </row>
    <row r="644">
      <c r="A644" s="65"/>
      <c r="B644" s="65"/>
    </row>
    <row r="645">
      <c r="A645" s="65"/>
      <c r="B645" s="65"/>
    </row>
    <row r="646">
      <c r="A646" s="65"/>
      <c r="B646" s="65"/>
    </row>
    <row r="647">
      <c r="A647" s="65"/>
      <c r="B647" s="65"/>
    </row>
    <row r="648">
      <c r="A648" s="65"/>
      <c r="B648" s="65"/>
    </row>
    <row r="649">
      <c r="A649" s="65"/>
      <c r="B649" s="65"/>
    </row>
    <row r="650">
      <c r="A650" s="65"/>
      <c r="B650" s="65"/>
    </row>
    <row r="651">
      <c r="A651" s="65"/>
      <c r="B651" s="65"/>
    </row>
    <row r="652">
      <c r="A652" s="65"/>
      <c r="B652" s="65"/>
    </row>
    <row r="653">
      <c r="A653" s="65"/>
      <c r="B653" s="65"/>
    </row>
    <row r="654">
      <c r="A654" s="65"/>
      <c r="B654" s="65"/>
    </row>
    <row r="655">
      <c r="A655" s="65"/>
      <c r="B655" s="65"/>
    </row>
    <row r="656">
      <c r="A656" s="65"/>
      <c r="B656" s="65"/>
    </row>
    <row r="657">
      <c r="A657" s="65"/>
      <c r="B657" s="65"/>
    </row>
    <row r="658">
      <c r="A658" s="65"/>
      <c r="B658" s="65"/>
    </row>
    <row r="659">
      <c r="A659" s="65"/>
      <c r="B659" s="65"/>
    </row>
    <row r="660">
      <c r="A660" s="65"/>
      <c r="B660" s="65"/>
    </row>
    <row r="661">
      <c r="A661" s="65"/>
      <c r="B661" s="65"/>
    </row>
    <row r="662">
      <c r="A662" s="65"/>
      <c r="B662" s="65"/>
    </row>
    <row r="663">
      <c r="A663" s="65"/>
      <c r="B663" s="65"/>
    </row>
    <row r="664">
      <c r="A664" s="65"/>
      <c r="B664" s="65"/>
    </row>
    <row r="665">
      <c r="A665" s="65"/>
      <c r="B665" s="65"/>
    </row>
    <row r="666">
      <c r="A666" s="65"/>
      <c r="B666" s="65"/>
    </row>
    <row r="667">
      <c r="A667" s="65"/>
      <c r="B667" s="65"/>
    </row>
    <row r="668">
      <c r="A668" s="65"/>
      <c r="B668" s="65"/>
    </row>
    <row r="669">
      <c r="A669" s="65"/>
      <c r="B669" s="65"/>
    </row>
    <row r="670">
      <c r="A670" s="65"/>
      <c r="B670" s="65"/>
    </row>
    <row r="671">
      <c r="A671" s="65"/>
      <c r="B671" s="65"/>
    </row>
    <row r="672">
      <c r="A672" s="65"/>
      <c r="B672" s="65"/>
    </row>
    <row r="673">
      <c r="A673" s="65"/>
      <c r="B673" s="65"/>
    </row>
    <row r="674">
      <c r="A674" s="65"/>
      <c r="B674" s="65"/>
    </row>
    <row r="675">
      <c r="A675" s="65"/>
      <c r="B675" s="65"/>
    </row>
    <row r="676">
      <c r="A676" s="65"/>
      <c r="B676" s="65"/>
    </row>
    <row r="677">
      <c r="A677" s="65"/>
      <c r="B677" s="65"/>
    </row>
    <row r="678">
      <c r="A678" s="65"/>
      <c r="B678" s="65"/>
    </row>
    <row r="679">
      <c r="A679" s="65"/>
      <c r="B679" s="65"/>
    </row>
    <row r="680">
      <c r="A680" s="65"/>
      <c r="B680" s="65"/>
    </row>
    <row r="681">
      <c r="A681" s="65"/>
      <c r="B681" s="65"/>
    </row>
    <row r="682">
      <c r="A682" s="65"/>
      <c r="B682" s="65"/>
    </row>
    <row r="683">
      <c r="A683" s="65"/>
      <c r="B683" s="65"/>
    </row>
    <row r="684">
      <c r="A684" s="65"/>
      <c r="B684" s="65"/>
    </row>
    <row r="685">
      <c r="A685" s="65"/>
      <c r="B685" s="65"/>
    </row>
    <row r="686">
      <c r="A686" s="65"/>
      <c r="B686" s="65"/>
    </row>
    <row r="687">
      <c r="A687" s="65"/>
      <c r="B687" s="65"/>
    </row>
    <row r="688">
      <c r="A688" s="65"/>
      <c r="B688" s="65"/>
    </row>
    <row r="689">
      <c r="A689" s="65"/>
      <c r="B689" s="65"/>
    </row>
    <row r="690">
      <c r="A690" s="65"/>
      <c r="B690" s="65"/>
    </row>
    <row r="691">
      <c r="A691" s="65"/>
      <c r="B691" s="65"/>
    </row>
    <row r="692">
      <c r="A692" s="65"/>
      <c r="B692" s="65"/>
    </row>
    <row r="693">
      <c r="A693" s="65"/>
      <c r="B693" s="65"/>
    </row>
    <row r="694">
      <c r="A694" s="65"/>
      <c r="B694" s="65"/>
    </row>
    <row r="695">
      <c r="A695" s="65"/>
      <c r="B695" s="65"/>
    </row>
    <row r="696">
      <c r="A696" s="65"/>
      <c r="B696" s="65"/>
    </row>
    <row r="697">
      <c r="A697" s="65"/>
      <c r="B697" s="65"/>
    </row>
    <row r="698">
      <c r="A698" s="65"/>
      <c r="B698" s="65"/>
    </row>
    <row r="699">
      <c r="A699" s="65"/>
      <c r="B699" s="65"/>
    </row>
    <row r="700">
      <c r="A700" s="65"/>
      <c r="B700" s="65"/>
    </row>
    <row r="701">
      <c r="A701" s="65"/>
      <c r="B701" s="65"/>
    </row>
    <row r="702">
      <c r="A702" s="65"/>
      <c r="B702" s="65"/>
    </row>
    <row r="703">
      <c r="A703" s="65"/>
      <c r="B703" s="65"/>
    </row>
    <row r="704">
      <c r="A704" s="65"/>
      <c r="B704" s="65"/>
    </row>
    <row r="705">
      <c r="A705" s="65"/>
      <c r="B705" s="65"/>
    </row>
    <row r="706">
      <c r="A706" s="65"/>
      <c r="B706" s="65"/>
    </row>
    <row r="707">
      <c r="A707" s="65"/>
      <c r="B707" s="65"/>
    </row>
    <row r="708">
      <c r="A708" s="65"/>
      <c r="B708" s="65"/>
    </row>
    <row r="709">
      <c r="A709" s="65"/>
      <c r="B709" s="65"/>
    </row>
    <row r="710">
      <c r="A710" s="65"/>
      <c r="B710" s="65"/>
    </row>
    <row r="711">
      <c r="A711" s="65"/>
      <c r="B711" s="65"/>
    </row>
    <row r="712">
      <c r="A712" s="65"/>
      <c r="B712" s="65"/>
    </row>
    <row r="713">
      <c r="A713" s="65"/>
      <c r="B713" s="65"/>
    </row>
    <row r="714">
      <c r="A714" s="65"/>
      <c r="B714" s="65"/>
    </row>
    <row r="715">
      <c r="A715" s="65"/>
      <c r="B715" s="65"/>
    </row>
    <row r="716">
      <c r="A716" s="65"/>
      <c r="B716" s="65"/>
    </row>
    <row r="717">
      <c r="A717" s="65"/>
      <c r="B717" s="65"/>
    </row>
    <row r="718">
      <c r="A718" s="65"/>
      <c r="B718" s="65"/>
    </row>
    <row r="719">
      <c r="A719" s="65"/>
      <c r="B719" s="65"/>
    </row>
    <row r="720">
      <c r="A720" s="65"/>
      <c r="B720" s="65"/>
    </row>
    <row r="721">
      <c r="A721" s="65"/>
      <c r="B721" s="65"/>
    </row>
    <row r="722">
      <c r="A722" s="65"/>
      <c r="B722" s="65"/>
    </row>
    <row r="723">
      <c r="A723" s="65"/>
      <c r="B723" s="65"/>
    </row>
    <row r="724">
      <c r="A724" s="65"/>
      <c r="B724" s="65"/>
    </row>
    <row r="725">
      <c r="A725" s="65"/>
      <c r="B725" s="65"/>
    </row>
    <row r="726">
      <c r="A726" s="65"/>
      <c r="B726" s="65"/>
    </row>
    <row r="727">
      <c r="A727" s="65"/>
      <c r="B727" s="65"/>
    </row>
    <row r="728">
      <c r="A728" s="65"/>
      <c r="B728" s="65"/>
    </row>
    <row r="729">
      <c r="A729" s="65"/>
      <c r="B729" s="65"/>
    </row>
    <row r="730">
      <c r="A730" s="65"/>
      <c r="B730" s="65"/>
    </row>
    <row r="731">
      <c r="A731" s="65"/>
      <c r="B731" s="65"/>
    </row>
    <row r="732">
      <c r="A732" s="65"/>
      <c r="B732" s="65"/>
    </row>
    <row r="733">
      <c r="A733" s="65"/>
      <c r="B733" s="65"/>
    </row>
    <row r="734">
      <c r="A734" s="65"/>
      <c r="B734" s="65"/>
    </row>
    <row r="735">
      <c r="A735" s="65"/>
      <c r="B735" s="65"/>
    </row>
    <row r="736">
      <c r="A736" s="65"/>
      <c r="B736" s="65"/>
    </row>
    <row r="737">
      <c r="A737" s="65"/>
      <c r="B737" s="65"/>
    </row>
    <row r="738">
      <c r="A738" s="65"/>
      <c r="B738" s="65"/>
    </row>
    <row r="739">
      <c r="A739" s="65"/>
      <c r="B739" s="65"/>
    </row>
    <row r="740">
      <c r="A740" s="65"/>
      <c r="B740" s="65"/>
    </row>
    <row r="741">
      <c r="A741" s="65"/>
      <c r="B741" s="65"/>
    </row>
    <row r="742">
      <c r="A742" s="65"/>
      <c r="B742" s="65"/>
    </row>
    <row r="743">
      <c r="A743" s="65"/>
      <c r="B743" s="65"/>
    </row>
    <row r="744">
      <c r="A744" s="65"/>
      <c r="B744" s="65"/>
    </row>
    <row r="745">
      <c r="A745" s="65"/>
      <c r="B745" s="65"/>
    </row>
    <row r="746">
      <c r="A746" s="65"/>
      <c r="B746" s="65"/>
    </row>
    <row r="747">
      <c r="A747" s="65"/>
      <c r="B747" s="65"/>
    </row>
    <row r="748">
      <c r="A748" s="65"/>
      <c r="B748" s="65"/>
    </row>
    <row r="749">
      <c r="A749" s="65"/>
      <c r="B749" s="65"/>
    </row>
    <row r="750">
      <c r="A750" s="65"/>
      <c r="B750" s="65"/>
    </row>
    <row r="751">
      <c r="A751" s="65"/>
      <c r="B751" s="65"/>
    </row>
    <row r="752">
      <c r="A752" s="65"/>
      <c r="B752" s="65"/>
    </row>
    <row r="753">
      <c r="A753" s="65"/>
      <c r="B753" s="65"/>
    </row>
    <row r="754">
      <c r="A754" s="65"/>
      <c r="B754" s="65"/>
    </row>
    <row r="755">
      <c r="A755" s="65"/>
      <c r="B755" s="65"/>
    </row>
    <row r="756">
      <c r="A756" s="65"/>
      <c r="B756" s="65"/>
    </row>
    <row r="757">
      <c r="A757" s="65"/>
      <c r="B757" s="65"/>
    </row>
    <row r="758">
      <c r="A758" s="65"/>
      <c r="B758" s="65"/>
    </row>
    <row r="759">
      <c r="A759" s="65"/>
      <c r="B759" s="65"/>
    </row>
    <row r="760">
      <c r="A760" s="65"/>
      <c r="B760" s="65"/>
    </row>
    <row r="761">
      <c r="A761" s="65"/>
      <c r="B761" s="65"/>
    </row>
    <row r="762">
      <c r="A762" s="65"/>
      <c r="B762" s="65"/>
    </row>
    <row r="763">
      <c r="A763" s="65"/>
      <c r="B763" s="65"/>
    </row>
    <row r="764">
      <c r="A764" s="65"/>
      <c r="B764" s="65"/>
    </row>
    <row r="765">
      <c r="A765" s="65"/>
      <c r="B765" s="65"/>
    </row>
    <row r="766">
      <c r="A766" s="65"/>
      <c r="B766" s="65"/>
    </row>
    <row r="767">
      <c r="A767" s="65"/>
      <c r="B767" s="65"/>
    </row>
    <row r="768">
      <c r="A768" s="65"/>
      <c r="B768" s="65"/>
    </row>
    <row r="769">
      <c r="A769" s="65"/>
      <c r="B769" s="65"/>
    </row>
    <row r="770">
      <c r="A770" s="65"/>
      <c r="B770" s="65"/>
    </row>
    <row r="771">
      <c r="A771" s="65"/>
      <c r="B771" s="65"/>
    </row>
    <row r="772">
      <c r="A772" s="65"/>
      <c r="B772" s="65"/>
    </row>
    <row r="773">
      <c r="A773" s="65"/>
      <c r="B773" s="65"/>
    </row>
    <row r="774">
      <c r="A774" s="65"/>
      <c r="B774" s="65"/>
    </row>
    <row r="775">
      <c r="A775" s="65"/>
      <c r="B775" s="65"/>
    </row>
    <row r="776">
      <c r="A776" s="65"/>
      <c r="B776" s="65"/>
    </row>
    <row r="777">
      <c r="A777" s="65"/>
      <c r="B777" s="65"/>
    </row>
    <row r="778">
      <c r="A778" s="65"/>
      <c r="B778" s="65"/>
    </row>
    <row r="779">
      <c r="A779" s="65"/>
      <c r="B779" s="65"/>
    </row>
    <row r="780">
      <c r="A780" s="65"/>
      <c r="B780" s="65"/>
    </row>
    <row r="781">
      <c r="A781" s="65"/>
      <c r="B781" s="65"/>
    </row>
    <row r="782">
      <c r="A782" s="65"/>
      <c r="B782" s="65"/>
    </row>
    <row r="783">
      <c r="A783" s="65"/>
      <c r="B783" s="65"/>
    </row>
    <row r="784">
      <c r="A784" s="65"/>
      <c r="B784" s="65"/>
    </row>
    <row r="785">
      <c r="A785" s="65"/>
      <c r="B785" s="65"/>
    </row>
    <row r="786">
      <c r="A786" s="65"/>
      <c r="B786" s="65"/>
    </row>
    <row r="787">
      <c r="A787" s="65"/>
      <c r="B787" s="65"/>
    </row>
    <row r="788">
      <c r="A788" s="65"/>
      <c r="B788" s="65"/>
    </row>
    <row r="789">
      <c r="A789" s="65"/>
      <c r="B789" s="65"/>
    </row>
    <row r="790">
      <c r="A790" s="65"/>
      <c r="B790" s="65"/>
    </row>
    <row r="791">
      <c r="A791" s="65"/>
      <c r="B791" s="65"/>
    </row>
    <row r="792">
      <c r="A792" s="65"/>
      <c r="B792" s="65"/>
    </row>
    <row r="793">
      <c r="A793" s="65"/>
      <c r="B793" s="65"/>
    </row>
    <row r="794">
      <c r="A794" s="65"/>
      <c r="B794" s="65"/>
    </row>
    <row r="795">
      <c r="A795" s="65"/>
      <c r="B795" s="65"/>
    </row>
    <row r="796">
      <c r="A796" s="65"/>
      <c r="B796" s="65"/>
    </row>
    <row r="797">
      <c r="A797" s="65"/>
      <c r="B797" s="65"/>
    </row>
    <row r="798">
      <c r="A798" s="65"/>
      <c r="B798" s="65"/>
    </row>
    <row r="799">
      <c r="A799" s="65"/>
      <c r="B799" s="65"/>
    </row>
    <row r="800">
      <c r="A800" s="65"/>
      <c r="B800" s="65"/>
    </row>
    <row r="801">
      <c r="A801" s="65"/>
      <c r="B801" s="65"/>
    </row>
    <row r="802">
      <c r="A802" s="65"/>
      <c r="B802" s="65"/>
    </row>
    <row r="803">
      <c r="A803" s="65"/>
      <c r="B803" s="65"/>
    </row>
    <row r="804">
      <c r="A804" s="65"/>
      <c r="B804" s="65"/>
    </row>
    <row r="805">
      <c r="A805" s="65"/>
      <c r="B805" s="65"/>
    </row>
    <row r="806">
      <c r="A806" s="65"/>
      <c r="B806" s="65"/>
    </row>
    <row r="807">
      <c r="A807" s="65"/>
      <c r="B807" s="65"/>
    </row>
    <row r="808">
      <c r="A808" s="65"/>
      <c r="B808" s="65"/>
    </row>
    <row r="809">
      <c r="A809" s="65"/>
      <c r="B809" s="65"/>
    </row>
    <row r="810">
      <c r="A810" s="65"/>
      <c r="B810" s="65"/>
    </row>
    <row r="811">
      <c r="A811" s="65"/>
      <c r="B811" s="65"/>
    </row>
    <row r="812">
      <c r="A812" s="65"/>
      <c r="B812" s="65"/>
    </row>
    <row r="813">
      <c r="A813" s="65"/>
      <c r="B813" s="65"/>
    </row>
    <row r="814">
      <c r="A814" s="65"/>
      <c r="B814" s="65"/>
    </row>
    <row r="815">
      <c r="A815" s="65"/>
      <c r="B815" s="65"/>
    </row>
    <row r="816">
      <c r="A816" s="65"/>
      <c r="B816" s="65"/>
    </row>
    <row r="817">
      <c r="A817" s="65"/>
      <c r="B817" s="65"/>
    </row>
    <row r="818">
      <c r="A818" s="65"/>
      <c r="B818" s="65"/>
    </row>
    <row r="819">
      <c r="A819" s="65"/>
      <c r="B819" s="65"/>
    </row>
    <row r="820">
      <c r="A820" s="65"/>
      <c r="B820" s="65"/>
    </row>
    <row r="821">
      <c r="A821" s="65"/>
      <c r="B821" s="65"/>
    </row>
    <row r="822">
      <c r="A822" s="65"/>
      <c r="B822" s="65"/>
    </row>
    <row r="823">
      <c r="A823" s="65"/>
      <c r="B823" s="65"/>
    </row>
    <row r="824">
      <c r="A824" s="65"/>
      <c r="B824" s="65"/>
    </row>
    <row r="825">
      <c r="A825" s="65"/>
      <c r="B825" s="65"/>
    </row>
    <row r="826">
      <c r="A826" s="65"/>
      <c r="B826" s="65"/>
    </row>
    <row r="827">
      <c r="A827" s="65"/>
      <c r="B827" s="65"/>
    </row>
    <row r="828">
      <c r="A828" s="65"/>
      <c r="B828" s="65"/>
    </row>
    <row r="829">
      <c r="A829" s="65"/>
      <c r="B829" s="65"/>
    </row>
    <row r="830">
      <c r="A830" s="65"/>
      <c r="B830" s="65"/>
    </row>
    <row r="831">
      <c r="A831" s="65"/>
      <c r="B831" s="65"/>
    </row>
    <row r="832">
      <c r="A832" s="65"/>
      <c r="B832" s="65"/>
    </row>
    <row r="833">
      <c r="A833" s="65"/>
      <c r="B833" s="65"/>
    </row>
    <row r="834">
      <c r="A834" s="65"/>
      <c r="B834" s="65"/>
    </row>
    <row r="835">
      <c r="A835" s="65"/>
      <c r="B835" s="65"/>
    </row>
    <row r="836">
      <c r="A836" s="65"/>
      <c r="B836" s="65"/>
    </row>
    <row r="837">
      <c r="A837" s="65"/>
      <c r="B837" s="65"/>
    </row>
    <row r="838">
      <c r="A838" s="65"/>
      <c r="B838" s="65"/>
    </row>
    <row r="839">
      <c r="A839" s="65"/>
      <c r="B839" s="65"/>
    </row>
    <row r="840">
      <c r="A840" s="65"/>
      <c r="B840" s="65"/>
    </row>
    <row r="841">
      <c r="A841" s="65"/>
      <c r="B841" s="65"/>
    </row>
    <row r="842">
      <c r="A842" s="65"/>
      <c r="B842" s="65"/>
    </row>
    <row r="843">
      <c r="A843" s="65"/>
      <c r="B843" s="65"/>
    </row>
    <row r="844">
      <c r="A844" s="65"/>
      <c r="B844" s="65"/>
    </row>
    <row r="845">
      <c r="A845" s="65"/>
      <c r="B845" s="65"/>
    </row>
    <row r="846">
      <c r="A846" s="65"/>
      <c r="B846" s="65"/>
    </row>
    <row r="847">
      <c r="A847" s="65"/>
      <c r="B847" s="65"/>
    </row>
    <row r="848">
      <c r="A848" s="65"/>
      <c r="B848" s="65"/>
    </row>
    <row r="849">
      <c r="A849" s="65"/>
      <c r="B849" s="65"/>
    </row>
    <row r="850">
      <c r="A850" s="65"/>
      <c r="B850" s="65"/>
    </row>
    <row r="851">
      <c r="A851" s="65"/>
      <c r="B851" s="65"/>
    </row>
    <row r="852">
      <c r="A852" s="65"/>
      <c r="B852" s="65"/>
    </row>
    <row r="853">
      <c r="A853" s="65"/>
      <c r="B853" s="65"/>
    </row>
    <row r="854">
      <c r="A854" s="65"/>
      <c r="B854" s="65"/>
    </row>
    <row r="855">
      <c r="A855" s="65"/>
      <c r="B855" s="65"/>
    </row>
    <row r="856">
      <c r="A856" s="65"/>
      <c r="B856" s="65"/>
    </row>
    <row r="857">
      <c r="A857" s="65"/>
      <c r="B857" s="65"/>
    </row>
    <row r="858">
      <c r="A858" s="65"/>
      <c r="B858" s="65"/>
    </row>
    <row r="859">
      <c r="A859" s="65"/>
      <c r="B859" s="65"/>
    </row>
    <row r="860">
      <c r="A860" s="65"/>
      <c r="B860" s="65"/>
    </row>
    <row r="861">
      <c r="A861" s="65"/>
      <c r="B861" s="65"/>
    </row>
    <row r="862">
      <c r="A862" s="65"/>
      <c r="B862" s="65"/>
    </row>
    <row r="863">
      <c r="A863" s="65"/>
      <c r="B863" s="65"/>
    </row>
    <row r="864">
      <c r="A864" s="65"/>
      <c r="B864" s="65"/>
    </row>
    <row r="865">
      <c r="A865" s="65"/>
      <c r="B865" s="65"/>
    </row>
    <row r="866">
      <c r="A866" s="65"/>
      <c r="B866" s="65"/>
    </row>
    <row r="867">
      <c r="A867" s="65"/>
      <c r="B867" s="65"/>
    </row>
    <row r="868">
      <c r="A868" s="65"/>
      <c r="B868" s="65"/>
    </row>
    <row r="869">
      <c r="A869" s="65"/>
      <c r="B869" s="65"/>
    </row>
    <row r="870">
      <c r="A870" s="65"/>
      <c r="B870" s="65"/>
    </row>
    <row r="871">
      <c r="A871" s="65"/>
      <c r="B871" s="65"/>
    </row>
    <row r="872">
      <c r="A872" s="65"/>
      <c r="B872" s="65"/>
    </row>
    <row r="873">
      <c r="A873" s="65"/>
      <c r="B873" s="65"/>
    </row>
    <row r="874">
      <c r="A874" s="65"/>
      <c r="B874" s="65"/>
    </row>
    <row r="875">
      <c r="A875" s="65"/>
      <c r="B875" s="65"/>
    </row>
    <row r="876">
      <c r="A876" s="65"/>
      <c r="B876" s="65"/>
    </row>
    <row r="877">
      <c r="A877" s="65"/>
      <c r="B877" s="65"/>
    </row>
    <row r="878">
      <c r="A878" s="65"/>
      <c r="B878" s="65"/>
    </row>
    <row r="879">
      <c r="A879" s="65"/>
      <c r="B879" s="65"/>
    </row>
    <row r="880">
      <c r="A880" s="65"/>
      <c r="B880" s="65"/>
    </row>
    <row r="881">
      <c r="A881" s="65"/>
      <c r="B881" s="65"/>
    </row>
    <row r="882">
      <c r="A882" s="65"/>
      <c r="B882" s="65"/>
    </row>
    <row r="883">
      <c r="A883" s="65"/>
      <c r="B883" s="65"/>
    </row>
    <row r="884">
      <c r="A884" s="65"/>
      <c r="B884" s="65"/>
    </row>
    <row r="885">
      <c r="A885" s="65"/>
      <c r="B885" s="65"/>
    </row>
    <row r="886">
      <c r="A886" s="65"/>
      <c r="B886" s="65"/>
    </row>
    <row r="887">
      <c r="A887" s="65"/>
      <c r="B887" s="65"/>
    </row>
    <row r="888">
      <c r="A888" s="65"/>
      <c r="B888" s="65"/>
    </row>
    <row r="889">
      <c r="A889" s="65"/>
      <c r="B889" s="65"/>
    </row>
    <row r="890">
      <c r="A890" s="65"/>
      <c r="B890" s="65"/>
    </row>
    <row r="891">
      <c r="A891" s="65"/>
      <c r="B891" s="65"/>
    </row>
    <row r="892">
      <c r="A892" s="65"/>
      <c r="B892" s="65"/>
    </row>
    <row r="893">
      <c r="A893" s="65"/>
      <c r="B893" s="65"/>
    </row>
    <row r="894">
      <c r="A894" s="65"/>
      <c r="B894" s="65"/>
    </row>
    <row r="895">
      <c r="A895" s="65"/>
      <c r="B895" s="65"/>
    </row>
    <row r="896">
      <c r="A896" s="65"/>
      <c r="B896" s="65"/>
    </row>
    <row r="897">
      <c r="A897" s="65"/>
      <c r="B897" s="65"/>
    </row>
    <row r="898">
      <c r="A898" s="65"/>
      <c r="B898" s="65"/>
    </row>
    <row r="899">
      <c r="A899" s="65"/>
      <c r="B899" s="65"/>
    </row>
    <row r="900">
      <c r="A900" s="65"/>
      <c r="B900" s="65"/>
    </row>
    <row r="901">
      <c r="A901" s="65"/>
      <c r="B901" s="65"/>
    </row>
    <row r="902">
      <c r="A902" s="65"/>
      <c r="B902" s="65"/>
    </row>
    <row r="903">
      <c r="A903" s="65"/>
      <c r="B903" s="65"/>
    </row>
    <row r="904">
      <c r="A904" s="65"/>
      <c r="B904" s="65"/>
    </row>
    <row r="905">
      <c r="A905" s="65"/>
      <c r="B905" s="65"/>
    </row>
    <row r="906">
      <c r="A906" s="65"/>
      <c r="B906" s="65"/>
    </row>
    <row r="907">
      <c r="A907" s="65"/>
      <c r="B907" s="65"/>
    </row>
    <row r="908">
      <c r="A908" s="65"/>
      <c r="B908" s="65"/>
    </row>
    <row r="909">
      <c r="A909" s="65"/>
      <c r="B909" s="65"/>
    </row>
    <row r="910">
      <c r="A910" s="65"/>
      <c r="B910" s="65"/>
    </row>
    <row r="911">
      <c r="A911" s="65"/>
      <c r="B911" s="65"/>
    </row>
    <row r="912">
      <c r="A912" s="65"/>
      <c r="B912" s="65"/>
    </row>
    <row r="913">
      <c r="A913" s="65"/>
      <c r="B913" s="65"/>
    </row>
    <row r="914">
      <c r="A914" s="65"/>
      <c r="B914" s="65"/>
    </row>
    <row r="915">
      <c r="A915" s="65"/>
      <c r="B915" s="65"/>
    </row>
    <row r="916">
      <c r="A916" s="65"/>
      <c r="B916" s="65"/>
    </row>
    <row r="917">
      <c r="A917" s="65"/>
      <c r="B917" s="65"/>
    </row>
    <row r="918">
      <c r="A918" s="65"/>
      <c r="B918" s="65"/>
    </row>
    <row r="919">
      <c r="A919" s="65"/>
      <c r="B919" s="65"/>
    </row>
    <row r="920">
      <c r="A920" s="65"/>
      <c r="B920" s="65"/>
    </row>
    <row r="921">
      <c r="A921" s="65"/>
      <c r="B921" s="65"/>
    </row>
    <row r="922">
      <c r="A922" s="65"/>
      <c r="B922" s="65"/>
    </row>
    <row r="923">
      <c r="A923" s="65"/>
      <c r="B923" s="65"/>
    </row>
    <row r="924">
      <c r="A924" s="65"/>
      <c r="B924" s="65"/>
    </row>
    <row r="925">
      <c r="A925" s="65"/>
      <c r="B925" s="65"/>
    </row>
    <row r="926">
      <c r="A926" s="65"/>
      <c r="B926" s="65"/>
    </row>
    <row r="927">
      <c r="A927" s="65"/>
      <c r="B927" s="65"/>
    </row>
    <row r="928">
      <c r="A928" s="65"/>
      <c r="B928" s="65"/>
    </row>
    <row r="929">
      <c r="A929" s="65"/>
      <c r="B929" s="65"/>
    </row>
    <row r="930">
      <c r="A930" s="65"/>
      <c r="B930" s="65"/>
    </row>
    <row r="931">
      <c r="A931" s="65"/>
      <c r="B931" s="65"/>
    </row>
    <row r="932">
      <c r="A932" s="65"/>
      <c r="B932" s="65"/>
    </row>
    <row r="933">
      <c r="A933" s="65"/>
      <c r="B933" s="65"/>
    </row>
    <row r="934">
      <c r="A934" s="65"/>
      <c r="B934" s="65"/>
    </row>
    <row r="935">
      <c r="A935" s="65"/>
      <c r="B935" s="65"/>
    </row>
    <row r="936">
      <c r="A936" s="65"/>
      <c r="B936" s="65"/>
    </row>
    <row r="937">
      <c r="A937" s="65"/>
      <c r="B937" s="65"/>
    </row>
    <row r="938">
      <c r="A938" s="65"/>
      <c r="B938" s="65"/>
    </row>
    <row r="939">
      <c r="A939" s="65"/>
      <c r="B939" s="65"/>
    </row>
    <row r="940">
      <c r="A940" s="65"/>
      <c r="B940" s="65"/>
    </row>
    <row r="941">
      <c r="A941" s="65"/>
      <c r="B941" s="65"/>
    </row>
    <row r="942">
      <c r="A942" s="65"/>
      <c r="B942" s="65"/>
    </row>
    <row r="943">
      <c r="A943" s="65"/>
      <c r="B943" s="65"/>
    </row>
    <row r="944">
      <c r="A944" s="65"/>
      <c r="B944" s="65"/>
    </row>
    <row r="945">
      <c r="A945" s="65"/>
      <c r="B945" s="65"/>
    </row>
    <row r="946">
      <c r="A946" s="65"/>
      <c r="B946" s="65"/>
    </row>
    <row r="947">
      <c r="A947" s="65"/>
      <c r="B947" s="65"/>
    </row>
    <row r="948">
      <c r="A948" s="65"/>
      <c r="B948" s="65"/>
    </row>
    <row r="949">
      <c r="A949" s="65"/>
      <c r="B949" s="65"/>
    </row>
    <row r="950">
      <c r="A950" s="65"/>
      <c r="B950" s="65"/>
    </row>
    <row r="951">
      <c r="A951" s="65"/>
      <c r="B951" s="65"/>
    </row>
    <row r="952">
      <c r="A952" s="65"/>
      <c r="B952" s="65"/>
    </row>
    <row r="953">
      <c r="A953" s="65"/>
      <c r="B953" s="65"/>
    </row>
    <row r="954">
      <c r="A954" s="65"/>
      <c r="B954" s="65"/>
    </row>
    <row r="955">
      <c r="A955" s="65"/>
      <c r="B955" s="65"/>
    </row>
    <row r="956">
      <c r="A956" s="65"/>
      <c r="B956" s="65"/>
    </row>
    <row r="957">
      <c r="A957" s="65"/>
      <c r="B957" s="65"/>
    </row>
    <row r="958">
      <c r="A958" s="65"/>
      <c r="B958" s="65"/>
    </row>
    <row r="959">
      <c r="A959" s="65"/>
      <c r="B959" s="65"/>
    </row>
    <row r="960">
      <c r="A960" s="65"/>
      <c r="B960" s="65"/>
    </row>
    <row r="961">
      <c r="A961" s="65"/>
      <c r="B961" s="65"/>
    </row>
    <row r="962">
      <c r="A962" s="65"/>
      <c r="B962" s="65"/>
    </row>
    <row r="963">
      <c r="A963" s="65"/>
      <c r="B963" s="65"/>
    </row>
    <row r="964">
      <c r="A964" s="65"/>
      <c r="B964" s="65"/>
    </row>
    <row r="965">
      <c r="A965" s="65"/>
      <c r="B965" s="65"/>
    </row>
    <row r="966">
      <c r="A966" s="65"/>
      <c r="B966" s="65"/>
    </row>
    <row r="967">
      <c r="A967" s="65"/>
      <c r="B967" s="65"/>
    </row>
    <row r="968">
      <c r="A968" s="65"/>
      <c r="B968" s="65"/>
    </row>
    <row r="969">
      <c r="A969" s="65"/>
      <c r="B969" s="65"/>
    </row>
    <row r="970">
      <c r="A970" s="65"/>
      <c r="B970" s="65"/>
    </row>
    <row r="971">
      <c r="A971" s="65"/>
      <c r="B971" s="65"/>
    </row>
    <row r="972">
      <c r="A972" s="65"/>
      <c r="B972" s="65"/>
    </row>
    <row r="973">
      <c r="A973" s="65"/>
      <c r="B973" s="65"/>
    </row>
    <row r="974">
      <c r="A974" s="65"/>
      <c r="B974" s="65"/>
    </row>
    <row r="975">
      <c r="A975" s="65"/>
      <c r="B975" s="65"/>
    </row>
    <row r="976">
      <c r="A976" s="65"/>
      <c r="B976" s="65"/>
    </row>
    <row r="977">
      <c r="A977" s="65"/>
      <c r="B977" s="65"/>
    </row>
    <row r="978">
      <c r="A978" s="65"/>
      <c r="B978" s="65"/>
    </row>
    <row r="979">
      <c r="A979" s="65"/>
      <c r="B979" s="65"/>
    </row>
    <row r="980">
      <c r="A980" s="65"/>
      <c r="B980" s="65"/>
    </row>
    <row r="981">
      <c r="A981" s="65"/>
      <c r="B981" s="65"/>
    </row>
    <row r="982">
      <c r="A982" s="65"/>
      <c r="B982" s="65"/>
    </row>
    <row r="983">
      <c r="A983" s="65"/>
      <c r="B983" s="65"/>
    </row>
    <row r="984">
      <c r="A984" s="65"/>
      <c r="B984" s="65"/>
    </row>
    <row r="985">
      <c r="A985" s="65"/>
      <c r="B985" s="6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36.38"/>
    <col customWidth="1" min="3" max="3" width="36.88"/>
    <col customWidth="1" min="4" max="4" width="31.5"/>
    <col customWidth="1" min="5" max="5" width="44.75"/>
  </cols>
  <sheetData>
    <row r="1" ht="15.75" customHeight="1">
      <c r="A1" s="66" t="s">
        <v>57</v>
      </c>
      <c r="B1" s="67" t="s">
        <v>58</v>
      </c>
      <c r="C1" s="67" t="s">
        <v>59</v>
      </c>
      <c r="D1" s="68" t="s">
        <v>60</v>
      </c>
      <c r="E1" s="69" t="s">
        <v>61</v>
      </c>
    </row>
    <row r="2" ht="15.75" customHeight="1">
      <c r="A2" s="70">
        <v>1.0</v>
      </c>
      <c r="B2" s="71" t="s">
        <v>62</v>
      </c>
      <c r="C2" s="72" t="s">
        <v>63</v>
      </c>
      <c r="D2" s="73" t="s">
        <v>60</v>
      </c>
      <c r="E2" s="74"/>
    </row>
    <row r="3" ht="15.75" customHeight="1">
      <c r="A3" s="70">
        <v>2.0</v>
      </c>
      <c r="B3" s="71" t="s">
        <v>64</v>
      </c>
      <c r="C3" s="71"/>
      <c r="D3" s="75"/>
      <c r="E3" s="74"/>
    </row>
    <row r="4" ht="15.75" customHeight="1">
      <c r="A4" s="70">
        <v>3.0</v>
      </c>
      <c r="B4" s="71"/>
      <c r="C4" s="71"/>
      <c r="D4" s="75"/>
      <c r="E4" s="74"/>
    </row>
    <row r="5" ht="15.75" customHeight="1">
      <c r="D5" s="76"/>
      <c r="E5" s="77"/>
    </row>
    <row r="6" ht="15.75" customHeight="1">
      <c r="A6" s="78" t="s">
        <v>65</v>
      </c>
      <c r="D6" s="76"/>
      <c r="E6" s="77"/>
    </row>
    <row r="7" ht="15.75" customHeight="1">
      <c r="D7" s="76"/>
      <c r="E7" s="77"/>
    </row>
    <row r="8" ht="15.75" customHeight="1">
      <c r="D8" s="76"/>
      <c r="E8" s="77"/>
    </row>
    <row r="9" ht="15.75" customHeight="1">
      <c r="D9" s="76"/>
      <c r="E9" s="77"/>
    </row>
    <row r="10" ht="15.75" customHeight="1">
      <c r="D10" s="76"/>
      <c r="E10" s="77"/>
    </row>
    <row r="11" ht="15.75" customHeight="1">
      <c r="D11" s="76"/>
      <c r="E11" s="77"/>
    </row>
    <row r="12" ht="15.75" customHeight="1">
      <c r="D12" s="76"/>
      <c r="E12" s="77"/>
    </row>
    <row r="13" ht="15.75" customHeight="1">
      <c r="D13" s="76"/>
      <c r="E13" s="77"/>
    </row>
    <row r="14" ht="15.75" customHeight="1">
      <c r="D14" s="76"/>
      <c r="E14" s="77"/>
    </row>
    <row r="15" ht="15.75" customHeight="1">
      <c r="D15" s="76"/>
      <c r="E15" s="77"/>
    </row>
    <row r="16" ht="15.75" customHeight="1">
      <c r="D16" s="76"/>
      <c r="E16" s="77"/>
    </row>
    <row r="17" ht="15.75" customHeight="1">
      <c r="D17" s="76"/>
      <c r="E17" s="77"/>
    </row>
    <row r="18" ht="15.75" customHeight="1">
      <c r="D18" s="76"/>
      <c r="E18" s="77"/>
    </row>
    <row r="19" ht="15.75" customHeight="1">
      <c r="D19" s="76"/>
      <c r="E19" s="77"/>
    </row>
    <row r="20" ht="15.75" customHeight="1">
      <c r="D20" s="76"/>
      <c r="E20" s="77"/>
    </row>
    <row r="21" ht="15.75" customHeight="1">
      <c r="D21" s="76"/>
      <c r="E21" s="77"/>
    </row>
    <row r="22" ht="15.75" customHeight="1">
      <c r="D22" s="76"/>
      <c r="E22" s="77"/>
    </row>
    <row r="23" ht="15.75" customHeight="1">
      <c r="D23" s="76"/>
      <c r="E23" s="77"/>
    </row>
    <row r="24" ht="15.75" customHeight="1">
      <c r="D24" s="76"/>
      <c r="E24" s="77"/>
    </row>
    <row r="25" ht="15.75" customHeight="1">
      <c r="D25" s="76"/>
      <c r="E25" s="77"/>
    </row>
    <row r="26" ht="15.75" customHeight="1">
      <c r="D26" s="76"/>
      <c r="E26" s="77"/>
    </row>
    <row r="27" ht="15.75" customHeight="1">
      <c r="D27" s="76"/>
      <c r="E27" s="77"/>
    </row>
    <row r="28" ht="15.75" customHeight="1">
      <c r="D28" s="76"/>
      <c r="E28" s="77"/>
    </row>
    <row r="29" ht="15.75" customHeight="1">
      <c r="D29" s="76"/>
      <c r="E29" s="77"/>
    </row>
    <row r="30" ht="15.75" customHeight="1">
      <c r="D30" s="76"/>
      <c r="E30" s="77"/>
    </row>
    <row r="31" ht="15.75" customHeight="1">
      <c r="D31" s="76"/>
      <c r="E31" s="77"/>
    </row>
    <row r="32" ht="15.75" customHeight="1">
      <c r="D32" s="76"/>
      <c r="E32" s="77"/>
    </row>
    <row r="33" ht="15.75" customHeight="1">
      <c r="D33" s="76"/>
      <c r="E33" s="77"/>
    </row>
    <row r="34" ht="15.75" customHeight="1">
      <c r="D34" s="76"/>
      <c r="E34" s="77"/>
    </row>
    <row r="35" ht="15.75" customHeight="1">
      <c r="D35" s="76"/>
      <c r="E35" s="77"/>
    </row>
    <row r="36" ht="15.75" customHeight="1">
      <c r="D36" s="76"/>
      <c r="E36" s="77"/>
    </row>
    <row r="37" ht="15.75" customHeight="1">
      <c r="D37" s="76"/>
      <c r="E37" s="77"/>
    </row>
    <row r="38" ht="15.75" customHeight="1">
      <c r="D38" s="76"/>
      <c r="E38" s="77"/>
    </row>
    <row r="39" ht="15.75" customHeight="1">
      <c r="D39" s="76"/>
      <c r="E39" s="77"/>
    </row>
    <row r="40" ht="15.75" customHeight="1">
      <c r="D40" s="76"/>
      <c r="E40" s="77"/>
    </row>
    <row r="41" ht="15.75" customHeight="1">
      <c r="D41" s="76"/>
      <c r="E41" s="77"/>
    </row>
    <row r="42" ht="15.75" customHeight="1">
      <c r="D42" s="76"/>
      <c r="E42" s="77"/>
    </row>
    <row r="43" ht="15.75" customHeight="1">
      <c r="D43" s="76"/>
      <c r="E43" s="77"/>
    </row>
    <row r="44" ht="15.75" customHeight="1">
      <c r="D44" s="76"/>
      <c r="E44" s="77"/>
    </row>
    <row r="45" ht="15.75" customHeight="1">
      <c r="D45" s="76"/>
      <c r="E45" s="77"/>
    </row>
    <row r="46" ht="15.75" customHeight="1">
      <c r="D46" s="76"/>
      <c r="E46" s="77"/>
    </row>
    <row r="47" ht="15.75" customHeight="1">
      <c r="D47" s="76"/>
      <c r="E47" s="77"/>
    </row>
    <row r="48" ht="15.75" customHeight="1">
      <c r="D48" s="76"/>
      <c r="E48" s="77"/>
    </row>
    <row r="49" ht="15.75" customHeight="1">
      <c r="D49" s="76"/>
      <c r="E49" s="77"/>
    </row>
    <row r="50" ht="15.75" customHeight="1">
      <c r="D50" s="76"/>
      <c r="E50" s="77"/>
    </row>
    <row r="51" ht="15.75" customHeight="1">
      <c r="D51" s="76"/>
      <c r="E51" s="77"/>
    </row>
    <row r="52" ht="15.75" customHeight="1">
      <c r="D52" s="76"/>
      <c r="E52" s="77"/>
    </row>
    <row r="53" ht="15.75" customHeight="1">
      <c r="D53" s="76"/>
      <c r="E53" s="77"/>
    </row>
    <row r="54" ht="15.75" customHeight="1">
      <c r="D54" s="76"/>
      <c r="E54" s="77"/>
    </row>
    <row r="55" ht="15.75" customHeight="1">
      <c r="D55" s="76"/>
      <c r="E55" s="77"/>
    </row>
    <row r="56" ht="15.75" customHeight="1">
      <c r="D56" s="76"/>
      <c r="E56" s="77"/>
    </row>
    <row r="57" ht="15.75" customHeight="1">
      <c r="D57" s="76"/>
      <c r="E57" s="77"/>
    </row>
    <row r="58" ht="15.75" customHeight="1">
      <c r="D58" s="76"/>
      <c r="E58" s="77"/>
    </row>
    <row r="59" ht="15.75" customHeight="1">
      <c r="D59" s="76"/>
      <c r="E59" s="77"/>
    </row>
    <row r="60" ht="15.75" customHeight="1">
      <c r="D60" s="76"/>
      <c r="E60" s="77"/>
    </row>
    <row r="61" ht="15.75" customHeight="1">
      <c r="D61" s="76"/>
      <c r="E61" s="77"/>
    </row>
    <row r="62" ht="15.75" customHeight="1">
      <c r="D62" s="76"/>
      <c r="E62" s="77"/>
    </row>
    <row r="63" ht="15.75" customHeight="1">
      <c r="D63" s="76"/>
      <c r="E63" s="77"/>
    </row>
    <row r="64" ht="15.75" customHeight="1">
      <c r="D64" s="76"/>
      <c r="E64" s="77"/>
    </row>
    <row r="65" ht="15.75" customHeight="1">
      <c r="D65" s="76"/>
      <c r="E65" s="77"/>
    </row>
    <row r="66" ht="15.75" customHeight="1">
      <c r="D66" s="76"/>
      <c r="E66" s="77"/>
    </row>
    <row r="67" ht="15.75" customHeight="1">
      <c r="D67" s="76"/>
      <c r="E67" s="77"/>
    </row>
    <row r="68" ht="15.75" customHeight="1">
      <c r="D68" s="76"/>
      <c r="E68" s="77"/>
    </row>
    <row r="69" ht="15.75" customHeight="1">
      <c r="D69" s="76"/>
      <c r="E69" s="77"/>
    </row>
    <row r="70" ht="15.75" customHeight="1">
      <c r="D70" s="76"/>
      <c r="E70" s="77"/>
    </row>
    <row r="71" ht="15.75" customHeight="1">
      <c r="D71" s="76"/>
      <c r="E71" s="77"/>
    </row>
    <row r="72" ht="15.75" customHeight="1">
      <c r="D72" s="76"/>
      <c r="E72" s="77"/>
    </row>
    <row r="73" ht="15.75" customHeight="1">
      <c r="D73" s="76"/>
      <c r="E73" s="77"/>
    </row>
    <row r="74" ht="15.75" customHeight="1">
      <c r="D74" s="76"/>
      <c r="E74" s="77"/>
    </row>
    <row r="75" ht="15.75" customHeight="1">
      <c r="D75" s="76"/>
      <c r="E75" s="77"/>
    </row>
    <row r="76" ht="15.75" customHeight="1">
      <c r="D76" s="76"/>
      <c r="E76" s="77"/>
    </row>
    <row r="77" ht="15.75" customHeight="1">
      <c r="D77" s="76"/>
      <c r="E77" s="77"/>
    </row>
    <row r="78" ht="15.75" customHeight="1">
      <c r="D78" s="76"/>
      <c r="E78" s="77"/>
    </row>
    <row r="79" ht="15.75" customHeight="1">
      <c r="D79" s="76"/>
      <c r="E79" s="77"/>
    </row>
    <row r="80" ht="15.75" customHeight="1">
      <c r="D80" s="76"/>
      <c r="E80" s="77"/>
    </row>
    <row r="81" ht="15.75" customHeight="1">
      <c r="D81" s="76"/>
      <c r="E81" s="77"/>
    </row>
    <row r="82" ht="15.75" customHeight="1">
      <c r="D82" s="76"/>
      <c r="E82" s="77"/>
    </row>
    <row r="83" ht="15.75" customHeight="1">
      <c r="D83" s="76"/>
      <c r="E83" s="77"/>
    </row>
    <row r="84" ht="15.75" customHeight="1">
      <c r="D84" s="76"/>
      <c r="E84" s="77"/>
    </row>
    <row r="85" ht="15.75" customHeight="1">
      <c r="D85" s="76"/>
      <c r="E85" s="77"/>
    </row>
    <row r="86" ht="15.75" customHeight="1">
      <c r="D86" s="76"/>
      <c r="E86" s="77"/>
    </row>
    <row r="87" ht="15.75" customHeight="1">
      <c r="D87" s="76"/>
      <c r="E87" s="77"/>
    </row>
    <row r="88" ht="15.75" customHeight="1">
      <c r="D88" s="76"/>
      <c r="E88" s="77"/>
    </row>
    <row r="89" ht="15.75" customHeight="1">
      <c r="D89" s="76"/>
      <c r="E89" s="77"/>
    </row>
    <row r="90" ht="15.75" customHeight="1">
      <c r="D90" s="76"/>
      <c r="E90" s="77"/>
    </row>
    <row r="91" ht="15.75" customHeight="1">
      <c r="D91" s="76"/>
      <c r="E91" s="77"/>
    </row>
    <row r="92" ht="15.75" customHeight="1">
      <c r="D92" s="76"/>
      <c r="E92" s="77"/>
    </row>
    <row r="93" ht="15.75" customHeight="1">
      <c r="D93" s="76"/>
      <c r="E93" s="77"/>
    </row>
    <row r="94" ht="15.75" customHeight="1">
      <c r="D94" s="76"/>
      <c r="E94" s="77"/>
    </row>
    <row r="95" ht="15.75" customHeight="1">
      <c r="D95" s="76"/>
      <c r="E95" s="77"/>
    </row>
    <row r="96" ht="15.75" customHeight="1">
      <c r="D96" s="76"/>
      <c r="E96" s="77"/>
    </row>
    <row r="97" ht="15.75" customHeight="1">
      <c r="D97" s="76"/>
      <c r="E97" s="77"/>
    </row>
    <row r="98" ht="15.75" customHeight="1">
      <c r="D98" s="76"/>
      <c r="E98" s="77"/>
    </row>
    <row r="99" ht="15.75" customHeight="1">
      <c r="D99" s="76"/>
      <c r="E99" s="77"/>
    </row>
    <row r="100" ht="15.75" customHeight="1">
      <c r="D100" s="76"/>
      <c r="E100" s="77"/>
    </row>
    <row r="101" ht="15.75" customHeight="1">
      <c r="D101" s="76"/>
      <c r="E101" s="77"/>
    </row>
    <row r="102" ht="15.75" customHeight="1">
      <c r="D102" s="76"/>
      <c r="E102" s="77"/>
    </row>
    <row r="103" ht="15.75" customHeight="1">
      <c r="D103" s="76"/>
      <c r="E103" s="77"/>
    </row>
    <row r="104" ht="15.75" customHeight="1">
      <c r="D104" s="76"/>
      <c r="E104" s="77"/>
    </row>
    <row r="105" ht="15.75" customHeight="1">
      <c r="D105" s="76"/>
      <c r="E105" s="77"/>
    </row>
    <row r="106" ht="15.75" customHeight="1">
      <c r="D106" s="76"/>
      <c r="E106" s="77"/>
    </row>
    <row r="107" ht="15.75" customHeight="1">
      <c r="D107" s="76"/>
      <c r="E107" s="77"/>
    </row>
    <row r="108" ht="15.75" customHeight="1">
      <c r="D108" s="76"/>
      <c r="E108" s="77"/>
    </row>
    <row r="109" ht="15.75" customHeight="1">
      <c r="D109" s="76"/>
      <c r="E109" s="77"/>
    </row>
    <row r="110" ht="15.75" customHeight="1">
      <c r="D110" s="76"/>
      <c r="E110" s="77"/>
    </row>
    <row r="111" ht="15.75" customHeight="1">
      <c r="D111" s="76"/>
      <c r="E111" s="77"/>
    </row>
    <row r="112" ht="15.75" customHeight="1">
      <c r="D112" s="76"/>
      <c r="E112" s="77"/>
    </row>
    <row r="113" ht="15.75" customHeight="1">
      <c r="D113" s="76"/>
      <c r="E113" s="77"/>
    </row>
    <row r="114" ht="15.75" customHeight="1">
      <c r="D114" s="76"/>
      <c r="E114" s="77"/>
    </row>
    <row r="115" ht="15.75" customHeight="1">
      <c r="D115" s="76"/>
      <c r="E115" s="77"/>
    </row>
    <row r="116" ht="15.75" customHeight="1">
      <c r="D116" s="76"/>
      <c r="E116" s="77"/>
    </row>
    <row r="117" ht="15.75" customHeight="1">
      <c r="D117" s="76"/>
      <c r="E117" s="77"/>
    </row>
    <row r="118" ht="15.75" customHeight="1">
      <c r="D118" s="76"/>
      <c r="E118" s="77"/>
    </row>
    <row r="119" ht="15.75" customHeight="1">
      <c r="D119" s="76"/>
      <c r="E119" s="77"/>
    </row>
    <row r="120" ht="15.75" customHeight="1">
      <c r="D120" s="76"/>
      <c r="E120" s="77"/>
    </row>
    <row r="121" ht="15.75" customHeight="1">
      <c r="D121" s="76"/>
      <c r="E121" s="77"/>
    </row>
    <row r="122" ht="15.75" customHeight="1">
      <c r="D122" s="76"/>
      <c r="E122" s="77"/>
    </row>
    <row r="123" ht="15.75" customHeight="1">
      <c r="D123" s="76"/>
      <c r="E123" s="77"/>
    </row>
    <row r="124" ht="15.75" customHeight="1">
      <c r="D124" s="76"/>
      <c r="E124" s="77"/>
    </row>
    <row r="125" ht="15.75" customHeight="1">
      <c r="D125" s="76"/>
      <c r="E125" s="77"/>
    </row>
    <row r="126" ht="15.75" customHeight="1">
      <c r="D126" s="76"/>
      <c r="E126" s="77"/>
    </row>
    <row r="127" ht="15.75" customHeight="1">
      <c r="D127" s="76"/>
      <c r="E127" s="77"/>
    </row>
    <row r="128" ht="15.75" customHeight="1">
      <c r="D128" s="76"/>
      <c r="E128" s="77"/>
    </row>
    <row r="129" ht="15.75" customHeight="1">
      <c r="D129" s="76"/>
      <c r="E129" s="77"/>
    </row>
    <row r="130" ht="15.75" customHeight="1">
      <c r="D130" s="76"/>
      <c r="E130" s="77"/>
    </row>
    <row r="131" ht="15.75" customHeight="1">
      <c r="D131" s="76"/>
      <c r="E131" s="77"/>
    </row>
    <row r="132" ht="15.75" customHeight="1">
      <c r="D132" s="76"/>
      <c r="E132" s="77"/>
    </row>
    <row r="133" ht="15.75" customHeight="1">
      <c r="D133" s="76"/>
      <c r="E133" s="77"/>
    </row>
    <row r="134" ht="15.75" customHeight="1">
      <c r="D134" s="76"/>
      <c r="E134" s="77"/>
    </row>
    <row r="135" ht="15.75" customHeight="1">
      <c r="D135" s="76"/>
      <c r="E135" s="77"/>
    </row>
    <row r="136" ht="15.75" customHeight="1">
      <c r="D136" s="76"/>
      <c r="E136" s="77"/>
    </row>
    <row r="137" ht="15.75" customHeight="1">
      <c r="D137" s="76"/>
      <c r="E137" s="77"/>
    </row>
    <row r="138" ht="15.75" customHeight="1">
      <c r="D138" s="76"/>
      <c r="E138" s="77"/>
    </row>
    <row r="139" ht="15.75" customHeight="1">
      <c r="D139" s="76"/>
      <c r="E139" s="77"/>
    </row>
    <row r="140" ht="15.75" customHeight="1">
      <c r="D140" s="76"/>
      <c r="E140" s="77"/>
    </row>
    <row r="141" ht="15.75" customHeight="1">
      <c r="D141" s="76"/>
      <c r="E141" s="77"/>
    </row>
    <row r="142" ht="15.75" customHeight="1">
      <c r="D142" s="76"/>
      <c r="E142" s="77"/>
    </row>
    <row r="143" ht="15.75" customHeight="1">
      <c r="D143" s="76"/>
      <c r="E143" s="77"/>
    </row>
    <row r="144" ht="15.75" customHeight="1">
      <c r="D144" s="76"/>
      <c r="E144" s="77"/>
    </row>
    <row r="145" ht="15.75" customHeight="1">
      <c r="D145" s="76"/>
      <c r="E145" s="77"/>
    </row>
    <row r="146" ht="15.75" customHeight="1">
      <c r="D146" s="76"/>
      <c r="E146" s="77"/>
    </row>
    <row r="147" ht="15.75" customHeight="1">
      <c r="D147" s="76"/>
      <c r="E147" s="77"/>
    </row>
    <row r="148" ht="15.75" customHeight="1">
      <c r="D148" s="76"/>
      <c r="E148" s="77"/>
    </row>
    <row r="149" ht="15.75" customHeight="1">
      <c r="D149" s="76"/>
      <c r="E149" s="77"/>
    </row>
    <row r="150" ht="15.75" customHeight="1">
      <c r="D150" s="76"/>
      <c r="E150" s="77"/>
    </row>
    <row r="151" ht="15.75" customHeight="1">
      <c r="D151" s="76"/>
      <c r="E151" s="77"/>
    </row>
    <row r="152" ht="15.75" customHeight="1">
      <c r="D152" s="76"/>
      <c r="E152" s="77"/>
    </row>
    <row r="153" ht="15.75" customHeight="1">
      <c r="D153" s="76"/>
      <c r="E153" s="77"/>
    </row>
    <row r="154" ht="15.75" customHeight="1">
      <c r="D154" s="76"/>
      <c r="E154" s="77"/>
    </row>
    <row r="155" ht="15.75" customHeight="1">
      <c r="D155" s="76"/>
      <c r="E155" s="77"/>
    </row>
    <row r="156" ht="15.75" customHeight="1">
      <c r="D156" s="76"/>
      <c r="E156" s="77"/>
    </row>
    <row r="157" ht="15.75" customHeight="1">
      <c r="D157" s="76"/>
      <c r="E157" s="77"/>
    </row>
    <row r="158" ht="15.75" customHeight="1">
      <c r="D158" s="76"/>
      <c r="E158" s="77"/>
    </row>
    <row r="159" ht="15.75" customHeight="1">
      <c r="D159" s="76"/>
      <c r="E159" s="77"/>
    </row>
    <row r="160" ht="15.75" customHeight="1">
      <c r="D160" s="76"/>
      <c r="E160" s="77"/>
    </row>
    <row r="161" ht="15.75" customHeight="1">
      <c r="D161" s="76"/>
      <c r="E161" s="77"/>
    </row>
    <row r="162" ht="15.75" customHeight="1">
      <c r="D162" s="76"/>
      <c r="E162" s="77"/>
    </row>
    <row r="163" ht="15.75" customHeight="1">
      <c r="D163" s="76"/>
      <c r="E163" s="77"/>
    </row>
    <row r="164" ht="15.75" customHeight="1">
      <c r="D164" s="76"/>
      <c r="E164" s="77"/>
    </row>
    <row r="165" ht="15.75" customHeight="1">
      <c r="D165" s="76"/>
      <c r="E165" s="77"/>
    </row>
    <row r="166" ht="15.75" customHeight="1">
      <c r="D166" s="76"/>
      <c r="E166" s="77"/>
    </row>
    <row r="167" ht="15.75" customHeight="1">
      <c r="D167" s="76"/>
      <c r="E167" s="77"/>
    </row>
    <row r="168" ht="15.75" customHeight="1">
      <c r="D168" s="76"/>
      <c r="E168" s="77"/>
    </row>
    <row r="169" ht="15.75" customHeight="1">
      <c r="D169" s="76"/>
      <c r="E169" s="77"/>
    </row>
    <row r="170" ht="15.75" customHeight="1">
      <c r="D170" s="76"/>
      <c r="E170" s="77"/>
    </row>
    <row r="171" ht="15.75" customHeight="1">
      <c r="D171" s="76"/>
      <c r="E171" s="77"/>
    </row>
    <row r="172" ht="15.75" customHeight="1">
      <c r="D172" s="76"/>
      <c r="E172" s="77"/>
    </row>
    <row r="173" ht="15.75" customHeight="1">
      <c r="D173" s="76"/>
      <c r="E173" s="77"/>
    </row>
    <row r="174" ht="15.75" customHeight="1">
      <c r="D174" s="76"/>
      <c r="E174" s="77"/>
    </row>
    <row r="175" ht="15.75" customHeight="1">
      <c r="D175" s="76"/>
      <c r="E175" s="77"/>
    </row>
    <row r="176" ht="15.75" customHeight="1">
      <c r="D176" s="76"/>
      <c r="E176" s="77"/>
    </row>
    <row r="177" ht="15.75" customHeight="1">
      <c r="D177" s="76"/>
      <c r="E177" s="77"/>
    </row>
    <row r="178" ht="15.75" customHeight="1">
      <c r="D178" s="76"/>
      <c r="E178" s="77"/>
    </row>
    <row r="179" ht="15.75" customHeight="1">
      <c r="D179" s="76"/>
      <c r="E179" s="77"/>
    </row>
    <row r="180" ht="15.75" customHeight="1">
      <c r="D180" s="76"/>
      <c r="E180" s="77"/>
    </row>
    <row r="181" ht="15.75" customHeight="1">
      <c r="D181" s="76"/>
      <c r="E181" s="77"/>
    </row>
    <row r="182" ht="15.75" customHeight="1">
      <c r="D182" s="76"/>
      <c r="E182" s="77"/>
    </row>
    <row r="183" ht="15.75" customHeight="1">
      <c r="D183" s="76"/>
      <c r="E183" s="77"/>
    </row>
    <row r="184" ht="15.75" customHeight="1">
      <c r="D184" s="76"/>
      <c r="E184" s="77"/>
    </row>
    <row r="185" ht="15.75" customHeight="1">
      <c r="D185" s="76"/>
      <c r="E185" s="77"/>
    </row>
    <row r="186" ht="15.75" customHeight="1">
      <c r="D186" s="76"/>
      <c r="E186" s="77"/>
    </row>
    <row r="187" ht="15.75" customHeight="1">
      <c r="D187" s="76"/>
      <c r="E187" s="77"/>
    </row>
    <row r="188" ht="15.75" customHeight="1">
      <c r="D188" s="76"/>
      <c r="E188" s="77"/>
    </row>
    <row r="189" ht="15.75" customHeight="1">
      <c r="D189" s="76"/>
      <c r="E189" s="77"/>
    </row>
    <row r="190" ht="15.75" customHeight="1">
      <c r="D190" s="76"/>
      <c r="E190" s="77"/>
    </row>
    <row r="191" ht="15.75" customHeight="1">
      <c r="D191" s="76"/>
      <c r="E191" s="77"/>
    </row>
    <row r="192" ht="15.75" customHeight="1">
      <c r="D192" s="76"/>
      <c r="E192" s="77"/>
    </row>
    <row r="193" ht="15.75" customHeight="1">
      <c r="D193" s="76"/>
      <c r="E193" s="77"/>
    </row>
    <row r="194" ht="15.75" customHeight="1">
      <c r="D194" s="76"/>
      <c r="E194" s="77"/>
    </row>
    <row r="195" ht="15.75" customHeight="1">
      <c r="D195" s="76"/>
      <c r="E195" s="77"/>
    </row>
    <row r="196" ht="15.75" customHeight="1">
      <c r="D196" s="76"/>
      <c r="E196" s="77"/>
    </row>
    <row r="197" ht="15.75" customHeight="1">
      <c r="D197" s="76"/>
      <c r="E197" s="77"/>
    </row>
    <row r="198" ht="15.75" customHeight="1">
      <c r="D198" s="76"/>
      <c r="E198" s="77"/>
    </row>
    <row r="199" ht="15.75" customHeight="1">
      <c r="D199" s="76"/>
      <c r="E199" s="77"/>
    </row>
    <row r="200" ht="15.75" customHeight="1">
      <c r="D200" s="76"/>
      <c r="E200" s="77"/>
    </row>
    <row r="201" ht="15.75" customHeight="1">
      <c r="D201" s="76"/>
      <c r="E201" s="77"/>
    </row>
    <row r="202" ht="15.75" customHeight="1">
      <c r="D202" s="76"/>
      <c r="E202" s="77"/>
    </row>
    <row r="203" ht="15.75" customHeight="1">
      <c r="D203" s="76"/>
      <c r="E203" s="77"/>
    </row>
    <row r="204" ht="15.75" customHeight="1">
      <c r="D204" s="76"/>
      <c r="E204" s="77"/>
    </row>
    <row r="205" ht="15.75" customHeight="1">
      <c r="D205" s="76"/>
      <c r="E205" s="77"/>
    </row>
    <row r="206" ht="15.75" customHeight="1">
      <c r="D206" s="76"/>
      <c r="E206" s="77"/>
    </row>
    <row r="207" ht="15.75" customHeight="1">
      <c r="D207" s="76"/>
      <c r="E207" s="77"/>
    </row>
    <row r="208" ht="15.75" customHeight="1">
      <c r="D208" s="76"/>
      <c r="E208" s="77"/>
    </row>
    <row r="209" ht="15.75" customHeight="1">
      <c r="D209" s="76"/>
      <c r="E209" s="77"/>
    </row>
    <row r="210" ht="15.75" customHeight="1">
      <c r="D210" s="76"/>
      <c r="E210" s="77"/>
    </row>
    <row r="211" ht="15.75" customHeight="1">
      <c r="D211" s="76"/>
      <c r="E211" s="77"/>
    </row>
    <row r="212" ht="15.75" customHeight="1">
      <c r="D212" s="76"/>
      <c r="E212" s="77"/>
    </row>
    <row r="213" ht="15.75" customHeight="1">
      <c r="D213" s="76"/>
      <c r="E213" s="77"/>
    </row>
    <row r="214" ht="15.75" customHeight="1">
      <c r="D214" s="76"/>
      <c r="E214" s="77"/>
    </row>
    <row r="215" ht="15.75" customHeight="1">
      <c r="D215" s="76"/>
      <c r="E215" s="77"/>
    </row>
    <row r="216" ht="15.75" customHeight="1">
      <c r="D216" s="76"/>
      <c r="E216" s="77"/>
    </row>
    <row r="217" ht="15.75" customHeight="1">
      <c r="D217" s="76"/>
      <c r="E217" s="77"/>
    </row>
    <row r="218" ht="15.75" customHeight="1">
      <c r="D218" s="76"/>
      <c r="E218" s="77"/>
    </row>
    <row r="219" ht="15.75" customHeight="1">
      <c r="D219" s="76"/>
      <c r="E219" s="77"/>
    </row>
    <row r="220" ht="15.75" customHeight="1">
      <c r="D220" s="76"/>
      <c r="E220" s="7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location="id=11534&amp;action=341&amp;model=tdt.ringi.manager&amp;view_type=form&amp;menu_id=214" ref="D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6.0" ySplit="2.0" topLeftCell="G3" activePane="bottomRight" state="frozen"/>
      <selection activeCell="G1" sqref="G1" pane="topRight"/>
      <selection activeCell="A3" sqref="A3" pane="bottomLeft"/>
      <selection activeCell="G3" sqref="G3" pane="bottomRight"/>
    </sheetView>
  </sheetViews>
  <sheetFormatPr customHeight="1" defaultColWidth="12.63" defaultRowHeight="15.0" outlineLevelCol="1"/>
  <cols>
    <col customWidth="1" min="1" max="1" width="4.13"/>
    <col customWidth="1" min="2" max="2" width="11.13"/>
    <col collapsed="1" customWidth="1" min="3" max="3" width="16.25"/>
    <col customWidth="1" hidden="1" min="4" max="4" width="7.63" outlineLevel="1"/>
    <col customWidth="1" hidden="1" min="5" max="5" width="11.0" outlineLevel="1"/>
    <col customWidth="1" hidden="1" min="6" max="6" width="10.38" outlineLevel="1"/>
    <col collapsed="1" customWidth="1" min="7" max="7" width="8.5"/>
    <col customWidth="1" hidden="1" min="8" max="8" width="6.88" outlineLevel="1"/>
    <col customWidth="1" hidden="1" min="9" max="9" width="7.88" outlineLevel="1"/>
    <col customWidth="1" hidden="1" min="10" max="10" width="7.75" outlineLevel="1"/>
    <col customWidth="1" hidden="1" min="11" max="11" width="8.88" outlineLevel="1"/>
    <col customWidth="1" hidden="1" min="12" max="12" width="9.63" outlineLevel="1"/>
    <col customWidth="1" hidden="1" min="13" max="13" width="8.0" outlineLevel="1"/>
    <col customWidth="1" hidden="1" min="14" max="15" width="8.13" outlineLevel="1"/>
    <col customWidth="1" hidden="1" min="16" max="16" width="11.75" outlineLevel="1"/>
    <col customWidth="1" min="17" max="17" width="8.5"/>
    <col customWidth="1" min="18" max="18" width="6.88" outlineLevel="1"/>
    <col customWidth="1" min="19" max="19" width="7.88" outlineLevel="1"/>
    <col customWidth="1" min="20" max="20" width="7.75" outlineLevel="1"/>
    <col customWidth="1" min="21" max="21" width="8.88" outlineLevel="1"/>
    <col customWidth="1" min="22" max="22" width="9.63" outlineLevel="1"/>
    <col customWidth="1" min="23" max="23" width="8.0" outlineLevel="1"/>
    <col customWidth="1" min="24" max="25" width="8.13" outlineLevel="1"/>
    <col customWidth="1" min="26" max="26" width="25.38" outlineLevel="1"/>
    <col collapsed="1" customWidth="1" min="27" max="27" width="8.5"/>
    <col customWidth="1" hidden="1" min="28" max="28" width="6.88" outlineLevel="1"/>
    <col customWidth="1" hidden="1" min="29" max="29" width="7.88" outlineLevel="1"/>
    <col customWidth="1" hidden="1" min="30" max="30" width="7.75" outlineLevel="1"/>
    <col customWidth="1" hidden="1" min="31" max="31" width="8.88" outlineLevel="1"/>
    <col customWidth="1" hidden="1" min="32" max="32" width="9.63" outlineLevel="1"/>
    <col customWidth="1" hidden="1" min="33" max="33" width="8.0" outlineLevel="1"/>
    <col customWidth="1" hidden="1" min="34" max="35" width="8.13" outlineLevel="1"/>
    <col customWidth="1" hidden="1" min="36" max="36" width="11.75" outlineLevel="1"/>
    <col collapsed="1" customWidth="1" min="37" max="37" width="8.5"/>
    <col customWidth="1" hidden="1" min="38" max="38" width="6.88" outlineLevel="1"/>
    <col customWidth="1" hidden="1" min="39" max="39" width="7.88" outlineLevel="1"/>
    <col customWidth="1" hidden="1" min="40" max="40" width="7.75" outlineLevel="1"/>
    <col customWidth="1" hidden="1" min="41" max="41" width="8.88" outlineLevel="1"/>
    <col customWidth="1" hidden="1" min="42" max="42" width="9.63" outlineLevel="1"/>
    <col customWidth="1" hidden="1" min="43" max="43" width="8.0" outlineLevel="1"/>
    <col customWidth="1" hidden="1" min="44" max="45" width="8.13" outlineLevel="1"/>
    <col customWidth="1" hidden="1" min="46" max="46" width="11.75" outlineLevel="1"/>
    <col collapsed="1" customWidth="1" min="47" max="47" width="8.5"/>
    <col customWidth="1" hidden="1" min="48" max="48" width="6.88" outlineLevel="1"/>
    <col customWidth="1" hidden="1" min="49" max="49" width="7.88" outlineLevel="1"/>
    <col customWidth="1" hidden="1" min="50" max="50" width="7.75" outlineLevel="1"/>
    <col customWidth="1" hidden="1" min="51" max="51" width="8.88" outlineLevel="1"/>
    <col customWidth="1" hidden="1" min="52" max="52" width="9.63" outlineLevel="1"/>
    <col customWidth="1" hidden="1" min="53" max="53" width="8.0" outlineLevel="1"/>
    <col customWidth="1" hidden="1" min="54" max="55" width="8.13" outlineLevel="1"/>
    <col customWidth="1" hidden="1" min="56" max="56" width="11.75" outlineLevel="1"/>
    <col customWidth="1" min="57" max="57" width="8.5"/>
    <col customWidth="1" min="58" max="58" width="6.88" outlineLevel="1"/>
    <col customWidth="1" min="59" max="59" width="7.88" outlineLevel="1"/>
    <col customWidth="1" min="60" max="60" width="7.75" outlineLevel="1"/>
    <col customWidth="1" min="61" max="61" width="8.88" outlineLevel="1"/>
    <col customWidth="1" min="62" max="62" width="9.63" outlineLevel="1"/>
    <col customWidth="1" min="63" max="63" width="8.0" outlineLevel="1"/>
    <col customWidth="1" min="64" max="65" width="8.13" outlineLevel="1"/>
    <col customWidth="1" min="66" max="66" width="25.38" outlineLevel="1"/>
    <col collapsed="1" customWidth="1" min="67" max="67" width="8.5"/>
    <col customWidth="1" hidden="1" min="68" max="68" width="6.88" outlineLevel="1"/>
    <col customWidth="1" hidden="1" min="69" max="69" width="7.88" outlineLevel="1"/>
    <col customWidth="1" hidden="1" min="70" max="70" width="7.75" outlineLevel="1"/>
    <col customWidth="1" hidden="1" min="71" max="71" width="8.88" outlineLevel="1"/>
    <col customWidth="1" hidden="1" min="72" max="72" width="9.63" outlineLevel="1"/>
    <col customWidth="1" hidden="1" min="73" max="73" width="8.0" outlineLevel="1"/>
    <col customWidth="1" hidden="1" min="74" max="75" width="8.13" outlineLevel="1"/>
    <col customWidth="1" hidden="1" min="76" max="76" width="11.75" outlineLevel="1"/>
    <col collapsed="1" customWidth="1" min="77" max="77" width="8.5"/>
    <col customWidth="1" hidden="1" min="78" max="78" width="6.88" outlineLevel="1"/>
    <col customWidth="1" hidden="1" min="79" max="79" width="7.88" outlineLevel="1"/>
    <col customWidth="1" hidden="1" min="80" max="80" width="7.75" outlineLevel="1"/>
    <col customWidth="1" hidden="1" min="81" max="81" width="8.88" outlineLevel="1"/>
    <col customWidth="1" hidden="1" min="82" max="82" width="9.63" outlineLevel="1"/>
    <col customWidth="1" hidden="1" min="83" max="83" width="8.0" outlineLevel="1"/>
    <col customWidth="1" hidden="1" min="84" max="85" width="8.13" outlineLevel="1"/>
    <col customWidth="1" hidden="1" min="86" max="86" width="11.75" outlineLevel="1"/>
    <col collapsed="1" customWidth="1" min="87" max="87" width="8.5"/>
    <col customWidth="1" hidden="1" min="88" max="88" width="6.88" outlineLevel="1"/>
    <col customWidth="1" hidden="1" min="89" max="89" width="7.88" outlineLevel="1"/>
    <col customWidth="1" hidden="1" min="90" max="90" width="7.75" outlineLevel="1"/>
    <col customWidth="1" hidden="1" min="91" max="91" width="8.88" outlineLevel="1"/>
    <col customWidth="1" hidden="1" min="92" max="92" width="9.63" outlineLevel="1"/>
    <col customWidth="1" hidden="1" min="93" max="93" width="8.0" outlineLevel="1"/>
    <col customWidth="1" hidden="1" min="94" max="95" width="8.13" outlineLevel="1"/>
    <col customWidth="1" hidden="1" min="96" max="96" width="11.75" outlineLevel="1"/>
    <col collapsed="1" customWidth="1" min="97" max="97" width="8.5"/>
    <col customWidth="1" hidden="1" min="98" max="98" width="6.88" outlineLevel="1"/>
    <col customWidth="1" hidden="1" min="99" max="99" width="7.88" outlineLevel="1"/>
    <col customWidth="1" hidden="1" min="100" max="100" width="7.75" outlineLevel="1"/>
    <col customWidth="1" hidden="1" min="101" max="101" width="8.88" outlineLevel="1"/>
    <col customWidth="1" hidden="1" min="102" max="102" width="9.63" outlineLevel="1"/>
    <col customWidth="1" hidden="1" min="103" max="103" width="8.0" outlineLevel="1"/>
    <col customWidth="1" hidden="1" min="104" max="105" width="8.13" outlineLevel="1"/>
    <col customWidth="1" hidden="1" min="106" max="106" width="11.75" outlineLevel="1"/>
    <col collapsed="1" customWidth="1" min="107" max="107" width="8.63"/>
    <col customWidth="1" hidden="1" min="108" max="108" width="6.88" outlineLevel="1"/>
    <col customWidth="1" hidden="1" min="109" max="109" width="7.88" outlineLevel="1"/>
    <col customWidth="1" hidden="1" min="110" max="110" width="7.75" outlineLevel="1"/>
    <col customWidth="1" hidden="1" min="111" max="111" width="8.88" outlineLevel="1"/>
    <col customWidth="1" hidden="1" min="112" max="112" width="9.63" outlineLevel="1"/>
    <col customWidth="1" hidden="1" min="113" max="113" width="8.0" outlineLevel="1"/>
    <col customWidth="1" hidden="1" min="114" max="115" width="8.13" outlineLevel="1"/>
    <col customWidth="1" hidden="1" min="116" max="116" width="11.75" outlineLevel="1"/>
    <col collapsed="1" customWidth="1" min="117" max="117" width="8.63"/>
    <col customWidth="1" hidden="1" min="118" max="118" width="6.88" outlineLevel="1"/>
    <col customWidth="1" hidden="1" min="119" max="119" width="7.88" outlineLevel="1"/>
    <col customWidth="1" hidden="1" min="120" max="120" width="7.75" outlineLevel="1"/>
    <col customWidth="1" hidden="1" min="121" max="121" width="8.88" outlineLevel="1"/>
    <col customWidth="1" hidden="1" min="122" max="122" width="9.63" outlineLevel="1"/>
    <col customWidth="1" hidden="1" min="123" max="123" width="8.0" outlineLevel="1"/>
    <col customWidth="1" hidden="1" min="124" max="125" width="8.13" outlineLevel="1"/>
    <col customWidth="1" hidden="1" min="126" max="126" width="11.75" outlineLevel="1"/>
    <col customWidth="1" min="127" max="127" width="8.63"/>
    <col customWidth="1" min="128" max="128" width="6.88" outlineLevel="1"/>
    <col customWidth="1" min="129" max="129" width="7.88" outlineLevel="1"/>
    <col customWidth="1" min="130" max="130" width="7.75" outlineLevel="1"/>
    <col customWidth="1" min="131" max="131" width="8.88" outlineLevel="1"/>
    <col customWidth="1" min="132" max="132" width="9.63" outlineLevel="1"/>
    <col customWidth="1" min="133" max="133" width="8.0" outlineLevel="1"/>
    <col customWidth="1" min="134" max="135" width="8.13" outlineLevel="1"/>
    <col customWidth="1" min="136" max="136" width="28.63" outlineLevel="1"/>
    <col collapsed="1" customWidth="1" min="137" max="137" width="8.63"/>
    <col customWidth="1" hidden="1" min="138" max="138" width="6.88" outlineLevel="1"/>
    <col customWidth="1" hidden="1" min="139" max="139" width="7.88" outlineLevel="1"/>
    <col customWidth="1" hidden="1" min="140" max="140" width="7.75" outlineLevel="1"/>
    <col customWidth="1" hidden="1" min="141" max="141" width="8.88" outlineLevel="1"/>
    <col customWidth="1" hidden="1" min="142" max="142" width="9.63" outlineLevel="1"/>
    <col customWidth="1" hidden="1" min="143" max="143" width="8.0" outlineLevel="1"/>
    <col customWidth="1" hidden="1" min="144" max="145" width="8.13" outlineLevel="1"/>
    <col customWidth="1" hidden="1" min="146" max="146" width="11.75" outlineLevel="1"/>
    <col collapsed="1" customWidth="1" min="147" max="147" width="8.63"/>
    <col customWidth="1" hidden="1" min="148" max="148" width="6.88" outlineLevel="1"/>
    <col customWidth="1" hidden="1" min="149" max="149" width="7.88" outlineLevel="1"/>
    <col customWidth="1" hidden="1" min="150" max="150" width="7.75" outlineLevel="1"/>
    <col customWidth="1" hidden="1" min="151" max="151" width="8.88" outlineLevel="1"/>
    <col customWidth="1" hidden="1" min="152" max="152" width="9.63" outlineLevel="1"/>
    <col customWidth="1" hidden="1" min="153" max="153" width="8.0" outlineLevel="1"/>
    <col customWidth="1" hidden="1" min="154" max="155" width="8.13" outlineLevel="1"/>
    <col customWidth="1" hidden="1" min="156" max="156" width="11.75" outlineLevel="1"/>
    <col collapsed="1" customWidth="1" min="157" max="157" width="8.63"/>
    <col customWidth="1" hidden="1" min="158" max="158" width="6.88" outlineLevel="1"/>
    <col customWidth="1" hidden="1" min="159" max="159" width="7.88" outlineLevel="1"/>
    <col customWidth="1" hidden="1" min="160" max="160" width="7.75" outlineLevel="1"/>
    <col customWidth="1" hidden="1" min="161" max="161" width="8.88" outlineLevel="1"/>
    <col customWidth="1" hidden="1" min="162" max="162" width="9.63" outlineLevel="1"/>
    <col customWidth="1" hidden="1" min="163" max="163" width="8.0" outlineLevel="1"/>
    <col customWidth="1" hidden="1" min="164" max="165" width="8.13" outlineLevel="1"/>
    <col customWidth="1" hidden="1" min="166" max="166" width="11.75" outlineLevel="1"/>
    <col collapsed="1" customWidth="1" min="167" max="167" width="8.63"/>
    <col customWidth="1" hidden="1" min="168" max="168" width="6.88" outlineLevel="1"/>
    <col customWidth="1" hidden="1" min="169" max="169" width="7.88" outlineLevel="1"/>
    <col customWidth="1" hidden="1" min="170" max="170" width="7.75" outlineLevel="1"/>
    <col customWidth="1" hidden="1" min="171" max="171" width="8.88" outlineLevel="1"/>
    <col customWidth="1" hidden="1" min="172" max="172" width="9.63" outlineLevel="1"/>
    <col customWidth="1" hidden="1" min="173" max="173" width="8.0" outlineLevel="1"/>
    <col customWidth="1" hidden="1" min="174" max="175" width="8.13" outlineLevel="1"/>
    <col customWidth="1" hidden="1" min="176" max="176" width="11.75" outlineLevel="1"/>
    <col collapsed="1" customWidth="1" min="177" max="177" width="8.63"/>
    <col customWidth="1" hidden="1" min="178" max="178" width="6.88" outlineLevel="1"/>
    <col customWidth="1" hidden="1" min="179" max="179" width="7.88" outlineLevel="1"/>
    <col customWidth="1" hidden="1" min="180" max="180" width="7.75" outlineLevel="1"/>
    <col customWidth="1" hidden="1" min="181" max="181" width="8.88" outlineLevel="1"/>
    <col customWidth="1" hidden="1" min="182" max="182" width="9.63" outlineLevel="1"/>
    <col customWidth="1" hidden="1" min="183" max="183" width="8.0" outlineLevel="1"/>
    <col customWidth="1" hidden="1" min="184" max="185" width="8.13" outlineLevel="1"/>
    <col customWidth="1" hidden="1" min="186" max="186" width="11.75" outlineLevel="1"/>
    <col collapsed="1" customWidth="1" min="187" max="187" width="8.63"/>
    <col customWidth="1" hidden="1" min="188" max="188" width="6.88" outlineLevel="1"/>
    <col customWidth="1" hidden="1" min="189" max="189" width="7.88" outlineLevel="1"/>
    <col customWidth="1" hidden="1" min="190" max="190" width="7.75" outlineLevel="1"/>
    <col customWidth="1" hidden="1" min="191" max="191" width="8.88" outlineLevel="1"/>
    <col customWidth="1" hidden="1" min="192" max="192" width="9.63" outlineLevel="1"/>
    <col customWidth="1" hidden="1" min="193" max="193" width="8.0" outlineLevel="1"/>
    <col customWidth="1" hidden="1" min="194" max="195" width="8.13" outlineLevel="1"/>
    <col customWidth="1" hidden="1" min="196" max="196" width="11.75" outlineLevel="1"/>
    <col customWidth="1" min="197" max="197" width="8.63"/>
    <col customWidth="1" min="198" max="198" width="6.88" outlineLevel="1"/>
    <col customWidth="1" min="199" max="199" width="7.88" outlineLevel="1"/>
    <col customWidth="1" min="200" max="200" width="7.75" outlineLevel="1"/>
    <col customWidth="1" min="201" max="201" width="8.88" outlineLevel="1"/>
    <col customWidth="1" min="202" max="202" width="9.63" outlineLevel="1"/>
    <col customWidth="1" min="203" max="203" width="8.0" outlineLevel="1"/>
    <col customWidth="1" min="204" max="205" width="8.13" outlineLevel="1"/>
    <col customWidth="1" min="206" max="206" width="25.38" outlineLevel="1"/>
    <col collapsed="1" customWidth="1" min="207" max="207" width="8.5"/>
    <col customWidth="1" hidden="1" min="208" max="208" width="6.88" outlineLevel="1"/>
    <col customWidth="1" hidden="1" min="209" max="209" width="7.88" outlineLevel="1"/>
    <col customWidth="1" hidden="1" min="210" max="210" width="7.75" outlineLevel="1"/>
    <col customWidth="1" hidden="1" min="211" max="211" width="8.88" outlineLevel="1"/>
    <col customWidth="1" hidden="1" min="212" max="212" width="9.63" outlineLevel="1"/>
    <col customWidth="1" hidden="1" min="213" max="213" width="8.0" outlineLevel="1"/>
    <col customWidth="1" hidden="1" min="214" max="215" width="8.13" outlineLevel="1"/>
    <col customWidth="1" hidden="1" min="216" max="216" width="11.75" outlineLevel="1"/>
    <col collapsed="1" customWidth="1" min="217" max="217" width="8.63"/>
    <col customWidth="1" hidden="1" min="218" max="218" width="6.88" outlineLevel="1"/>
    <col customWidth="1" hidden="1" min="219" max="219" width="7.88" outlineLevel="1"/>
    <col customWidth="1" hidden="1" min="220" max="220" width="7.75" outlineLevel="1"/>
    <col customWidth="1" hidden="1" min="221" max="221" width="8.88" outlineLevel="1"/>
    <col customWidth="1" hidden="1" min="222" max="222" width="9.63" outlineLevel="1"/>
    <col customWidth="1" hidden="1" min="223" max="223" width="8.0" outlineLevel="1"/>
    <col customWidth="1" hidden="1" min="224" max="225" width="8.13" outlineLevel="1"/>
    <col customWidth="1" hidden="1" min="226" max="226" width="11.75" outlineLevel="1"/>
    <col customWidth="1" min="227" max="227" width="8.63"/>
    <col customWidth="1" min="228" max="228" width="6.88" outlineLevel="1"/>
    <col customWidth="1" min="229" max="229" width="7.88" outlineLevel="1"/>
    <col customWidth="1" min="230" max="230" width="7.75" outlineLevel="1"/>
    <col customWidth="1" min="231" max="231" width="8.88" outlineLevel="1"/>
    <col customWidth="1" min="232" max="232" width="9.63" outlineLevel="1"/>
    <col customWidth="1" min="233" max="233" width="8.0" outlineLevel="1"/>
    <col customWidth="1" min="234" max="235" width="8.13" outlineLevel="1"/>
    <col customWidth="1" min="236" max="236" width="28.63" outlineLevel="1"/>
    <col collapsed="1" customWidth="1" min="237" max="237" width="8.63"/>
    <col customWidth="1" hidden="1" min="238" max="238" width="6.88" outlineLevel="1"/>
    <col customWidth="1" hidden="1" min="239" max="239" width="7.88" outlineLevel="1"/>
    <col customWidth="1" hidden="1" min="240" max="240" width="7.75" outlineLevel="1"/>
    <col customWidth="1" hidden="1" min="241" max="241" width="8.88" outlineLevel="1"/>
    <col customWidth="1" hidden="1" min="242" max="242" width="9.63" outlineLevel="1"/>
    <col customWidth="1" hidden="1" min="243" max="243" width="8.0" outlineLevel="1"/>
    <col customWidth="1" hidden="1" min="244" max="245" width="8.13" outlineLevel="1"/>
    <col customWidth="1" hidden="1" min="246" max="246" width="11.75" outlineLevel="1"/>
    <col collapsed="1" customWidth="1" min="247" max="247" width="8.63"/>
    <col customWidth="1" hidden="1" min="248" max="248" width="6.88" outlineLevel="1"/>
    <col customWidth="1" hidden="1" min="249" max="249" width="7.88" outlineLevel="1"/>
    <col customWidth="1" hidden="1" min="250" max="250" width="7.75" outlineLevel="1"/>
    <col customWidth="1" hidden="1" min="251" max="251" width="8.88" outlineLevel="1"/>
    <col customWidth="1" hidden="1" min="252" max="252" width="9.63" outlineLevel="1"/>
    <col customWidth="1" hidden="1" min="253" max="253" width="8.0" outlineLevel="1"/>
    <col customWidth="1" hidden="1" min="254" max="255" width="8.13" outlineLevel="1"/>
    <col customWidth="1" hidden="1" min="256" max="256" width="25.38" outlineLevel="1"/>
    <col collapsed="1" customWidth="1" min="257" max="257" width="8.63"/>
    <col customWidth="1" hidden="1" min="258" max="258" width="6.88" outlineLevel="1"/>
    <col customWidth="1" hidden="1" min="259" max="259" width="7.88" outlineLevel="1"/>
    <col customWidth="1" hidden="1" min="260" max="260" width="7.75" outlineLevel="1"/>
    <col customWidth="1" hidden="1" min="261" max="261" width="8.88" outlineLevel="1"/>
    <col customWidth="1" hidden="1" min="262" max="262" width="9.63" outlineLevel="1"/>
    <col customWidth="1" hidden="1" min="263" max="263" width="8.0" outlineLevel="1"/>
    <col customWidth="1" hidden="1" min="264" max="265" width="8.13" outlineLevel="1"/>
    <col customWidth="1" hidden="1" min="266" max="266" width="11.75" outlineLevel="1"/>
    <col customWidth="1" min="267" max="267" width="8.63"/>
    <col customWidth="1" min="268" max="268" width="6.88" outlineLevel="1"/>
    <col customWidth="1" min="269" max="269" width="7.88" outlineLevel="1"/>
    <col customWidth="1" min="270" max="270" width="7.75" outlineLevel="1"/>
    <col customWidth="1" min="271" max="271" width="8.88" outlineLevel="1"/>
    <col customWidth="1" min="272" max="272" width="9.63" outlineLevel="1"/>
    <col customWidth="1" min="273" max="273" width="8.0" outlineLevel="1"/>
    <col customWidth="1" min="274" max="275" width="8.13" outlineLevel="1"/>
    <col customWidth="1" min="276" max="276" width="25.38" outlineLevel="1"/>
    <col collapsed="1" customWidth="1" min="277" max="277" width="8.63"/>
    <col customWidth="1" hidden="1" min="278" max="278" width="6.88" outlineLevel="1"/>
    <col customWidth="1" hidden="1" min="279" max="279" width="7.88" outlineLevel="1"/>
    <col customWidth="1" hidden="1" min="280" max="280" width="7.75" outlineLevel="1"/>
    <col customWidth="1" hidden="1" min="281" max="281" width="8.88" outlineLevel="1"/>
    <col customWidth="1" hidden="1" min="282" max="282" width="9.63" outlineLevel="1"/>
    <col customWidth="1" hidden="1" min="283" max="283" width="8.0" outlineLevel="1"/>
    <col customWidth="1" hidden="1" min="284" max="285" width="8.13" outlineLevel="1"/>
    <col customWidth="1" hidden="1" min="286" max="286" width="11.75" outlineLevel="1"/>
    <col collapsed="1" customWidth="1" min="287" max="287" width="9.38"/>
    <col customWidth="1" hidden="1" min="288" max="288" width="6.88" outlineLevel="1"/>
    <col customWidth="1" hidden="1" min="289" max="289" width="7.88" outlineLevel="1"/>
    <col customWidth="1" hidden="1" min="290" max="290" width="7.75" outlineLevel="1"/>
    <col customWidth="1" hidden="1" min="291" max="291" width="8.88" outlineLevel="1"/>
    <col customWidth="1" hidden="1" min="292" max="292" width="9.63" outlineLevel="1"/>
    <col customWidth="1" hidden="1" min="293" max="293" width="8.0" outlineLevel="1"/>
    <col customWidth="1" hidden="1" min="294" max="295" width="8.13" outlineLevel="1"/>
    <col customWidth="1" hidden="1" min="296" max="296" width="11.75" outlineLevel="1"/>
    <col customWidth="1" min="297" max="297" width="9.38"/>
    <col customWidth="1" min="298" max="298" width="6.88" outlineLevel="1"/>
    <col customWidth="1" min="299" max="299" width="7.88" outlineLevel="1"/>
    <col customWidth="1" min="300" max="300" width="7.75" outlineLevel="1"/>
    <col customWidth="1" min="301" max="301" width="8.88" outlineLevel="1"/>
    <col customWidth="1" min="302" max="302" width="9.63" outlineLevel="1"/>
    <col customWidth="1" min="303" max="303" width="8.0" outlineLevel="1"/>
    <col customWidth="1" min="304" max="305" width="8.13" outlineLevel="1"/>
    <col customWidth="1" min="306" max="306" width="25.38" outlineLevel="1"/>
    <col customWidth="1" hidden="1" min="307" max="308" width="9.88"/>
    <col customWidth="1" min="309" max="309" width="18.88"/>
    <col customWidth="1" min="310" max="311" width="2.63"/>
  </cols>
  <sheetData>
    <row r="1" ht="31.5" customHeight="1">
      <c r="A1" s="33" t="s">
        <v>57</v>
      </c>
      <c r="B1" s="33" t="s">
        <v>1</v>
      </c>
      <c r="C1" s="33" t="s">
        <v>66</v>
      </c>
      <c r="D1" s="43" t="s">
        <v>3</v>
      </c>
      <c r="E1" s="43" t="s">
        <v>67</v>
      </c>
      <c r="F1" s="43" t="s">
        <v>68</v>
      </c>
      <c r="G1" s="79">
        <v>44886.0</v>
      </c>
      <c r="H1" s="80"/>
      <c r="I1" s="80"/>
      <c r="J1" s="80"/>
      <c r="K1" s="80"/>
      <c r="L1" s="80"/>
      <c r="M1" s="80"/>
      <c r="N1" s="80"/>
      <c r="O1" s="80"/>
      <c r="P1" s="81"/>
      <c r="Q1" s="79">
        <v>44887.0</v>
      </c>
      <c r="R1" s="80"/>
      <c r="S1" s="80"/>
      <c r="T1" s="80"/>
      <c r="U1" s="80"/>
      <c r="V1" s="80"/>
      <c r="W1" s="80"/>
      <c r="X1" s="80"/>
      <c r="Y1" s="80"/>
      <c r="Z1" s="81"/>
      <c r="AA1" s="79">
        <v>44888.0</v>
      </c>
      <c r="AB1" s="80"/>
      <c r="AC1" s="80"/>
      <c r="AD1" s="80"/>
      <c r="AE1" s="80"/>
      <c r="AF1" s="80"/>
      <c r="AG1" s="80"/>
      <c r="AH1" s="80"/>
      <c r="AI1" s="80"/>
      <c r="AJ1" s="81"/>
      <c r="AK1" s="79">
        <v>44889.0</v>
      </c>
      <c r="AL1" s="80"/>
      <c r="AM1" s="80"/>
      <c r="AN1" s="80"/>
      <c r="AO1" s="80"/>
      <c r="AP1" s="80"/>
      <c r="AQ1" s="80"/>
      <c r="AR1" s="80"/>
      <c r="AS1" s="80"/>
      <c r="AT1" s="81"/>
      <c r="AU1" s="79">
        <v>44890.0</v>
      </c>
      <c r="AV1" s="80"/>
      <c r="AW1" s="80"/>
      <c r="AX1" s="80"/>
      <c r="AY1" s="80"/>
      <c r="AZ1" s="80"/>
      <c r="BA1" s="80"/>
      <c r="BB1" s="80"/>
      <c r="BC1" s="80"/>
      <c r="BD1" s="81"/>
      <c r="BE1" s="79">
        <v>44891.0</v>
      </c>
      <c r="BF1" s="80"/>
      <c r="BG1" s="80"/>
      <c r="BH1" s="80"/>
      <c r="BI1" s="80"/>
      <c r="BJ1" s="80"/>
      <c r="BK1" s="80"/>
      <c r="BL1" s="80"/>
      <c r="BM1" s="80"/>
      <c r="BN1" s="81"/>
      <c r="BO1" s="79">
        <v>44892.0</v>
      </c>
      <c r="BP1" s="80"/>
      <c r="BQ1" s="80"/>
      <c r="BR1" s="80"/>
      <c r="BS1" s="80"/>
      <c r="BT1" s="80"/>
      <c r="BU1" s="80"/>
      <c r="BV1" s="80"/>
      <c r="BW1" s="80"/>
      <c r="BX1" s="81"/>
      <c r="BY1" s="79">
        <v>44893.0</v>
      </c>
      <c r="BZ1" s="80"/>
      <c r="CA1" s="80"/>
      <c r="CB1" s="80"/>
      <c r="CC1" s="80"/>
      <c r="CD1" s="80"/>
      <c r="CE1" s="80"/>
      <c r="CF1" s="80"/>
      <c r="CG1" s="80"/>
      <c r="CH1" s="81"/>
      <c r="CI1" s="79">
        <v>44894.0</v>
      </c>
      <c r="CJ1" s="80"/>
      <c r="CK1" s="80"/>
      <c r="CL1" s="80"/>
      <c r="CM1" s="80"/>
      <c r="CN1" s="80"/>
      <c r="CO1" s="80"/>
      <c r="CP1" s="80"/>
      <c r="CQ1" s="80"/>
      <c r="CR1" s="81"/>
      <c r="CS1" s="79">
        <v>44895.0</v>
      </c>
      <c r="CT1" s="80"/>
      <c r="CU1" s="80"/>
      <c r="CV1" s="80"/>
      <c r="CW1" s="80"/>
      <c r="CX1" s="80"/>
      <c r="CY1" s="80"/>
      <c r="CZ1" s="80"/>
      <c r="DA1" s="80"/>
      <c r="DB1" s="81"/>
      <c r="DC1" s="79">
        <v>44896.0</v>
      </c>
      <c r="DD1" s="80"/>
      <c r="DE1" s="80"/>
      <c r="DF1" s="80"/>
      <c r="DG1" s="80"/>
      <c r="DH1" s="80"/>
      <c r="DI1" s="80"/>
      <c r="DJ1" s="80"/>
      <c r="DK1" s="80"/>
      <c r="DL1" s="81"/>
      <c r="DM1" s="79">
        <v>44897.0</v>
      </c>
      <c r="DN1" s="80"/>
      <c r="DO1" s="80"/>
      <c r="DP1" s="80"/>
      <c r="DQ1" s="80"/>
      <c r="DR1" s="80"/>
      <c r="DS1" s="80"/>
      <c r="DT1" s="80"/>
      <c r="DU1" s="80"/>
      <c r="DV1" s="81"/>
      <c r="DW1" s="82">
        <v>44898.0</v>
      </c>
      <c r="DX1" s="80"/>
      <c r="DY1" s="80"/>
      <c r="DZ1" s="80"/>
      <c r="EA1" s="80"/>
      <c r="EB1" s="80"/>
      <c r="EC1" s="80"/>
      <c r="ED1" s="80"/>
      <c r="EE1" s="80"/>
      <c r="EF1" s="81"/>
      <c r="EG1" s="82">
        <v>44899.0</v>
      </c>
      <c r="EH1" s="80"/>
      <c r="EI1" s="80"/>
      <c r="EJ1" s="80"/>
      <c r="EK1" s="80"/>
      <c r="EL1" s="80"/>
      <c r="EM1" s="80"/>
      <c r="EN1" s="80"/>
      <c r="EO1" s="80"/>
      <c r="EP1" s="81"/>
      <c r="EQ1" s="79">
        <v>44900.0</v>
      </c>
      <c r="ER1" s="80"/>
      <c r="ES1" s="80"/>
      <c r="ET1" s="80"/>
      <c r="EU1" s="80"/>
      <c r="EV1" s="80"/>
      <c r="EW1" s="80"/>
      <c r="EX1" s="80"/>
      <c r="EY1" s="80"/>
      <c r="EZ1" s="81"/>
      <c r="FA1" s="79">
        <v>44901.0</v>
      </c>
      <c r="FB1" s="80"/>
      <c r="FC1" s="80"/>
      <c r="FD1" s="80"/>
      <c r="FE1" s="80"/>
      <c r="FF1" s="80"/>
      <c r="FG1" s="80"/>
      <c r="FH1" s="80"/>
      <c r="FI1" s="80"/>
      <c r="FJ1" s="81"/>
      <c r="FK1" s="79">
        <v>44902.0</v>
      </c>
      <c r="FL1" s="80"/>
      <c r="FM1" s="80"/>
      <c r="FN1" s="80"/>
      <c r="FO1" s="80"/>
      <c r="FP1" s="80"/>
      <c r="FQ1" s="80"/>
      <c r="FR1" s="80"/>
      <c r="FS1" s="80"/>
      <c r="FT1" s="81"/>
      <c r="FU1" s="79">
        <v>44903.0</v>
      </c>
      <c r="FV1" s="80"/>
      <c r="FW1" s="80"/>
      <c r="FX1" s="80"/>
      <c r="FY1" s="80"/>
      <c r="FZ1" s="80"/>
      <c r="GA1" s="80"/>
      <c r="GB1" s="80"/>
      <c r="GC1" s="80"/>
      <c r="GD1" s="81"/>
      <c r="GE1" s="79">
        <v>44904.0</v>
      </c>
      <c r="GF1" s="80"/>
      <c r="GG1" s="80"/>
      <c r="GH1" s="80"/>
      <c r="GI1" s="80"/>
      <c r="GJ1" s="80"/>
      <c r="GK1" s="80"/>
      <c r="GL1" s="80"/>
      <c r="GM1" s="80"/>
      <c r="GN1" s="81"/>
      <c r="GO1" s="82">
        <v>44905.0</v>
      </c>
      <c r="GP1" s="80"/>
      <c r="GQ1" s="80"/>
      <c r="GR1" s="80"/>
      <c r="GS1" s="80"/>
      <c r="GT1" s="80"/>
      <c r="GU1" s="80"/>
      <c r="GV1" s="80"/>
      <c r="GW1" s="80"/>
      <c r="GX1" s="81"/>
      <c r="GY1" s="82">
        <v>44906.0</v>
      </c>
      <c r="GZ1" s="80"/>
      <c r="HA1" s="80"/>
      <c r="HB1" s="80"/>
      <c r="HC1" s="80"/>
      <c r="HD1" s="80"/>
      <c r="HE1" s="80"/>
      <c r="HF1" s="80"/>
      <c r="HG1" s="80"/>
      <c r="HH1" s="81"/>
      <c r="HI1" s="79">
        <v>44907.0</v>
      </c>
      <c r="HJ1" s="80"/>
      <c r="HK1" s="80"/>
      <c r="HL1" s="80"/>
      <c r="HM1" s="80"/>
      <c r="HN1" s="80"/>
      <c r="HO1" s="80"/>
      <c r="HP1" s="80"/>
      <c r="HQ1" s="80"/>
      <c r="HR1" s="81"/>
      <c r="HS1" s="79">
        <v>44908.0</v>
      </c>
      <c r="HT1" s="80"/>
      <c r="HU1" s="80"/>
      <c r="HV1" s="80"/>
      <c r="HW1" s="80"/>
      <c r="HX1" s="80"/>
      <c r="HY1" s="80"/>
      <c r="HZ1" s="80"/>
      <c r="IA1" s="80"/>
      <c r="IB1" s="81"/>
      <c r="IC1" s="79">
        <f>HS1+1</f>
        <v>44909</v>
      </c>
      <c r="ID1" s="80"/>
      <c r="IE1" s="80"/>
      <c r="IF1" s="80"/>
      <c r="IG1" s="80"/>
      <c r="IH1" s="80"/>
      <c r="II1" s="80"/>
      <c r="IJ1" s="80"/>
      <c r="IK1" s="80"/>
      <c r="IL1" s="81"/>
      <c r="IM1" s="79">
        <f>IC1+1</f>
        <v>44910</v>
      </c>
      <c r="IN1" s="80"/>
      <c r="IO1" s="80"/>
      <c r="IP1" s="80"/>
      <c r="IQ1" s="80"/>
      <c r="IR1" s="80"/>
      <c r="IS1" s="80"/>
      <c r="IT1" s="80"/>
      <c r="IU1" s="80"/>
      <c r="IV1" s="81"/>
      <c r="IW1" s="79">
        <f>IM1+1</f>
        <v>44911</v>
      </c>
      <c r="IX1" s="80"/>
      <c r="IY1" s="80"/>
      <c r="IZ1" s="80"/>
      <c r="JA1" s="80"/>
      <c r="JB1" s="80"/>
      <c r="JC1" s="80"/>
      <c r="JD1" s="80"/>
      <c r="JE1" s="80"/>
      <c r="JF1" s="81"/>
      <c r="JG1" s="82">
        <f>IW1+1</f>
        <v>44912</v>
      </c>
      <c r="JH1" s="80"/>
      <c r="JI1" s="80"/>
      <c r="JJ1" s="80"/>
      <c r="JK1" s="80"/>
      <c r="JL1" s="80"/>
      <c r="JM1" s="80"/>
      <c r="JN1" s="80"/>
      <c r="JO1" s="80"/>
      <c r="JP1" s="81"/>
      <c r="JQ1" s="82">
        <f>JG1+1</f>
        <v>44913</v>
      </c>
      <c r="JR1" s="80"/>
      <c r="JS1" s="80"/>
      <c r="JT1" s="80"/>
      <c r="JU1" s="80"/>
      <c r="JV1" s="80"/>
      <c r="JW1" s="80"/>
      <c r="JX1" s="80"/>
      <c r="JY1" s="80"/>
      <c r="JZ1" s="81"/>
      <c r="KA1" s="79">
        <f>JQ1+1</f>
        <v>44914</v>
      </c>
      <c r="KB1" s="80"/>
      <c r="KC1" s="80"/>
      <c r="KD1" s="80"/>
      <c r="KE1" s="80"/>
      <c r="KF1" s="80"/>
      <c r="KG1" s="80"/>
      <c r="KH1" s="80"/>
      <c r="KI1" s="80"/>
      <c r="KJ1" s="81"/>
      <c r="KK1" s="79">
        <f>KA1+1</f>
        <v>44915</v>
      </c>
      <c r="KL1" s="80"/>
      <c r="KM1" s="80"/>
      <c r="KN1" s="80"/>
      <c r="KO1" s="80"/>
      <c r="KP1" s="80"/>
      <c r="KQ1" s="80"/>
      <c r="KR1" s="80"/>
      <c r="KS1" s="80"/>
      <c r="KT1" s="81"/>
      <c r="KU1" s="83" t="s">
        <v>69</v>
      </c>
      <c r="KV1" s="80"/>
      <c r="KW1" s="80"/>
      <c r="KX1" s="80"/>
      <c r="KY1" s="81"/>
    </row>
    <row r="2" ht="36.75" customHeight="1">
      <c r="A2" s="84"/>
      <c r="B2" s="84"/>
      <c r="C2" s="84"/>
      <c r="D2" s="30"/>
      <c r="E2" s="30"/>
      <c r="F2" s="85"/>
      <c r="G2" s="86" t="s">
        <v>70</v>
      </c>
      <c r="H2" s="43" t="s">
        <v>71</v>
      </c>
      <c r="I2" s="43" t="s">
        <v>72</v>
      </c>
      <c r="J2" s="43" t="s">
        <v>73</v>
      </c>
      <c r="K2" s="43" t="s">
        <v>74</v>
      </c>
      <c r="L2" s="86" t="s">
        <v>75</v>
      </c>
      <c r="M2" s="86" t="s">
        <v>76</v>
      </c>
      <c r="N2" s="87" t="s">
        <v>77</v>
      </c>
      <c r="O2" s="88" t="s">
        <v>78</v>
      </c>
      <c r="P2" s="43" t="s">
        <v>79</v>
      </c>
      <c r="Q2" s="86" t="s">
        <v>70</v>
      </c>
      <c r="R2" s="43" t="s">
        <v>71</v>
      </c>
      <c r="S2" s="43" t="s">
        <v>72</v>
      </c>
      <c r="T2" s="43" t="s">
        <v>73</v>
      </c>
      <c r="U2" s="43" t="s">
        <v>74</v>
      </c>
      <c r="V2" s="86" t="s">
        <v>75</v>
      </c>
      <c r="W2" s="86" t="s">
        <v>76</v>
      </c>
      <c r="X2" s="87" t="s">
        <v>77</v>
      </c>
      <c r="Y2" s="88" t="s">
        <v>78</v>
      </c>
      <c r="Z2" s="43" t="s">
        <v>79</v>
      </c>
      <c r="AA2" s="86" t="s">
        <v>70</v>
      </c>
      <c r="AB2" s="43" t="s">
        <v>71</v>
      </c>
      <c r="AC2" s="43" t="s">
        <v>72</v>
      </c>
      <c r="AD2" s="43" t="s">
        <v>73</v>
      </c>
      <c r="AE2" s="43" t="s">
        <v>74</v>
      </c>
      <c r="AF2" s="86" t="s">
        <v>75</v>
      </c>
      <c r="AG2" s="86" t="s">
        <v>76</v>
      </c>
      <c r="AH2" s="87" t="s">
        <v>77</v>
      </c>
      <c r="AI2" s="88" t="s">
        <v>78</v>
      </c>
      <c r="AJ2" s="43" t="s">
        <v>79</v>
      </c>
      <c r="AK2" s="86" t="s">
        <v>70</v>
      </c>
      <c r="AL2" s="43" t="s">
        <v>71</v>
      </c>
      <c r="AM2" s="43" t="s">
        <v>72</v>
      </c>
      <c r="AN2" s="43" t="s">
        <v>73</v>
      </c>
      <c r="AO2" s="43" t="s">
        <v>74</v>
      </c>
      <c r="AP2" s="86" t="s">
        <v>75</v>
      </c>
      <c r="AQ2" s="86" t="s">
        <v>76</v>
      </c>
      <c r="AR2" s="87" t="s">
        <v>77</v>
      </c>
      <c r="AS2" s="89" t="s">
        <v>78</v>
      </c>
      <c r="AT2" s="43" t="s">
        <v>79</v>
      </c>
      <c r="AU2" s="86" t="s">
        <v>70</v>
      </c>
      <c r="AV2" s="43" t="s">
        <v>71</v>
      </c>
      <c r="AW2" s="43" t="s">
        <v>72</v>
      </c>
      <c r="AX2" s="43" t="s">
        <v>73</v>
      </c>
      <c r="AY2" s="43" t="s">
        <v>74</v>
      </c>
      <c r="AZ2" s="86" t="s">
        <v>75</v>
      </c>
      <c r="BA2" s="86" t="s">
        <v>76</v>
      </c>
      <c r="BB2" s="87" t="s">
        <v>77</v>
      </c>
      <c r="BC2" s="89" t="s">
        <v>78</v>
      </c>
      <c r="BD2" s="43" t="s">
        <v>79</v>
      </c>
      <c r="BE2" s="86" t="s">
        <v>70</v>
      </c>
      <c r="BF2" s="43" t="s">
        <v>71</v>
      </c>
      <c r="BG2" s="43" t="s">
        <v>72</v>
      </c>
      <c r="BH2" s="43" t="s">
        <v>73</v>
      </c>
      <c r="BI2" s="43" t="s">
        <v>74</v>
      </c>
      <c r="BJ2" s="86" t="s">
        <v>75</v>
      </c>
      <c r="BK2" s="86" t="s">
        <v>76</v>
      </c>
      <c r="BL2" s="87" t="s">
        <v>77</v>
      </c>
      <c r="BM2" s="89" t="s">
        <v>78</v>
      </c>
      <c r="BN2" s="43" t="s">
        <v>79</v>
      </c>
      <c r="BO2" s="86" t="s">
        <v>70</v>
      </c>
      <c r="BP2" s="43" t="s">
        <v>71</v>
      </c>
      <c r="BQ2" s="43" t="s">
        <v>72</v>
      </c>
      <c r="BR2" s="43" t="s">
        <v>73</v>
      </c>
      <c r="BS2" s="43" t="s">
        <v>74</v>
      </c>
      <c r="BT2" s="86" t="s">
        <v>75</v>
      </c>
      <c r="BU2" s="86" t="s">
        <v>76</v>
      </c>
      <c r="BV2" s="87" t="s">
        <v>77</v>
      </c>
      <c r="BW2" s="89" t="s">
        <v>78</v>
      </c>
      <c r="BX2" s="43" t="s">
        <v>79</v>
      </c>
      <c r="BY2" s="86" t="s">
        <v>70</v>
      </c>
      <c r="BZ2" s="43" t="s">
        <v>71</v>
      </c>
      <c r="CA2" s="43" t="s">
        <v>72</v>
      </c>
      <c r="CB2" s="43" t="s">
        <v>73</v>
      </c>
      <c r="CC2" s="43" t="s">
        <v>74</v>
      </c>
      <c r="CD2" s="86" t="s">
        <v>75</v>
      </c>
      <c r="CE2" s="86" t="s">
        <v>76</v>
      </c>
      <c r="CF2" s="87" t="s">
        <v>77</v>
      </c>
      <c r="CG2" s="88" t="s">
        <v>78</v>
      </c>
      <c r="CH2" s="43" t="s">
        <v>79</v>
      </c>
      <c r="CI2" s="86" t="s">
        <v>70</v>
      </c>
      <c r="CJ2" s="43" t="s">
        <v>71</v>
      </c>
      <c r="CK2" s="43" t="s">
        <v>72</v>
      </c>
      <c r="CL2" s="43" t="s">
        <v>73</v>
      </c>
      <c r="CM2" s="43" t="s">
        <v>74</v>
      </c>
      <c r="CN2" s="86" t="s">
        <v>75</v>
      </c>
      <c r="CO2" s="86" t="s">
        <v>76</v>
      </c>
      <c r="CP2" s="87" t="s">
        <v>77</v>
      </c>
      <c r="CQ2" s="88" t="s">
        <v>78</v>
      </c>
      <c r="CR2" s="43" t="s">
        <v>79</v>
      </c>
      <c r="CS2" s="86" t="s">
        <v>70</v>
      </c>
      <c r="CT2" s="43" t="s">
        <v>71</v>
      </c>
      <c r="CU2" s="43" t="s">
        <v>72</v>
      </c>
      <c r="CV2" s="43" t="s">
        <v>73</v>
      </c>
      <c r="CW2" s="43" t="s">
        <v>74</v>
      </c>
      <c r="CX2" s="86" t="s">
        <v>75</v>
      </c>
      <c r="CY2" s="86" t="s">
        <v>76</v>
      </c>
      <c r="CZ2" s="87" t="s">
        <v>77</v>
      </c>
      <c r="DA2" s="88" t="s">
        <v>78</v>
      </c>
      <c r="DB2" s="43" t="s">
        <v>79</v>
      </c>
      <c r="DC2" s="86" t="s">
        <v>70</v>
      </c>
      <c r="DD2" s="43" t="s">
        <v>71</v>
      </c>
      <c r="DE2" s="43" t="s">
        <v>72</v>
      </c>
      <c r="DF2" s="43" t="s">
        <v>73</v>
      </c>
      <c r="DG2" s="43" t="s">
        <v>74</v>
      </c>
      <c r="DH2" s="86" t="s">
        <v>75</v>
      </c>
      <c r="DI2" s="86" t="s">
        <v>76</v>
      </c>
      <c r="DJ2" s="87" t="s">
        <v>77</v>
      </c>
      <c r="DK2" s="89" t="s">
        <v>78</v>
      </c>
      <c r="DL2" s="43" t="s">
        <v>79</v>
      </c>
      <c r="DM2" s="86" t="s">
        <v>70</v>
      </c>
      <c r="DN2" s="43" t="s">
        <v>71</v>
      </c>
      <c r="DO2" s="43" t="s">
        <v>72</v>
      </c>
      <c r="DP2" s="43" t="s">
        <v>73</v>
      </c>
      <c r="DQ2" s="43" t="s">
        <v>74</v>
      </c>
      <c r="DR2" s="86" t="s">
        <v>75</v>
      </c>
      <c r="DS2" s="86" t="s">
        <v>76</v>
      </c>
      <c r="DT2" s="87" t="s">
        <v>77</v>
      </c>
      <c r="DU2" s="89" t="s">
        <v>78</v>
      </c>
      <c r="DV2" s="43" t="s">
        <v>79</v>
      </c>
      <c r="DW2" s="86" t="s">
        <v>70</v>
      </c>
      <c r="DX2" s="43" t="s">
        <v>71</v>
      </c>
      <c r="DY2" s="43" t="s">
        <v>72</v>
      </c>
      <c r="DZ2" s="43" t="s">
        <v>73</v>
      </c>
      <c r="EA2" s="43" t="s">
        <v>74</v>
      </c>
      <c r="EB2" s="86" t="s">
        <v>75</v>
      </c>
      <c r="EC2" s="86" t="s">
        <v>76</v>
      </c>
      <c r="ED2" s="87" t="s">
        <v>77</v>
      </c>
      <c r="EE2" s="89" t="s">
        <v>78</v>
      </c>
      <c r="EF2" s="43" t="s">
        <v>79</v>
      </c>
      <c r="EG2" s="86" t="s">
        <v>70</v>
      </c>
      <c r="EH2" s="43" t="s">
        <v>71</v>
      </c>
      <c r="EI2" s="43" t="s">
        <v>72</v>
      </c>
      <c r="EJ2" s="43" t="s">
        <v>73</v>
      </c>
      <c r="EK2" s="43" t="s">
        <v>74</v>
      </c>
      <c r="EL2" s="86" t="s">
        <v>75</v>
      </c>
      <c r="EM2" s="86" t="s">
        <v>76</v>
      </c>
      <c r="EN2" s="87" t="s">
        <v>77</v>
      </c>
      <c r="EO2" s="89" t="s">
        <v>78</v>
      </c>
      <c r="EP2" s="43" t="s">
        <v>79</v>
      </c>
      <c r="EQ2" s="86" t="s">
        <v>70</v>
      </c>
      <c r="ER2" s="43" t="s">
        <v>71</v>
      </c>
      <c r="ES2" s="43" t="s">
        <v>72</v>
      </c>
      <c r="ET2" s="43" t="s">
        <v>73</v>
      </c>
      <c r="EU2" s="43" t="s">
        <v>74</v>
      </c>
      <c r="EV2" s="86" t="s">
        <v>75</v>
      </c>
      <c r="EW2" s="86" t="s">
        <v>76</v>
      </c>
      <c r="EX2" s="87" t="s">
        <v>77</v>
      </c>
      <c r="EY2" s="88" t="s">
        <v>78</v>
      </c>
      <c r="EZ2" s="43" t="s">
        <v>79</v>
      </c>
      <c r="FA2" s="86" t="s">
        <v>70</v>
      </c>
      <c r="FB2" s="43" t="s">
        <v>71</v>
      </c>
      <c r="FC2" s="43" t="s">
        <v>72</v>
      </c>
      <c r="FD2" s="43" t="s">
        <v>73</v>
      </c>
      <c r="FE2" s="43" t="s">
        <v>74</v>
      </c>
      <c r="FF2" s="86" t="s">
        <v>75</v>
      </c>
      <c r="FG2" s="86" t="s">
        <v>76</v>
      </c>
      <c r="FH2" s="87" t="s">
        <v>77</v>
      </c>
      <c r="FI2" s="88" t="s">
        <v>78</v>
      </c>
      <c r="FJ2" s="43" t="s">
        <v>79</v>
      </c>
      <c r="FK2" s="86" t="s">
        <v>70</v>
      </c>
      <c r="FL2" s="43" t="s">
        <v>71</v>
      </c>
      <c r="FM2" s="43" t="s">
        <v>72</v>
      </c>
      <c r="FN2" s="43" t="s">
        <v>73</v>
      </c>
      <c r="FO2" s="43" t="s">
        <v>74</v>
      </c>
      <c r="FP2" s="86" t="s">
        <v>75</v>
      </c>
      <c r="FQ2" s="86" t="s">
        <v>76</v>
      </c>
      <c r="FR2" s="87" t="s">
        <v>77</v>
      </c>
      <c r="FS2" s="88" t="s">
        <v>78</v>
      </c>
      <c r="FT2" s="43" t="s">
        <v>79</v>
      </c>
      <c r="FU2" s="86" t="s">
        <v>70</v>
      </c>
      <c r="FV2" s="43" t="s">
        <v>71</v>
      </c>
      <c r="FW2" s="43" t="s">
        <v>72</v>
      </c>
      <c r="FX2" s="43" t="s">
        <v>73</v>
      </c>
      <c r="FY2" s="43" t="s">
        <v>74</v>
      </c>
      <c r="FZ2" s="86" t="s">
        <v>75</v>
      </c>
      <c r="GA2" s="86" t="s">
        <v>76</v>
      </c>
      <c r="GB2" s="87" t="s">
        <v>77</v>
      </c>
      <c r="GC2" s="89" t="s">
        <v>78</v>
      </c>
      <c r="GD2" s="43" t="s">
        <v>79</v>
      </c>
      <c r="GE2" s="86" t="s">
        <v>70</v>
      </c>
      <c r="GF2" s="43" t="s">
        <v>71</v>
      </c>
      <c r="GG2" s="43" t="s">
        <v>72</v>
      </c>
      <c r="GH2" s="43" t="s">
        <v>73</v>
      </c>
      <c r="GI2" s="43" t="s">
        <v>74</v>
      </c>
      <c r="GJ2" s="86" t="s">
        <v>75</v>
      </c>
      <c r="GK2" s="86" t="s">
        <v>76</v>
      </c>
      <c r="GL2" s="87" t="s">
        <v>77</v>
      </c>
      <c r="GM2" s="89" t="s">
        <v>78</v>
      </c>
      <c r="GN2" s="43" t="s">
        <v>79</v>
      </c>
      <c r="GO2" s="86" t="s">
        <v>70</v>
      </c>
      <c r="GP2" s="43" t="s">
        <v>71</v>
      </c>
      <c r="GQ2" s="43" t="s">
        <v>72</v>
      </c>
      <c r="GR2" s="43" t="s">
        <v>73</v>
      </c>
      <c r="GS2" s="43" t="s">
        <v>74</v>
      </c>
      <c r="GT2" s="86" t="s">
        <v>75</v>
      </c>
      <c r="GU2" s="86" t="s">
        <v>76</v>
      </c>
      <c r="GV2" s="87" t="s">
        <v>77</v>
      </c>
      <c r="GW2" s="89" t="s">
        <v>78</v>
      </c>
      <c r="GX2" s="43" t="s">
        <v>79</v>
      </c>
      <c r="GY2" s="86" t="s">
        <v>70</v>
      </c>
      <c r="GZ2" s="43" t="s">
        <v>71</v>
      </c>
      <c r="HA2" s="43" t="s">
        <v>72</v>
      </c>
      <c r="HB2" s="43" t="s">
        <v>73</v>
      </c>
      <c r="HC2" s="43" t="s">
        <v>74</v>
      </c>
      <c r="HD2" s="86" t="s">
        <v>75</v>
      </c>
      <c r="HE2" s="86" t="s">
        <v>76</v>
      </c>
      <c r="HF2" s="87" t="s">
        <v>77</v>
      </c>
      <c r="HG2" s="89" t="s">
        <v>78</v>
      </c>
      <c r="HH2" s="43" t="s">
        <v>79</v>
      </c>
      <c r="HI2" s="86" t="s">
        <v>70</v>
      </c>
      <c r="HJ2" s="43" t="s">
        <v>71</v>
      </c>
      <c r="HK2" s="43" t="s">
        <v>72</v>
      </c>
      <c r="HL2" s="43" t="s">
        <v>73</v>
      </c>
      <c r="HM2" s="43" t="s">
        <v>74</v>
      </c>
      <c r="HN2" s="86" t="s">
        <v>75</v>
      </c>
      <c r="HO2" s="86" t="s">
        <v>76</v>
      </c>
      <c r="HP2" s="87" t="s">
        <v>77</v>
      </c>
      <c r="HQ2" s="88" t="s">
        <v>78</v>
      </c>
      <c r="HR2" s="43" t="s">
        <v>79</v>
      </c>
      <c r="HS2" s="86" t="s">
        <v>70</v>
      </c>
      <c r="HT2" s="43" t="s">
        <v>71</v>
      </c>
      <c r="HU2" s="43" t="s">
        <v>72</v>
      </c>
      <c r="HV2" s="43" t="s">
        <v>73</v>
      </c>
      <c r="HW2" s="43" t="s">
        <v>74</v>
      </c>
      <c r="HX2" s="86" t="s">
        <v>75</v>
      </c>
      <c r="HY2" s="86" t="s">
        <v>76</v>
      </c>
      <c r="HZ2" s="87" t="s">
        <v>77</v>
      </c>
      <c r="IA2" s="89" t="s">
        <v>78</v>
      </c>
      <c r="IB2" s="43" t="s">
        <v>79</v>
      </c>
      <c r="IC2" s="86" t="s">
        <v>70</v>
      </c>
      <c r="ID2" s="43" t="s">
        <v>71</v>
      </c>
      <c r="IE2" s="43" t="s">
        <v>72</v>
      </c>
      <c r="IF2" s="43" t="s">
        <v>73</v>
      </c>
      <c r="IG2" s="43" t="s">
        <v>74</v>
      </c>
      <c r="IH2" s="86" t="s">
        <v>75</v>
      </c>
      <c r="II2" s="86" t="s">
        <v>76</v>
      </c>
      <c r="IJ2" s="87" t="s">
        <v>77</v>
      </c>
      <c r="IK2" s="89" t="s">
        <v>78</v>
      </c>
      <c r="IL2" s="43" t="s">
        <v>79</v>
      </c>
      <c r="IM2" s="86" t="s">
        <v>70</v>
      </c>
      <c r="IN2" s="43" t="s">
        <v>71</v>
      </c>
      <c r="IO2" s="43" t="s">
        <v>72</v>
      </c>
      <c r="IP2" s="43" t="s">
        <v>73</v>
      </c>
      <c r="IQ2" s="43" t="s">
        <v>74</v>
      </c>
      <c r="IR2" s="86" t="s">
        <v>75</v>
      </c>
      <c r="IS2" s="86" t="s">
        <v>76</v>
      </c>
      <c r="IT2" s="87" t="s">
        <v>77</v>
      </c>
      <c r="IU2" s="89" t="s">
        <v>78</v>
      </c>
      <c r="IV2" s="43" t="s">
        <v>79</v>
      </c>
      <c r="IW2" s="86" t="s">
        <v>70</v>
      </c>
      <c r="IX2" s="43" t="s">
        <v>71</v>
      </c>
      <c r="IY2" s="43" t="s">
        <v>72</v>
      </c>
      <c r="IZ2" s="43" t="s">
        <v>73</v>
      </c>
      <c r="JA2" s="43" t="s">
        <v>74</v>
      </c>
      <c r="JB2" s="86" t="s">
        <v>75</v>
      </c>
      <c r="JC2" s="86" t="s">
        <v>76</v>
      </c>
      <c r="JD2" s="87" t="s">
        <v>77</v>
      </c>
      <c r="JE2" s="89" t="s">
        <v>78</v>
      </c>
      <c r="JF2" s="43" t="s">
        <v>79</v>
      </c>
      <c r="JG2" s="86" t="s">
        <v>70</v>
      </c>
      <c r="JH2" s="43" t="s">
        <v>71</v>
      </c>
      <c r="JI2" s="43" t="s">
        <v>72</v>
      </c>
      <c r="JJ2" s="43" t="s">
        <v>73</v>
      </c>
      <c r="JK2" s="43" t="s">
        <v>74</v>
      </c>
      <c r="JL2" s="86" t="s">
        <v>75</v>
      </c>
      <c r="JM2" s="86" t="s">
        <v>76</v>
      </c>
      <c r="JN2" s="87" t="s">
        <v>77</v>
      </c>
      <c r="JO2" s="89" t="s">
        <v>78</v>
      </c>
      <c r="JP2" s="43" t="s">
        <v>79</v>
      </c>
      <c r="JQ2" s="86" t="s">
        <v>70</v>
      </c>
      <c r="JR2" s="43" t="s">
        <v>71</v>
      </c>
      <c r="JS2" s="43" t="s">
        <v>72</v>
      </c>
      <c r="JT2" s="43" t="s">
        <v>73</v>
      </c>
      <c r="JU2" s="43" t="s">
        <v>74</v>
      </c>
      <c r="JV2" s="86" t="s">
        <v>75</v>
      </c>
      <c r="JW2" s="86" t="s">
        <v>76</v>
      </c>
      <c r="JX2" s="87" t="s">
        <v>77</v>
      </c>
      <c r="JY2" s="89" t="s">
        <v>78</v>
      </c>
      <c r="JZ2" s="43" t="s">
        <v>79</v>
      </c>
      <c r="KA2" s="86" t="s">
        <v>70</v>
      </c>
      <c r="KB2" s="43" t="s">
        <v>71</v>
      </c>
      <c r="KC2" s="43" t="s">
        <v>72</v>
      </c>
      <c r="KD2" s="43" t="s">
        <v>73</v>
      </c>
      <c r="KE2" s="43" t="s">
        <v>74</v>
      </c>
      <c r="KF2" s="86" t="s">
        <v>75</v>
      </c>
      <c r="KG2" s="86" t="s">
        <v>76</v>
      </c>
      <c r="KH2" s="87" t="s">
        <v>77</v>
      </c>
      <c r="KI2" s="89" t="s">
        <v>78</v>
      </c>
      <c r="KJ2" s="43" t="s">
        <v>79</v>
      </c>
      <c r="KK2" s="86" t="s">
        <v>70</v>
      </c>
      <c r="KL2" s="43" t="s">
        <v>71</v>
      </c>
      <c r="KM2" s="43" t="s">
        <v>72</v>
      </c>
      <c r="KN2" s="43" t="s">
        <v>73</v>
      </c>
      <c r="KO2" s="43" t="s">
        <v>74</v>
      </c>
      <c r="KP2" s="86" t="s">
        <v>75</v>
      </c>
      <c r="KQ2" s="86" t="s">
        <v>76</v>
      </c>
      <c r="KR2" s="87" t="s">
        <v>77</v>
      </c>
      <c r="KS2" s="89" t="s">
        <v>78</v>
      </c>
      <c r="KT2" s="43" t="s">
        <v>79</v>
      </c>
      <c r="KU2" s="90"/>
      <c r="KV2" s="90"/>
      <c r="KW2" s="90"/>
      <c r="KX2" s="90"/>
      <c r="KY2" s="90"/>
    </row>
    <row r="3" ht="15.75" customHeight="1">
      <c r="A3" s="29">
        <v>1.0</v>
      </c>
      <c r="B3" s="91" t="s">
        <v>80</v>
      </c>
      <c r="C3" s="92" t="s">
        <v>81</v>
      </c>
      <c r="D3" s="93" t="s">
        <v>50</v>
      </c>
      <c r="E3" s="39"/>
      <c r="F3" s="39"/>
      <c r="G3" s="29"/>
      <c r="H3" s="94"/>
      <c r="I3" s="94"/>
      <c r="J3" s="29"/>
      <c r="K3" s="29"/>
      <c r="L3" s="29"/>
      <c r="M3" s="29"/>
      <c r="N3" s="29"/>
      <c r="O3" s="29"/>
      <c r="P3" s="39"/>
      <c r="Q3" s="29"/>
      <c r="R3" s="94"/>
      <c r="S3" s="94"/>
      <c r="T3" s="29"/>
      <c r="U3" s="29"/>
      <c r="V3" s="29"/>
      <c r="W3" s="29"/>
      <c r="X3" s="29"/>
      <c r="Y3" s="29"/>
      <c r="Z3" s="90"/>
      <c r="AA3" s="29"/>
      <c r="AB3" s="94"/>
      <c r="AC3" s="94"/>
      <c r="AD3" s="29"/>
      <c r="AE3" s="29"/>
      <c r="AF3" s="29"/>
      <c r="AG3" s="29"/>
      <c r="AH3" s="29"/>
      <c r="AI3" s="29"/>
      <c r="AJ3" s="39"/>
      <c r="AK3" s="39"/>
      <c r="AL3" s="95"/>
      <c r="AM3" s="95"/>
      <c r="AN3" s="39"/>
      <c r="AO3" s="39"/>
      <c r="AP3" s="96"/>
      <c r="AQ3" s="39"/>
      <c r="AR3" s="39"/>
      <c r="AS3" s="39"/>
      <c r="AT3" s="39"/>
      <c r="AU3" s="39"/>
      <c r="AV3" s="95"/>
      <c r="AW3" s="95"/>
      <c r="AX3" s="39"/>
      <c r="AY3" s="39"/>
      <c r="AZ3" s="96"/>
      <c r="BA3" s="39"/>
      <c r="BB3" s="39"/>
      <c r="BC3" s="39"/>
      <c r="BD3" s="39"/>
      <c r="BE3" s="97" t="s">
        <v>82</v>
      </c>
      <c r="BF3" s="98"/>
      <c r="BG3" s="98"/>
      <c r="BH3" s="99"/>
      <c r="BI3" s="99"/>
      <c r="BJ3" s="100"/>
      <c r="BK3" s="99"/>
      <c r="BL3" s="99"/>
      <c r="BM3" s="99"/>
      <c r="BN3" s="101" t="s">
        <v>83</v>
      </c>
      <c r="BO3" s="99"/>
      <c r="BP3" s="98"/>
      <c r="BQ3" s="98"/>
      <c r="BR3" s="99"/>
      <c r="BS3" s="99"/>
      <c r="BT3" s="100"/>
      <c r="BU3" s="99"/>
      <c r="BV3" s="99"/>
      <c r="BW3" s="99"/>
      <c r="BX3" s="99"/>
      <c r="BY3" s="29"/>
      <c r="BZ3" s="94"/>
      <c r="CA3" s="94"/>
      <c r="CB3" s="29"/>
      <c r="CC3" s="29"/>
      <c r="CD3" s="29"/>
      <c r="CE3" s="29"/>
      <c r="CF3" s="29"/>
      <c r="CG3" s="29"/>
      <c r="CH3" s="39"/>
      <c r="CI3" s="29"/>
      <c r="CJ3" s="94"/>
      <c r="CK3" s="94"/>
      <c r="CL3" s="29"/>
      <c r="CM3" s="29"/>
      <c r="CN3" s="29"/>
      <c r="CO3" s="29"/>
      <c r="CP3" s="29"/>
      <c r="CQ3" s="29"/>
      <c r="CR3" s="39"/>
      <c r="CS3" s="29"/>
      <c r="CT3" s="94"/>
      <c r="CU3" s="94"/>
      <c r="CV3" s="29"/>
      <c r="CW3" s="29"/>
      <c r="CX3" s="29"/>
      <c r="CY3" s="29"/>
      <c r="CZ3" s="29"/>
      <c r="DA3" s="29"/>
      <c r="DB3" s="39"/>
      <c r="DC3" s="39"/>
      <c r="DD3" s="95"/>
      <c r="DE3" s="95"/>
      <c r="DF3" s="39"/>
      <c r="DG3" s="39"/>
      <c r="DH3" s="96"/>
      <c r="DI3" s="39"/>
      <c r="DJ3" s="39"/>
      <c r="DK3" s="39"/>
      <c r="DL3" s="39"/>
      <c r="DM3" s="39"/>
      <c r="DN3" s="95"/>
      <c r="DO3" s="95"/>
      <c r="DP3" s="39"/>
      <c r="DQ3" s="39"/>
      <c r="DR3" s="96"/>
      <c r="DS3" s="39"/>
      <c r="DT3" s="39"/>
      <c r="DU3" s="39"/>
      <c r="DV3" s="39"/>
      <c r="DW3" s="97" t="s">
        <v>82</v>
      </c>
      <c r="DX3" s="97" t="s">
        <v>82</v>
      </c>
      <c r="DY3" s="98"/>
      <c r="DZ3" s="99"/>
      <c r="EA3" s="99"/>
      <c r="EB3" s="100"/>
      <c r="EC3" s="99"/>
      <c r="ED3" s="99"/>
      <c r="EE3" s="99"/>
      <c r="EF3" s="101" t="s">
        <v>83</v>
      </c>
      <c r="EG3" s="99"/>
      <c r="EH3" s="98"/>
      <c r="EI3" s="98"/>
      <c r="EJ3" s="99"/>
      <c r="EK3" s="99"/>
      <c r="EL3" s="100"/>
      <c r="EM3" s="99"/>
      <c r="EN3" s="99"/>
      <c r="EO3" s="99"/>
      <c r="EP3" s="99"/>
      <c r="EQ3" s="29"/>
      <c r="ER3" s="94"/>
      <c r="ES3" s="94"/>
      <c r="ET3" s="29"/>
      <c r="EU3" s="29"/>
      <c r="EV3" s="29"/>
      <c r="EW3" s="29"/>
      <c r="EX3" s="29"/>
      <c r="EY3" s="29"/>
      <c r="EZ3" s="39"/>
      <c r="FA3" s="29"/>
      <c r="FB3" s="94"/>
      <c r="FC3" s="94"/>
      <c r="FD3" s="29"/>
      <c r="FE3" s="29"/>
      <c r="FF3" s="29"/>
      <c r="FG3" s="29"/>
      <c r="FH3" s="29"/>
      <c r="FI3" s="29"/>
      <c r="FJ3" s="39"/>
      <c r="FK3" s="29"/>
      <c r="FL3" s="94"/>
      <c r="FM3" s="94"/>
      <c r="FN3" s="29"/>
      <c r="FO3" s="29"/>
      <c r="FP3" s="29"/>
      <c r="FQ3" s="29"/>
      <c r="FR3" s="29"/>
      <c r="FS3" s="29"/>
      <c r="FT3" s="39"/>
      <c r="FU3" s="39"/>
      <c r="FV3" s="95"/>
      <c r="FW3" s="95"/>
      <c r="FX3" s="39"/>
      <c r="FY3" s="39"/>
      <c r="FZ3" s="96"/>
      <c r="GA3" s="39"/>
      <c r="GB3" s="39"/>
      <c r="GC3" s="39"/>
      <c r="GD3" s="39"/>
      <c r="GE3" s="39"/>
      <c r="GF3" s="95"/>
      <c r="GG3" s="95"/>
      <c r="GH3" s="39"/>
      <c r="GI3" s="39"/>
      <c r="GJ3" s="96"/>
      <c r="GK3" s="39"/>
      <c r="GL3" s="39"/>
      <c r="GM3" s="39"/>
      <c r="GN3" s="39"/>
      <c r="GO3" s="97" t="s">
        <v>82</v>
      </c>
      <c r="GP3" s="98"/>
      <c r="GQ3" s="98"/>
      <c r="GR3" s="99"/>
      <c r="GS3" s="99"/>
      <c r="GT3" s="100"/>
      <c r="GU3" s="99"/>
      <c r="GV3" s="99"/>
      <c r="GW3" s="99"/>
      <c r="GX3" s="101" t="s">
        <v>84</v>
      </c>
      <c r="GY3" s="99"/>
      <c r="GZ3" s="98"/>
      <c r="HA3" s="98"/>
      <c r="HB3" s="99"/>
      <c r="HC3" s="99"/>
      <c r="HD3" s="100"/>
      <c r="HE3" s="99"/>
      <c r="HF3" s="99"/>
      <c r="HG3" s="99"/>
      <c r="HH3" s="99"/>
      <c r="HI3" s="29"/>
      <c r="HJ3" s="94"/>
      <c r="HK3" s="94"/>
      <c r="HL3" s="29"/>
      <c r="HM3" s="29"/>
      <c r="HN3" s="29"/>
      <c r="HO3" s="29"/>
      <c r="HP3" s="29"/>
      <c r="HQ3" s="29"/>
      <c r="HR3" s="39"/>
      <c r="HS3" s="102" t="s">
        <v>85</v>
      </c>
      <c r="HT3" s="94"/>
      <c r="HU3" s="94"/>
      <c r="HV3" s="29"/>
      <c r="HW3" s="29"/>
      <c r="HX3" s="29"/>
      <c r="HY3" s="29"/>
      <c r="HZ3" s="29"/>
      <c r="IA3" s="29"/>
      <c r="IB3" s="103" t="s">
        <v>84</v>
      </c>
      <c r="IC3" s="39"/>
      <c r="ID3" s="95"/>
      <c r="IE3" s="95"/>
      <c r="IF3" s="39"/>
      <c r="IG3" s="39"/>
      <c r="IH3" s="96"/>
      <c r="II3" s="39"/>
      <c r="IJ3" s="39"/>
      <c r="IK3" s="39"/>
      <c r="IL3" s="39"/>
      <c r="IM3" s="39"/>
      <c r="IN3" s="95"/>
      <c r="IO3" s="95"/>
      <c r="IP3" s="39"/>
      <c r="IQ3" s="39"/>
      <c r="IR3" s="96"/>
      <c r="IS3" s="39"/>
      <c r="IT3" s="39"/>
      <c r="IU3" s="39"/>
      <c r="IV3" s="39"/>
      <c r="IW3" s="39"/>
      <c r="IX3" s="95"/>
      <c r="IY3" s="95"/>
      <c r="IZ3" s="39"/>
      <c r="JA3" s="39"/>
      <c r="JB3" s="96"/>
      <c r="JC3" s="39"/>
      <c r="JD3" s="39"/>
      <c r="JE3" s="39"/>
      <c r="JF3" s="39"/>
      <c r="JG3" s="97" t="s">
        <v>82</v>
      </c>
      <c r="JH3" s="98"/>
      <c r="JI3" s="98"/>
      <c r="JJ3" s="99"/>
      <c r="JK3" s="99"/>
      <c r="JL3" s="100"/>
      <c r="JM3" s="99"/>
      <c r="JN3" s="99"/>
      <c r="JO3" s="99"/>
      <c r="JP3" s="101" t="s">
        <v>86</v>
      </c>
      <c r="JQ3" s="99"/>
      <c r="JR3" s="98"/>
      <c r="JS3" s="98"/>
      <c r="JT3" s="99"/>
      <c r="JU3" s="99"/>
      <c r="JV3" s="100"/>
      <c r="JW3" s="99"/>
      <c r="JX3" s="99"/>
      <c r="JY3" s="99"/>
      <c r="JZ3" s="99"/>
      <c r="KA3" s="39"/>
      <c r="KB3" s="95"/>
      <c r="KC3" s="95"/>
      <c r="KD3" s="39"/>
      <c r="KE3" s="39"/>
      <c r="KF3" s="96"/>
      <c r="KG3" s="39"/>
      <c r="KH3" s="39"/>
      <c r="KI3" s="39"/>
      <c r="KJ3" s="39"/>
      <c r="KK3" s="39"/>
      <c r="KL3" s="95"/>
      <c r="KM3" s="95"/>
      <c r="KN3" s="39"/>
      <c r="KO3" s="39"/>
      <c r="KP3" s="96"/>
      <c r="KQ3" s="39"/>
      <c r="KR3" s="39"/>
      <c r="KS3" s="39"/>
      <c r="KT3" s="39"/>
      <c r="KU3" s="31">
        <f>sumif($G$2:$KT$2,$AZ$2,G3:KT3)</f>
        <v>0</v>
      </c>
      <c r="KV3" s="31">
        <f>sumif($G$2:$KT$2,$BA$2,G3:KT3)</f>
        <v>0</v>
      </c>
      <c r="KW3" s="31">
        <f t="shared" ref="KW3:KW8" si="1">sumif($G$2:$KT$2,"PM approved",G3:KT3)</f>
        <v>0</v>
      </c>
      <c r="KX3" s="31">
        <f t="shared" ref="KX3:KX8" si="2">sumif($G$2:$KT$2,"HRM approved",G3:KT3)</f>
        <v>0</v>
      </c>
      <c r="KY3" s="31">
        <f t="shared" ref="KY3:KY8" si="3">KX3</f>
        <v>0</v>
      </c>
    </row>
    <row r="4" ht="15.75" customHeight="1">
      <c r="A4" s="102">
        <v>2.0</v>
      </c>
      <c r="B4" s="91" t="s">
        <v>87</v>
      </c>
      <c r="C4" s="104" t="s">
        <v>88</v>
      </c>
      <c r="D4" s="93" t="s">
        <v>50</v>
      </c>
      <c r="E4" s="29"/>
      <c r="F4" s="39"/>
      <c r="G4" s="29"/>
      <c r="H4" s="94"/>
      <c r="I4" s="94"/>
      <c r="J4" s="29"/>
      <c r="K4" s="29"/>
      <c r="L4" s="29"/>
      <c r="M4" s="29"/>
      <c r="N4" s="29"/>
      <c r="O4" s="29"/>
      <c r="P4" s="39"/>
      <c r="Q4" s="29"/>
      <c r="R4" s="94"/>
      <c r="S4" s="94"/>
      <c r="T4" s="29"/>
      <c r="U4" s="29"/>
      <c r="V4" s="29"/>
      <c r="W4" s="29"/>
      <c r="X4" s="29"/>
      <c r="Y4" s="29"/>
      <c r="Z4" s="39"/>
      <c r="AA4" s="29"/>
      <c r="AB4" s="94"/>
      <c r="AC4" s="94"/>
      <c r="AD4" s="29"/>
      <c r="AE4" s="29"/>
      <c r="AF4" s="29"/>
      <c r="AG4" s="29"/>
      <c r="AH4" s="29"/>
      <c r="AI4" s="29"/>
      <c r="AJ4" s="39"/>
      <c r="AK4" s="39"/>
      <c r="AL4" s="95"/>
      <c r="AM4" s="95"/>
      <c r="AN4" s="39"/>
      <c r="AO4" s="39"/>
      <c r="AP4" s="96"/>
      <c r="AQ4" s="39"/>
      <c r="AR4" s="39"/>
      <c r="AS4" s="39"/>
      <c r="AT4" s="39"/>
      <c r="AU4" s="39"/>
      <c r="AV4" s="95"/>
      <c r="AW4" s="95"/>
      <c r="AX4" s="39"/>
      <c r="AY4" s="39"/>
      <c r="AZ4" s="96"/>
      <c r="BA4" s="39"/>
      <c r="BB4" s="39"/>
      <c r="BC4" s="39"/>
      <c r="BD4" s="39"/>
      <c r="BE4" s="99"/>
      <c r="BF4" s="98"/>
      <c r="BG4" s="98"/>
      <c r="BH4" s="99"/>
      <c r="BI4" s="99"/>
      <c r="BJ4" s="100"/>
      <c r="BK4" s="99"/>
      <c r="BL4" s="99"/>
      <c r="BM4" s="99"/>
      <c r="BN4" s="99"/>
      <c r="BO4" s="99"/>
      <c r="BP4" s="98"/>
      <c r="BQ4" s="98"/>
      <c r="BR4" s="99"/>
      <c r="BS4" s="99"/>
      <c r="BT4" s="100"/>
      <c r="BU4" s="99"/>
      <c r="BV4" s="99"/>
      <c r="BW4" s="99"/>
      <c r="BX4" s="99"/>
      <c r="BY4" s="29"/>
      <c r="BZ4" s="94"/>
      <c r="CA4" s="94"/>
      <c r="CB4" s="29"/>
      <c r="CC4" s="29"/>
      <c r="CD4" s="29"/>
      <c r="CE4" s="29"/>
      <c r="CF4" s="29"/>
      <c r="CG4" s="29"/>
      <c r="CH4" s="39"/>
      <c r="CI4" s="29"/>
      <c r="CJ4" s="94"/>
      <c r="CK4" s="94"/>
      <c r="CL4" s="29"/>
      <c r="CM4" s="29"/>
      <c r="CN4" s="29"/>
      <c r="CO4" s="29"/>
      <c r="CP4" s="29"/>
      <c r="CQ4" s="29"/>
      <c r="CR4" s="39"/>
      <c r="CS4" s="29"/>
      <c r="CT4" s="94"/>
      <c r="CU4" s="94"/>
      <c r="CV4" s="29"/>
      <c r="CW4" s="29"/>
      <c r="CX4" s="29"/>
      <c r="CY4" s="29"/>
      <c r="CZ4" s="29"/>
      <c r="DA4" s="29"/>
      <c r="DB4" s="39"/>
      <c r="DC4" s="39"/>
      <c r="DD4" s="95"/>
      <c r="DE4" s="95"/>
      <c r="DF4" s="39"/>
      <c r="DG4" s="39"/>
      <c r="DH4" s="96"/>
      <c r="DI4" s="39"/>
      <c r="DJ4" s="39"/>
      <c r="DK4" s="39"/>
      <c r="DL4" s="39"/>
      <c r="DM4" s="39"/>
      <c r="DN4" s="95"/>
      <c r="DO4" s="95"/>
      <c r="DP4" s="39"/>
      <c r="DQ4" s="39"/>
      <c r="DR4" s="96"/>
      <c r="DS4" s="39"/>
      <c r="DT4" s="39"/>
      <c r="DU4" s="39"/>
      <c r="DV4" s="39"/>
      <c r="DW4" s="98"/>
      <c r="DX4" s="98"/>
      <c r="DY4" s="98"/>
      <c r="DZ4" s="99"/>
      <c r="EA4" s="99"/>
      <c r="EB4" s="100"/>
      <c r="EC4" s="99"/>
      <c r="ED4" s="99"/>
      <c r="EE4" s="99"/>
      <c r="EF4" s="99"/>
      <c r="EG4" s="99"/>
      <c r="EH4" s="98"/>
      <c r="EI4" s="98"/>
      <c r="EJ4" s="99"/>
      <c r="EK4" s="99"/>
      <c r="EL4" s="100"/>
      <c r="EM4" s="99"/>
      <c r="EN4" s="99"/>
      <c r="EO4" s="99"/>
      <c r="EP4" s="99"/>
      <c r="EQ4" s="29"/>
      <c r="ER4" s="94"/>
      <c r="ES4" s="94"/>
      <c r="ET4" s="29"/>
      <c r="EU4" s="29"/>
      <c r="EV4" s="29"/>
      <c r="EW4" s="29"/>
      <c r="EX4" s="29"/>
      <c r="EY4" s="29"/>
      <c r="EZ4" s="39"/>
      <c r="FA4" s="29"/>
      <c r="FB4" s="94"/>
      <c r="FC4" s="94"/>
      <c r="FD4" s="29"/>
      <c r="FE4" s="29"/>
      <c r="FF4" s="29"/>
      <c r="FG4" s="29"/>
      <c r="FH4" s="29"/>
      <c r="FI4" s="29"/>
      <c r="FJ4" s="39"/>
      <c r="FK4" s="29"/>
      <c r="FL4" s="94"/>
      <c r="FM4" s="94"/>
      <c r="FN4" s="29"/>
      <c r="FO4" s="29"/>
      <c r="FP4" s="29"/>
      <c r="FQ4" s="29"/>
      <c r="FR4" s="29"/>
      <c r="FS4" s="29"/>
      <c r="FT4" s="39"/>
      <c r="FU4" s="39"/>
      <c r="FV4" s="95"/>
      <c r="FW4" s="95"/>
      <c r="FX4" s="39"/>
      <c r="FY4" s="39"/>
      <c r="FZ4" s="96"/>
      <c r="GA4" s="39"/>
      <c r="GB4" s="39"/>
      <c r="GC4" s="39"/>
      <c r="GD4" s="39"/>
      <c r="GE4" s="39"/>
      <c r="GF4" s="95"/>
      <c r="GG4" s="95"/>
      <c r="GH4" s="39"/>
      <c r="GI4" s="39"/>
      <c r="GJ4" s="96"/>
      <c r="GK4" s="39"/>
      <c r="GL4" s="39"/>
      <c r="GM4" s="39"/>
      <c r="GN4" s="39"/>
      <c r="GO4" s="99"/>
      <c r="GP4" s="98"/>
      <c r="GQ4" s="98"/>
      <c r="GR4" s="99"/>
      <c r="GS4" s="99"/>
      <c r="GT4" s="100"/>
      <c r="GU4" s="99"/>
      <c r="GV4" s="99"/>
      <c r="GW4" s="99"/>
      <c r="GX4" s="99"/>
      <c r="GY4" s="99"/>
      <c r="GZ4" s="98"/>
      <c r="HA4" s="98"/>
      <c r="HB4" s="99"/>
      <c r="HC4" s="99"/>
      <c r="HD4" s="100"/>
      <c r="HE4" s="99"/>
      <c r="HF4" s="99"/>
      <c r="HG4" s="99"/>
      <c r="HH4" s="99"/>
      <c r="HI4" s="29"/>
      <c r="HJ4" s="94"/>
      <c r="HK4" s="94"/>
      <c r="HL4" s="29"/>
      <c r="HM4" s="29"/>
      <c r="HN4" s="29"/>
      <c r="HO4" s="29"/>
      <c r="HP4" s="29"/>
      <c r="HQ4" s="29"/>
      <c r="HR4" s="39"/>
      <c r="HS4" s="102" t="s">
        <v>85</v>
      </c>
      <c r="HT4" s="94"/>
      <c r="HU4" s="94"/>
      <c r="HV4" s="29"/>
      <c r="HW4" s="29"/>
      <c r="HX4" s="29"/>
      <c r="HY4" s="29"/>
      <c r="HZ4" s="29"/>
      <c r="IA4" s="29"/>
      <c r="IB4" s="105" t="s">
        <v>89</v>
      </c>
      <c r="IC4" s="39"/>
      <c r="ID4" s="95"/>
      <c r="IE4" s="95"/>
      <c r="IF4" s="39"/>
      <c r="IG4" s="39"/>
      <c r="IH4" s="96"/>
      <c r="II4" s="39"/>
      <c r="IJ4" s="39"/>
      <c r="IK4" s="39"/>
      <c r="IL4" s="39"/>
      <c r="IM4" s="39"/>
      <c r="IN4" s="95"/>
      <c r="IO4" s="95"/>
      <c r="IP4" s="39"/>
      <c r="IQ4" s="39"/>
      <c r="IR4" s="96"/>
      <c r="IS4" s="39"/>
      <c r="IT4" s="39"/>
      <c r="IU4" s="39"/>
      <c r="IV4" s="105" t="s">
        <v>89</v>
      </c>
      <c r="IW4" s="39"/>
      <c r="IX4" s="95"/>
      <c r="IY4" s="95"/>
      <c r="IZ4" s="39"/>
      <c r="JA4" s="39"/>
      <c r="JB4" s="96"/>
      <c r="JC4" s="39"/>
      <c r="JD4" s="39"/>
      <c r="JE4" s="39"/>
      <c r="JF4" s="39"/>
      <c r="JG4" s="97"/>
      <c r="JH4" s="98"/>
      <c r="JI4" s="98"/>
      <c r="JJ4" s="99"/>
      <c r="JK4" s="99"/>
      <c r="JL4" s="100"/>
      <c r="JM4" s="99"/>
      <c r="JN4" s="99"/>
      <c r="JO4" s="99"/>
      <c r="JP4" s="101" t="s">
        <v>89</v>
      </c>
      <c r="JQ4" s="99"/>
      <c r="JR4" s="98"/>
      <c r="JS4" s="98"/>
      <c r="JT4" s="99"/>
      <c r="JU4" s="99"/>
      <c r="JV4" s="100"/>
      <c r="JW4" s="99"/>
      <c r="JX4" s="99"/>
      <c r="JY4" s="99"/>
      <c r="JZ4" s="99"/>
      <c r="KA4" s="39"/>
      <c r="KB4" s="95"/>
      <c r="KC4" s="95"/>
      <c r="KD4" s="39"/>
      <c r="KE4" s="39"/>
      <c r="KF4" s="96"/>
      <c r="KG4" s="39"/>
      <c r="KH4" s="39"/>
      <c r="KI4" s="39"/>
      <c r="KJ4" s="39"/>
      <c r="KK4" s="39"/>
      <c r="KL4" s="95"/>
      <c r="KM4" s="95"/>
      <c r="KN4" s="39"/>
      <c r="KO4" s="39"/>
      <c r="KP4" s="96"/>
      <c r="KQ4" s="39"/>
      <c r="KR4" s="39"/>
      <c r="KS4" s="39"/>
      <c r="KT4" s="105" t="s">
        <v>90</v>
      </c>
      <c r="KU4" s="31"/>
      <c r="KV4" s="31"/>
      <c r="KW4" s="31">
        <f t="shared" si="1"/>
        <v>0</v>
      </c>
      <c r="KX4" s="31">
        <f t="shared" si="2"/>
        <v>0</v>
      </c>
      <c r="KY4" s="31">
        <f t="shared" si="3"/>
        <v>0</v>
      </c>
    </row>
    <row r="5" ht="15.75" customHeight="1">
      <c r="A5" s="29">
        <v>3.0</v>
      </c>
      <c r="B5" s="91" t="s">
        <v>91</v>
      </c>
      <c r="C5" s="106" t="s">
        <v>92</v>
      </c>
      <c r="D5" s="93" t="s">
        <v>50</v>
      </c>
      <c r="E5" s="39"/>
      <c r="F5" s="39"/>
      <c r="G5" s="29"/>
      <c r="H5" s="94"/>
      <c r="I5" s="94"/>
      <c r="J5" s="29"/>
      <c r="K5" s="29"/>
      <c r="L5" s="29"/>
      <c r="M5" s="29"/>
      <c r="N5" s="29"/>
      <c r="O5" s="29"/>
      <c r="P5" s="39"/>
      <c r="Q5" s="102" t="s">
        <v>85</v>
      </c>
      <c r="R5" s="94"/>
      <c r="S5" s="94"/>
      <c r="T5" s="29"/>
      <c r="U5" s="29"/>
      <c r="V5" s="29"/>
      <c r="W5" s="29"/>
      <c r="X5" s="29"/>
      <c r="Y5" s="29"/>
      <c r="Z5" s="103" t="s">
        <v>93</v>
      </c>
      <c r="AA5" s="29"/>
      <c r="AB5" s="94"/>
      <c r="AC5" s="94"/>
      <c r="AD5" s="29"/>
      <c r="AE5" s="29"/>
      <c r="AF5" s="29"/>
      <c r="AG5" s="29"/>
      <c r="AH5" s="29"/>
      <c r="AI5" s="29"/>
      <c r="AJ5" s="39"/>
      <c r="AK5" s="39"/>
      <c r="AL5" s="95"/>
      <c r="AM5" s="95"/>
      <c r="AN5" s="39"/>
      <c r="AO5" s="39"/>
      <c r="AP5" s="96"/>
      <c r="AQ5" s="39"/>
      <c r="AR5" s="39"/>
      <c r="AS5" s="39"/>
      <c r="AT5" s="39"/>
      <c r="AU5" s="39"/>
      <c r="AV5" s="95"/>
      <c r="AW5" s="95"/>
      <c r="AX5" s="39"/>
      <c r="AY5" s="39"/>
      <c r="AZ5" s="96"/>
      <c r="BA5" s="39"/>
      <c r="BB5" s="39"/>
      <c r="BC5" s="39"/>
      <c r="BD5" s="39"/>
      <c r="BE5" s="97" t="s">
        <v>82</v>
      </c>
      <c r="BF5" s="98"/>
      <c r="BG5" s="98"/>
      <c r="BH5" s="99"/>
      <c r="BI5" s="99"/>
      <c r="BJ5" s="100"/>
      <c r="BK5" s="99"/>
      <c r="BL5" s="99"/>
      <c r="BM5" s="99"/>
      <c r="BN5" s="101" t="s">
        <v>93</v>
      </c>
      <c r="BO5" s="99"/>
      <c r="BP5" s="98"/>
      <c r="BQ5" s="98"/>
      <c r="BR5" s="99"/>
      <c r="BS5" s="99"/>
      <c r="BT5" s="100"/>
      <c r="BU5" s="99"/>
      <c r="BV5" s="99"/>
      <c r="BW5" s="99"/>
      <c r="BX5" s="99"/>
      <c r="BY5" s="29"/>
      <c r="BZ5" s="94"/>
      <c r="CA5" s="94"/>
      <c r="CB5" s="29"/>
      <c r="CC5" s="29"/>
      <c r="CD5" s="29"/>
      <c r="CE5" s="29"/>
      <c r="CF5" s="29"/>
      <c r="CG5" s="29"/>
      <c r="CH5" s="39"/>
      <c r="CI5" s="29"/>
      <c r="CJ5" s="94"/>
      <c r="CK5" s="94"/>
      <c r="CL5" s="29"/>
      <c r="CM5" s="29"/>
      <c r="CN5" s="29"/>
      <c r="CO5" s="29"/>
      <c r="CP5" s="29"/>
      <c r="CQ5" s="29"/>
      <c r="CR5" s="39"/>
      <c r="CS5" s="29"/>
      <c r="CT5" s="94"/>
      <c r="CU5" s="94"/>
      <c r="CV5" s="29"/>
      <c r="CW5" s="29"/>
      <c r="CX5" s="29"/>
      <c r="CY5" s="29"/>
      <c r="CZ5" s="29"/>
      <c r="DA5" s="29"/>
      <c r="DB5" s="39"/>
      <c r="DC5" s="39"/>
      <c r="DD5" s="95"/>
      <c r="DE5" s="95"/>
      <c r="DF5" s="39"/>
      <c r="DG5" s="39"/>
      <c r="DH5" s="96"/>
      <c r="DI5" s="39"/>
      <c r="DJ5" s="39"/>
      <c r="DK5" s="39"/>
      <c r="DL5" s="39"/>
      <c r="DM5" s="39"/>
      <c r="DN5" s="95"/>
      <c r="DO5" s="95"/>
      <c r="DP5" s="39"/>
      <c r="DQ5" s="39"/>
      <c r="DR5" s="96"/>
      <c r="DS5" s="39"/>
      <c r="DT5" s="39"/>
      <c r="DU5" s="39"/>
      <c r="DV5" s="39"/>
      <c r="DW5" s="97" t="s">
        <v>82</v>
      </c>
      <c r="DX5" s="97" t="s">
        <v>82</v>
      </c>
      <c r="DY5" s="98"/>
      <c r="DZ5" s="99"/>
      <c r="EA5" s="99"/>
      <c r="EB5" s="100"/>
      <c r="EC5" s="99"/>
      <c r="ED5" s="99"/>
      <c r="EE5" s="99"/>
      <c r="EF5" s="107" t="s">
        <v>94</v>
      </c>
      <c r="EG5" s="99"/>
      <c r="EH5" s="98"/>
      <c r="EI5" s="98"/>
      <c r="EJ5" s="99"/>
      <c r="EK5" s="99"/>
      <c r="EL5" s="100"/>
      <c r="EM5" s="99"/>
      <c r="EN5" s="99"/>
      <c r="EO5" s="99"/>
      <c r="EP5" s="99"/>
      <c r="EQ5" s="29"/>
      <c r="ER5" s="94"/>
      <c r="ES5" s="94"/>
      <c r="ET5" s="29"/>
      <c r="EU5" s="29"/>
      <c r="EV5" s="29"/>
      <c r="EW5" s="29"/>
      <c r="EX5" s="29"/>
      <c r="EY5" s="29"/>
      <c r="EZ5" s="39"/>
      <c r="FA5" s="29"/>
      <c r="FB5" s="94"/>
      <c r="FC5" s="94"/>
      <c r="FD5" s="29"/>
      <c r="FE5" s="29"/>
      <c r="FF5" s="29"/>
      <c r="FG5" s="29"/>
      <c r="FH5" s="29"/>
      <c r="FI5" s="29"/>
      <c r="FJ5" s="39"/>
      <c r="FK5" s="29"/>
      <c r="FL5" s="94"/>
      <c r="FM5" s="94"/>
      <c r="FN5" s="29"/>
      <c r="FO5" s="29"/>
      <c r="FP5" s="29"/>
      <c r="FQ5" s="29"/>
      <c r="FR5" s="29"/>
      <c r="FS5" s="29"/>
      <c r="FT5" s="39"/>
      <c r="FU5" s="39"/>
      <c r="FV5" s="95"/>
      <c r="FW5" s="95"/>
      <c r="FX5" s="39"/>
      <c r="FY5" s="39"/>
      <c r="FZ5" s="96"/>
      <c r="GA5" s="39"/>
      <c r="GB5" s="39"/>
      <c r="GC5" s="39"/>
      <c r="GD5" s="39"/>
      <c r="GE5" s="39"/>
      <c r="GF5" s="95"/>
      <c r="GG5" s="95"/>
      <c r="GH5" s="39"/>
      <c r="GI5" s="39"/>
      <c r="GJ5" s="96"/>
      <c r="GK5" s="39"/>
      <c r="GL5" s="39"/>
      <c r="GM5" s="39"/>
      <c r="GN5" s="39"/>
      <c r="GO5" s="99"/>
      <c r="GP5" s="98"/>
      <c r="GQ5" s="98"/>
      <c r="GR5" s="99"/>
      <c r="GS5" s="99"/>
      <c r="GT5" s="100"/>
      <c r="GU5" s="99"/>
      <c r="GV5" s="99"/>
      <c r="GW5" s="99"/>
      <c r="GX5" s="99"/>
      <c r="GY5" s="99"/>
      <c r="GZ5" s="98"/>
      <c r="HA5" s="98"/>
      <c r="HB5" s="99"/>
      <c r="HC5" s="99"/>
      <c r="HD5" s="100"/>
      <c r="HE5" s="99"/>
      <c r="HF5" s="99"/>
      <c r="HG5" s="99"/>
      <c r="HH5" s="99"/>
      <c r="HI5" s="29"/>
      <c r="HJ5" s="94"/>
      <c r="HK5" s="94"/>
      <c r="HL5" s="29"/>
      <c r="HM5" s="29"/>
      <c r="HN5" s="29"/>
      <c r="HO5" s="29"/>
      <c r="HP5" s="29"/>
      <c r="HQ5" s="29"/>
      <c r="HR5" s="39"/>
      <c r="HS5" s="29"/>
      <c r="HT5" s="94"/>
      <c r="HU5" s="94"/>
      <c r="HV5" s="29"/>
      <c r="HW5" s="29"/>
      <c r="HX5" s="29"/>
      <c r="HY5" s="29"/>
      <c r="HZ5" s="29"/>
      <c r="IA5" s="29"/>
      <c r="IB5" s="39"/>
      <c r="IC5" s="39"/>
      <c r="ID5" s="95"/>
      <c r="IE5" s="95"/>
      <c r="IF5" s="39"/>
      <c r="IG5" s="39"/>
      <c r="IH5" s="96"/>
      <c r="II5" s="39"/>
      <c r="IJ5" s="39"/>
      <c r="IK5" s="39"/>
      <c r="IL5" s="39"/>
      <c r="IM5" s="39"/>
      <c r="IN5" s="95"/>
      <c r="IO5" s="95"/>
      <c r="IP5" s="39"/>
      <c r="IQ5" s="39"/>
      <c r="IR5" s="96"/>
      <c r="IS5" s="39"/>
      <c r="IT5" s="39"/>
      <c r="IU5" s="39"/>
      <c r="IV5" s="39"/>
      <c r="IW5" s="39"/>
      <c r="IX5" s="95"/>
      <c r="IY5" s="95"/>
      <c r="IZ5" s="39"/>
      <c r="JA5" s="39"/>
      <c r="JB5" s="96"/>
      <c r="JC5" s="39"/>
      <c r="JD5" s="39"/>
      <c r="JE5" s="39"/>
      <c r="JF5" s="39"/>
      <c r="JG5" s="99"/>
      <c r="JH5" s="98"/>
      <c r="JI5" s="98"/>
      <c r="JJ5" s="99"/>
      <c r="JK5" s="99"/>
      <c r="JL5" s="100"/>
      <c r="JM5" s="99"/>
      <c r="JN5" s="99"/>
      <c r="JO5" s="99"/>
      <c r="JP5" s="99"/>
      <c r="JQ5" s="99"/>
      <c r="JR5" s="98"/>
      <c r="JS5" s="98"/>
      <c r="JT5" s="99"/>
      <c r="JU5" s="99"/>
      <c r="JV5" s="100"/>
      <c r="JW5" s="99"/>
      <c r="JX5" s="99"/>
      <c r="JY5" s="99"/>
      <c r="JZ5" s="99"/>
      <c r="KA5" s="39"/>
      <c r="KB5" s="95"/>
      <c r="KC5" s="95"/>
      <c r="KD5" s="39"/>
      <c r="KE5" s="39"/>
      <c r="KF5" s="96"/>
      <c r="KG5" s="39"/>
      <c r="KH5" s="39"/>
      <c r="KI5" s="39"/>
      <c r="KJ5" s="39"/>
      <c r="KK5" s="39"/>
      <c r="KL5" s="95"/>
      <c r="KM5" s="95"/>
      <c r="KN5" s="39"/>
      <c r="KO5" s="39"/>
      <c r="KP5" s="96"/>
      <c r="KQ5" s="39"/>
      <c r="KR5" s="39"/>
      <c r="KS5" s="39"/>
      <c r="KT5" s="39"/>
      <c r="KU5" s="31">
        <f>sumif($G$2:$KT$2,$AZ$2,G5:KT5)</f>
        <v>0</v>
      </c>
      <c r="KV5" s="31">
        <f>sumif($G$2:$KT$2,$BA$2,G5:KT5)</f>
        <v>0</v>
      </c>
      <c r="KW5" s="31">
        <f t="shared" si="1"/>
        <v>0</v>
      </c>
      <c r="KX5" s="31">
        <f t="shared" si="2"/>
        <v>0</v>
      </c>
      <c r="KY5" s="31">
        <f t="shared" si="3"/>
        <v>0</v>
      </c>
    </row>
    <row r="6" ht="15.75" customHeight="1">
      <c r="A6" s="102">
        <v>4.0</v>
      </c>
      <c r="B6" s="91" t="s">
        <v>95</v>
      </c>
      <c r="C6" s="106" t="s">
        <v>96</v>
      </c>
      <c r="D6" s="93" t="s">
        <v>50</v>
      </c>
      <c r="E6" s="39"/>
      <c r="F6" s="39"/>
      <c r="G6" s="29"/>
      <c r="H6" s="94"/>
      <c r="I6" s="94"/>
      <c r="J6" s="29"/>
      <c r="K6" s="29"/>
      <c r="L6" s="29"/>
      <c r="M6" s="29"/>
      <c r="N6" s="29"/>
      <c r="O6" s="29"/>
      <c r="P6" s="39"/>
      <c r="Q6" s="29"/>
      <c r="R6" s="94"/>
      <c r="S6" s="94"/>
      <c r="T6" s="29"/>
      <c r="U6" s="29"/>
      <c r="V6" s="29"/>
      <c r="W6" s="29"/>
      <c r="X6" s="29"/>
      <c r="Y6" s="29"/>
      <c r="Z6" s="39"/>
      <c r="AA6" s="29"/>
      <c r="AB6" s="94"/>
      <c r="AC6" s="94"/>
      <c r="AD6" s="29"/>
      <c r="AE6" s="29"/>
      <c r="AF6" s="29"/>
      <c r="AG6" s="29"/>
      <c r="AH6" s="29"/>
      <c r="AI6" s="29"/>
      <c r="AJ6" s="39"/>
      <c r="AK6" s="39"/>
      <c r="AL6" s="95"/>
      <c r="AM6" s="95"/>
      <c r="AN6" s="39"/>
      <c r="AO6" s="39"/>
      <c r="AP6" s="96"/>
      <c r="AQ6" s="39"/>
      <c r="AR6" s="39"/>
      <c r="AS6" s="39"/>
      <c r="AT6" s="39"/>
      <c r="AU6" s="39"/>
      <c r="AV6" s="95"/>
      <c r="AW6" s="95"/>
      <c r="AX6" s="39"/>
      <c r="AY6" s="39"/>
      <c r="AZ6" s="96"/>
      <c r="BA6" s="39"/>
      <c r="BB6" s="39"/>
      <c r="BC6" s="39"/>
      <c r="BD6" s="39"/>
      <c r="BE6" s="99"/>
      <c r="BF6" s="98"/>
      <c r="BG6" s="98"/>
      <c r="BH6" s="99"/>
      <c r="BI6" s="99"/>
      <c r="BJ6" s="100"/>
      <c r="BK6" s="99"/>
      <c r="BL6" s="99"/>
      <c r="BM6" s="99"/>
      <c r="BN6" s="99"/>
      <c r="BO6" s="99"/>
      <c r="BP6" s="98"/>
      <c r="BQ6" s="98"/>
      <c r="BR6" s="99"/>
      <c r="BS6" s="99"/>
      <c r="BT6" s="100"/>
      <c r="BU6" s="99"/>
      <c r="BV6" s="99"/>
      <c r="BW6" s="99"/>
      <c r="BX6" s="99"/>
      <c r="BY6" s="29"/>
      <c r="BZ6" s="94"/>
      <c r="CA6" s="94"/>
      <c r="CB6" s="29"/>
      <c r="CC6" s="29"/>
      <c r="CD6" s="29"/>
      <c r="CE6" s="29"/>
      <c r="CF6" s="29"/>
      <c r="CG6" s="29"/>
      <c r="CH6" s="39"/>
      <c r="CI6" s="29"/>
      <c r="CJ6" s="94"/>
      <c r="CK6" s="94"/>
      <c r="CL6" s="29"/>
      <c r="CM6" s="29"/>
      <c r="CN6" s="29"/>
      <c r="CO6" s="29"/>
      <c r="CP6" s="29"/>
      <c r="CQ6" s="29"/>
      <c r="CR6" s="39"/>
      <c r="CS6" s="29"/>
      <c r="CT6" s="94"/>
      <c r="CU6" s="94"/>
      <c r="CV6" s="29"/>
      <c r="CW6" s="29"/>
      <c r="CX6" s="29"/>
      <c r="CY6" s="29"/>
      <c r="CZ6" s="29"/>
      <c r="DA6" s="29"/>
      <c r="DB6" s="39"/>
      <c r="DC6" s="39"/>
      <c r="DD6" s="95"/>
      <c r="DE6" s="95"/>
      <c r="DF6" s="39"/>
      <c r="DG6" s="39"/>
      <c r="DH6" s="96"/>
      <c r="DI6" s="39"/>
      <c r="DJ6" s="39"/>
      <c r="DK6" s="39"/>
      <c r="DL6" s="39"/>
      <c r="DM6" s="39"/>
      <c r="DN6" s="95"/>
      <c r="DO6" s="95"/>
      <c r="DP6" s="39"/>
      <c r="DQ6" s="39"/>
      <c r="DR6" s="96"/>
      <c r="DS6" s="39"/>
      <c r="DT6" s="39"/>
      <c r="DU6" s="39"/>
      <c r="DV6" s="39"/>
      <c r="DW6" s="98"/>
      <c r="DX6" s="98"/>
      <c r="DY6" s="98"/>
      <c r="DZ6" s="99"/>
      <c r="EA6" s="99"/>
      <c r="EB6" s="100"/>
      <c r="EC6" s="99"/>
      <c r="ED6" s="99"/>
      <c r="EE6" s="99"/>
      <c r="EF6" s="99"/>
      <c r="EG6" s="99"/>
      <c r="EH6" s="98"/>
      <c r="EI6" s="98"/>
      <c r="EJ6" s="99"/>
      <c r="EK6" s="99"/>
      <c r="EL6" s="100"/>
      <c r="EM6" s="99"/>
      <c r="EN6" s="99"/>
      <c r="EO6" s="99"/>
      <c r="EP6" s="99"/>
      <c r="EQ6" s="29"/>
      <c r="ER6" s="94"/>
      <c r="ES6" s="94"/>
      <c r="ET6" s="29"/>
      <c r="EU6" s="29"/>
      <c r="EV6" s="29"/>
      <c r="EW6" s="29"/>
      <c r="EX6" s="29"/>
      <c r="EY6" s="29"/>
      <c r="EZ6" s="39"/>
      <c r="FA6" s="29"/>
      <c r="FB6" s="94"/>
      <c r="FC6" s="94"/>
      <c r="FD6" s="29"/>
      <c r="FE6" s="29"/>
      <c r="FF6" s="29"/>
      <c r="FG6" s="29"/>
      <c r="FH6" s="29"/>
      <c r="FI6" s="29"/>
      <c r="FJ6" s="39"/>
      <c r="FK6" s="29"/>
      <c r="FL6" s="94"/>
      <c r="FM6" s="94"/>
      <c r="FN6" s="29"/>
      <c r="FO6" s="29"/>
      <c r="FP6" s="29"/>
      <c r="FQ6" s="29"/>
      <c r="FR6" s="29"/>
      <c r="FS6" s="29"/>
      <c r="FT6" s="39"/>
      <c r="FU6" s="39"/>
      <c r="FV6" s="95"/>
      <c r="FW6" s="95"/>
      <c r="FX6" s="39"/>
      <c r="FY6" s="39"/>
      <c r="FZ6" s="96"/>
      <c r="GA6" s="39"/>
      <c r="GB6" s="39"/>
      <c r="GC6" s="39"/>
      <c r="GD6" s="39"/>
      <c r="GE6" s="39"/>
      <c r="GF6" s="95"/>
      <c r="GG6" s="95"/>
      <c r="GH6" s="39"/>
      <c r="GI6" s="39"/>
      <c r="GJ6" s="96"/>
      <c r="GK6" s="39"/>
      <c r="GL6" s="39"/>
      <c r="GM6" s="39"/>
      <c r="GN6" s="39"/>
      <c r="GO6" s="99"/>
      <c r="GP6" s="98"/>
      <c r="GQ6" s="98"/>
      <c r="GR6" s="99"/>
      <c r="GS6" s="99"/>
      <c r="GT6" s="100"/>
      <c r="GU6" s="99"/>
      <c r="GV6" s="99"/>
      <c r="GW6" s="99"/>
      <c r="GX6" s="99"/>
      <c r="GY6" s="99"/>
      <c r="GZ6" s="98"/>
      <c r="HA6" s="98"/>
      <c r="HB6" s="99"/>
      <c r="HC6" s="99"/>
      <c r="HD6" s="100"/>
      <c r="HE6" s="99"/>
      <c r="HF6" s="99"/>
      <c r="HG6" s="99"/>
      <c r="HH6" s="99"/>
      <c r="HI6" s="29"/>
      <c r="HJ6" s="94"/>
      <c r="HK6" s="94"/>
      <c r="HL6" s="29"/>
      <c r="HM6" s="29"/>
      <c r="HN6" s="29"/>
      <c r="HO6" s="29"/>
      <c r="HP6" s="29"/>
      <c r="HQ6" s="29"/>
      <c r="HR6" s="39"/>
      <c r="HS6" s="29"/>
      <c r="HT6" s="94"/>
      <c r="HU6" s="94"/>
      <c r="HV6" s="29"/>
      <c r="HW6" s="29"/>
      <c r="HX6" s="29"/>
      <c r="HY6" s="29"/>
      <c r="HZ6" s="29"/>
      <c r="IA6" s="29"/>
      <c r="IB6" s="39"/>
      <c r="IC6" s="39"/>
      <c r="ID6" s="95"/>
      <c r="IE6" s="95"/>
      <c r="IF6" s="39"/>
      <c r="IG6" s="39"/>
      <c r="IH6" s="96"/>
      <c r="II6" s="39"/>
      <c r="IJ6" s="39"/>
      <c r="IK6" s="39"/>
      <c r="IL6" s="39"/>
      <c r="IM6" s="39"/>
      <c r="IN6" s="95"/>
      <c r="IO6" s="95"/>
      <c r="IP6" s="39"/>
      <c r="IQ6" s="39"/>
      <c r="IR6" s="96"/>
      <c r="IS6" s="39"/>
      <c r="IT6" s="39"/>
      <c r="IU6" s="39"/>
      <c r="IV6" s="39"/>
      <c r="IW6" s="39"/>
      <c r="IX6" s="95"/>
      <c r="IY6" s="95"/>
      <c r="IZ6" s="39"/>
      <c r="JA6" s="39"/>
      <c r="JB6" s="96"/>
      <c r="JC6" s="39"/>
      <c r="JD6" s="39"/>
      <c r="JE6" s="39"/>
      <c r="JF6" s="39"/>
      <c r="JG6" s="99"/>
      <c r="JH6" s="98"/>
      <c r="JI6" s="98"/>
      <c r="JJ6" s="99"/>
      <c r="JK6" s="99"/>
      <c r="JL6" s="100"/>
      <c r="JM6" s="99"/>
      <c r="JN6" s="99"/>
      <c r="JO6" s="99"/>
      <c r="JP6" s="99"/>
      <c r="JQ6" s="99"/>
      <c r="JR6" s="98"/>
      <c r="JS6" s="98"/>
      <c r="JT6" s="99"/>
      <c r="JU6" s="99"/>
      <c r="JV6" s="100"/>
      <c r="JW6" s="99"/>
      <c r="JX6" s="99"/>
      <c r="JY6" s="99"/>
      <c r="JZ6" s="99"/>
      <c r="KA6" s="39"/>
      <c r="KB6" s="95"/>
      <c r="KC6" s="95"/>
      <c r="KD6" s="39"/>
      <c r="KE6" s="39"/>
      <c r="KF6" s="96"/>
      <c r="KG6" s="39"/>
      <c r="KH6" s="39"/>
      <c r="KI6" s="39"/>
      <c r="KJ6" s="39"/>
      <c r="KK6" s="39"/>
      <c r="KL6" s="95"/>
      <c r="KM6" s="95"/>
      <c r="KN6" s="39"/>
      <c r="KO6" s="39"/>
      <c r="KP6" s="96"/>
      <c r="KQ6" s="39"/>
      <c r="KR6" s="39"/>
      <c r="KS6" s="39"/>
      <c r="KT6" s="39"/>
      <c r="KU6" s="31"/>
      <c r="KV6" s="31"/>
      <c r="KW6" s="31">
        <f t="shared" si="1"/>
        <v>0</v>
      </c>
      <c r="KX6" s="31">
        <f t="shared" si="2"/>
        <v>0</v>
      </c>
      <c r="KY6" s="31">
        <f t="shared" si="3"/>
        <v>0</v>
      </c>
    </row>
    <row r="7" ht="15.75" customHeight="1">
      <c r="A7" s="29">
        <v>5.0</v>
      </c>
      <c r="B7" s="91" t="s">
        <v>97</v>
      </c>
      <c r="C7" s="108" t="s">
        <v>98</v>
      </c>
      <c r="D7" s="93" t="s">
        <v>50</v>
      </c>
      <c r="E7" s="29"/>
      <c r="F7" s="39"/>
      <c r="G7" s="29"/>
      <c r="H7" s="94"/>
      <c r="I7" s="94"/>
      <c r="J7" s="29"/>
      <c r="K7" s="29"/>
      <c r="L7" s="29"/>
      <c r="M7" s="29"/>
      <c r="N7" s="29"/>
      <c r="O7" s="29"/>
      <c r="P7" s="39"/>
      <c r="Q7" s="29"/>
      <c r="R7" s="94"/>
      <c r="S7" s="94"/>
      <c r="T7" s="29"/>
      <c r="U7" s="29"/>
      <c r="V7" s="29"/>
      <c r="W7" s="29"/>
      <c r="X7" s="29"/>
      <c r="Y7" s="29"/>
      <c r="Z7" s="39"/>
      <c r="AA7" s="29"/>
      <c r="AB7" s="94"/>
      <c r="AC7" s="94"/>
      <c r="AD7" s="29"/>
      <c r="AE7" s="29"/>
      <c r="AF7" s="29"/>
      <c r="AG7" s="29"/>
      <c r="AH7" s="29"/>
      <c r="AI7" s="29"/>
      <c r="AJ7" s="39"/>
      <c r="AK7" s="39"/>
      <c r="AL7" s="95"/>
      <c r="AM7" s="95"/>
      <c r="AN7" s="39"/>
      <c r="AO7" s="39"/>
      <c r="AP7" s="96"/>
      <c r="AQ7" s="39"/>
      <c r="AR7" s="39"/>
      <c r="AS7" s="39"/>
      <c r="AT7" s="39"/>
      <c r="AU7" s="39"/>
      <c r="AV7" s="95"/>
      <c r="AW7" s="95"/>
      <c r="AX7" s="39"/>
      <c r="AY7" s="39"/>
      <c r="AZ7" s="96"/>
      <c r="BA7" s="39"/>
      <c r="BB7" s="39"/>
      <c r="BC7" s="39"/>
      <c r="BD7" s="39"/>
      <c r="BE7" s="99"/>
      <c r="BF7" s="98"/>
      <c r="BG7" s="98"/>
      <c r="BH7" s="99"/>
      <c r="BI7" s="99"/>
      <c r="BJ7" s="100"/>
      <c r="BK7" s="99"/>
      <c r="BL7" s="99"/>
      <c r="BM7" s="99"/>
      <c r="BN7" s="99"/>
      <c r="BO7" s="99"/>
      <c r="BP7" s="98"/>
      <c r="BQ7" s="98"/>
      <c r="BR7" s="99"/>
      <c r="BS7" s="99"/>
      <c r="BT7" s="100"/>
      <c r="BU7" s="99"/>
      <c r="BV7" s="99"/>
      <c r="BW7" s="99"/>
      <c r="BX7" s="99"/>
      <c r="BY7" s="29"/>
      <c r="BZ7" s="94"/>
      <c r="CA7" s="94"/>
      <c r="CB7" s="29"/>
      <c r="CC7" s="29"/>
      <c r="CD7" s="29"/>
      <c r="CE7" s="29"/>
      <c r="CF7" s="29"/>
      <c r="CG7" s="29"/>
      <c r="CH7" s="39"/>
      <c r="CI7" s="29"/>
      <c r="CJ7" s="94"/>
      <c r="CK7" s="94"/>
      <c r="CL7" s="29"/>
      <c r="CM7" s="29"/>
      <c r="CN7" s="29"/>
      <c r="CO7" s="29"/>
      <c r="CP7" s="29"/>
      <c r="CQ7" s="29"/>
      <c r="CR7" s="39"/>
      <c r="CS7" s="29"/>
      <c r="CT7" s="94"/>
      <c r="CU7" s="94"/>
      <c r="CV7" s="29"/>
      <c r="CW7" s="29"/>
      <c r="CX7" s="29"/>
      <c r="CY7" s="29"/>
      <c r="CZ7" s="29"/>
      <c r="DA7" s="29"/>
      <c r="DB7" s="39"/>
      <c r="DC7" s="39"/>
      <c r="DD7" s="95"/>
      <c r="DE7" s="95"/>
      <c r="DF7" s="39"/>
      <c r="DG7" s="39"/>
      <c r="DH7" s="96"/>
      <c r="DI7" s="39"/>
      <c r="DJ7" s="39"/>
      <c r="DK7" s="39"/>
      <c r="DL7" s="39"/>
      <c r="DM7" s="39"/>
      <c r="DN7" s="95"/>
      <c r="DO7" s="95"/>
      <c r="DP7" s="39"/>
      <c r="DQ7" s="39"/>
      <c r="DR7" s="96"/>
      <c r="DS7" s="39"/>
      <c r="DT7" s="39"/>
      <c r="DU7" s="39"/>
      <c r="DV7" s="39"/>
      <c r="DW7" s="98"/>
      <c r="DX7" s="98"/>
      <c r="DY7" s="98"/>
      <c r="DZ7" s="99"/>
      <c r="EA7" s="99"/>
      <c r="EB7" s="100"/>
      <c r="EC7" s="99"/>
      <c r="ED7" s="99"/>
      <c r="EE7" s="99"/>
      <c r="EF7" s="99"/>
      <c r="EG7" s="99"/>
      <c r="EH7" s="98"/>
      <c r="EI7" s="98"/>
      <c r="EJ7" s="99"/>
      <c r="EK7" s="99"/>
      <c r="EL7" s="100"/>
      <c r="EM7" s="99"/>
      <c r="EN7" s="99"/>
      <c r="EO7" s="99"/>
      <c r="EP7" s="99"/>
      <c r="EQ7" s="29"/>
      <c r="ER7" s="94"/>
      <c r="ES7" s="94"/>
      <c r="ET7" s="29"/>
      <c r="EU7" s="29"/>
      <c r="EV7" s="29"/>
      <c r="EW7" s="29"/>
      <c r="EX7" s="29"/>
      <c r="EY7" s="29"/>
      <c r="EZ7" s="39"/>
      <c r="FA7" s="29"/>
      <c r="FB7" s="94"/>
      <c r="FC7" s="94"/>
      <c r="FD7" s="29"/>
      <c r="FE7" s="29"/>
      <c r="FF7" s="29"/>
      <c r="FG7" s="29"/>
      <c r="FH7" s="29"/>
      <c r="FI7" s="29"/>
      <c r="FJ7" s="39"/>
      <c r="FK7" s="29"/>
      <c r="FL7" s="94"/>
      <c r="FM7" s="94"/>
      <c r="FN7" s="29"/>
      <c r="FO7" s="29"/>
      <c r="FP7" s="29"/>
      <c r="FQ7" s="29"/>
      <c r="FR7" s="29"/>
      <c r="FS7" s="29"/>
      <c r="FT7" s="39"/>
      <c r="FU7" s="39"/>
      <c r="FV7" s="95"/>
      <c r="FW7" s="95"/>
      <c r="FX7" s="39"/>
      <c r="FY7" s="39"/>
      <c r="FZ7" s="96"/>
      <c r="GA7" s="39"/>
      <c r="GB7" s="39"/>
      <c r="GC7" s="39"/>
      <c r="GD7" s="39"/>
      <c r="GE7" s="39"/>
      <c r="GF7" s="95"/>
      <c r="GG7" s="95"/>
      <c r="GH7" s="39"/>
      <c r="GI7" s="39"/>
      <c r="GJ7" s="96"/>
      <c r="GK7" s="39"/>
      <c r="GL7" s="39"/>
      <c r="GM7" s="39"/>
      <c r="GN7" s="39"/>
      <c r="GO7" s="99"/>
      <c r="GP7" s="98"/>
      <c r="GQ7" s="98"/>
      <c r="GR7" s="99"/>
      <c r="GS7" s="99"/>
      <c r="GT7" s="100"/>
      <c r="GU7" s="99"/>
      <c r="GV7" s="99"/>
      <c r="GW7" s="99"/>
      <c r="GX7" s="99"/>
      <c r="GY7" s="99"/>
      <c r="GZ7" s="98"/>
      <c r="HA7" s="98"/>
      <c r="HB7" s="99"/>
      <c r="HC7" s="99"/>
      <c r="HD7" s="100"/>
      <c r="HE7" s="99"/>
      <c r="HF7" s="99"/>
      <c r="HG7" s="99"/>
      <c r="HH7" s="99"/>
      <c r="HI7" s="29"/>
      <c r="HJ7" s="94"/>
      <c r="HK7" s="94"/>
      <c r="HL7" s="29"/>
      <c r="HM7" s="29"/>
      <c r="HN7" s="29"/>
      <c r="HO7" s="29"/>
      <c r="HP7" s="29"/>
      <c r="HQ7" s="29"/>
      <c r="HR7" s="39"/>
      <c r="HS7" s="29"/>
      <c r="HT7" s="94"/>
      <c r="HU7" s="94"/>
      <c r="HV7" s="29"/>
      <c r="HW7" s="29"/>
      <c r="HX7" s="29"/>
      <c r="HY7" s="29"/>
      <c r="HZ7" s="29"/>
      <c r="IA7" s="29"/>
      <c r="IB7" s="39"/>
      <c r="IC7" s="39"/>
      <c r="ID7" s="95"/>
      <c r="IE7" s="95"/>
      <c r="IF7" s="39"/>
      <c r="IG7" s="39"/>
      <c r="IH7" s="96"/>
      <c r="II7" s="39"/>
      <c r="IJ7" s="39"/>
      <c r="IK7" s="39"/>
      <c r="IL7" s="39"/>
      <c r="IM7" s="39"/>
      <c r="IN7" s="95"/>
      <c r="IO7" s="95"/>
      <c r="IP7" s="39"/>
      <c r="IQ7" s="39"/>
      <c r="IR7" s="96"/>
      <c r="IS7" s="39"/>
      <c r="IT7" s="39"/>
      <c r="IU7" s="39"/>
      <c r="IV7" s="39"/>
      <c r="IW7" s="39"/>
      <c r="IX7" s="95"/>
      <c r="IY7" s="95"/>
      <c r="IZ7" s="39"/>
      <c r="JA7" s="39"/>
      <c r="JB7" s="96"/>
      <c r="JC7" s="39"/>
      <c r="JD7" s="39"/>
      <c r="JE7" s="39"/>
      <c r="JF7" s="39"/>
      <c r="JG7" s="99"/>
      <c r="JH7" s="98"/>
      <c r="JI7" s="98"/>
      <c r="JJ7" s="99"/>
      <c r="JK7" s="99"/>
      <c r="JL7" s="100"/>
      <c r="JM7" s="99"/>
      <c r="JN7" s="99"/>
      <c r="JO7" s="99"/>
      <c r="JP7" s="99"/>
      <c r="JQ7" s="99"/>
      <c r="JR7" s="98"/>
      <c r="JS7" s="98"/>
      <c r="JT7" s="99"/>
      <c r="JU7" s="99"/>
      <c r="JV7" s="100"/>
      <c r="JW7" s="99"/>
      <c r="JX7" s="99"/>
      <c r="JY7" s="99"/>
      <c r="JZ7" s="99"/>
      <c r="KA7" s="39"/>
      <c r="KB7" s="95"/>
      <c r="KC7" s="95"/>
      <c r="KD7" s="39"/>
      <c r="KE7" s="39"/>
      <c r="KF7" s="96"/>
      <c r="KG7" s="39"/>
      <c r="KH7" s="39"/>
      <c r="KI7" s="39"/>
      <c r="KJ7" s="39"/>
      <c r="KK7" s="39"/>
      <c r="KL7" s="95"/>
      <c r="KM7" s="95"/>
      <c r="KN7" s="39"/>
      <c r="KO7" s="39"/>
      <c r="KP7" s="96"/>
      <c r="KQ7" s="39"/>
      <c r="KR7" s="39"/>
      <c r="KS7" s="39"/>
      <c r="KT7" s="39"/>
      <c r="KU7" s="31"/>
      <c r="KV7" s="31"/>
      <c r="KW7" s="31">
        <f t="shared" si="1"/>
        <v>0</v>
      </c>
      <c r="KX7" s="31">
        <f t="shared" si="2"/>
        <v>0</v>
      </c>
      <c r="KY7" s="31">
        <f t="shared" si="3"/>
        <v>0</v>
      </c>
    </row>
    <row r="8" ht="15.75" customHeight="1">
      <c r="A8" s="102">
        <v>6.0</v>
      </c>
      <c r="B8" s="91" t="s">
        <v>99</v>
      </c>
      <c r="C8" s="108" t="s">
        <v>100</v>
      </c>
      <c r="D8" s="93" t="s">
        <v>50</v>
      </c>
      <c r="E8" s="29"/>
      <c r="F8" s="39"/>
      <c r="G8" s="29"/>
      <c r="H8" s="94"/>
      <c r="I8" s="94"/>
      <c r="J8" s="29"/>
      <c r="K8" s="29"/>
      <c r="L8" s="29"/>
      <c r="M8" s="29"/>
      <c r="N8" s="29"/>
      <c r="O8" s="29"/>
      <c r="P8" s="39"/>
      <c r="Q8" s="102" t="s">
        <v>85</v>
      </c>
      <c r="R8" s="94"/>
      <c r="S8" s="94"/>
      <c r="T8" s="29"/>
      <c r="U8" s="29"/>
      <c r="V8" s="29"/>
      <c r="W8" s="29"/>
      <c r="X8" s="29"/>
      <c r="Y8" s="29"/>
      <c r="Z8" s="109" t="s">
        <v>101</v>
      </c>
      <c r="AA8" s="29"/>
      <c r="AB8" s="94"/>
      <c r="AC8" s="94"/>
      <c r="AD8" s="29"/>
      <c r="AE8" s="29"/>
      <c r="AF8" s="29"/>
      <c r="AG8" s="29"/>
      <c r="AH8" s="29"/>
      <c r="AI8" s="29"/>
      <c r="AJ8" s="39"/>
      <c r="AK8" s="39"/>
      <c r="AL8" s="95"/>
      <c r="AM8" s="95"/>
      <c r="AN8" s="39"/>
      <c r="AO8" s="39"/>
      <c r="AP8" s="96"/>
      <c r="AQ8" s="39"/>
      <c r="AR8" s="39"/>
      <c r="AS8" s="39"/>
      <c r="AT8" s="39"/>
      <c r="AU8" s="39"/>
      <c r="AV8" s="95"/>
      <c r="AW8" s="95"/>
      <c r="AX8" s="39"/>
      <c r="AY8" s="39"/>
      <c r="AZ8" s="96"/>
      <c r="BA8" s="39"/>
      <c r="BB8" s="39"/>
      <c r="BC8" s="39"/>
      <c r="BD8" s="39"/>
      <c r="BE8" s="99"/>
      <c r="BF8" s="98"/>
      <c r="BG8" s="98"/>
      <c r="BH8" s="99"/>
      <c r="BI8" s="99"/>
      <c r="BJ8" s="100"/>
      <c r="BK8" s="99"/>
      <c r="BL8" s="99"/>
      <c r="BM8" s="99"/>
      <c r="BN8" s="99"/>
      <c r="BO8" s="99"/>
      <c r="BP8" s="98"/>
      <c r="BQ8" s="98"/>
      <c r="BR8" s="99"/>
      <c r="BS8" s="99"/>
      <c r="BT8" s="100"/>
      <c r="BU8" s="99"/>
      <c r="BV8" s="99"/>
      <c r="BW8" s="99"/>
      <c r="BX8" s="99"/>
      <c r="BY8" s="29"/>
      <c r="BZ8" s="94"/>
      <c r="CA8" s="94"/>
      <c r="CB8" s="29"/>
      <c r="CC8" s="29"/>
      <c r="CD8" s="29"/>
      <c r="CE8" s="29"/>
      <c r="CF8" s="29"/>
      <c r="CG8" s="29"/>
      <c r="CH8" s="39"/>
      <c r="CI8" s="29"/>
      <c r="CJ8" s="94"/>
      <c r="CK8" s="94"/>
      <c r="CL8" s="29"/>
      <c r="CM8" s="29"/>
      <c r="CN8" s="29"/>
      <c r="CO8" s="29"/>
      <c r="CP8" s="29"/>
      <c r="CQ8" s="29"/>
      <c r="CR8" s="39"/>
      <c r="CS8" s="29"/>
      <c r="CT8" s="94"/>
      <c r="CU8" s="94"/>
      <c r="CV8" s="29"/>
      <c r="CW8" s="29"/>
      <c r="CX8" s="29"/>
      <c r="CY8" s="29"/>
      <c r="CZ8" s="29"/>
      <c r="DA8" s="29"/>
      <c r="DB8" s="39"/>
      <c r="DC8" s="39"/>
      <c r="DD8" s="95"/>
      <c r="DE8" s="95"/>
      <c r="DF8" s="39"/>
      <c r="DG8" s="39"/>
      <c r="DH8" s="96"/>
      <c r="DI8" s="39"/>
      <c r="DJ8" s="39"/>
      <c r="DK8" s="39"/>
      <c r="DL8" s="39"/>
      <c r="DM8" s="39"/>
      <c r="DN8" s="95"/>
      <c r="DO8" s="95"/>
      <c r="DP8" s="39"/>
      <c r="DQ8" s="39"/>
      <c r="DR8" s="96"/>
      <c r="DS8" s="39"/>
      <c r="DT8" s="39"/>
      <c r="DU8" s="39"/>
      <c r="DV8" s="39"/>
      <c r="DW8" s="97" t="s">
        <v>82</v>
      </c>
      <c r="DX8" s="97" t="s">
        <v>82</v>
      </c>
      <c r="DY8" s="98"/>
      <c r="DZ8" s="99"/>
      <c r="EA8" s="99"/>
      <c r="EB8" s="100"/>
      <c r="EC8" s="99"/>
      <c r="ED8" s="99"/>
      <c r="EE8" s="99"/>
      <c r="EF8" s="101" t="s">
        <v>102</v>
      </c>
      <c r="EG8" s="99"/>
      <c r="EH8" s="98"/>
      <c r="EI8" s="98"/>
      <c r="EJ8" s="99"/>
      <c r="EK8" s="99"/>
      <c r="EL8" s="100"/>
      <c r="EM8" s="99"/>
      <c r="EN8" s="99"/>
      <c r="EO8" s="99"/>
      <c r="EP8" s="99"/>
      <c r="EQ8" s="29"/>
      <c r="ER8" s="94"/>
      <c r="ES8" s="94"/>
      <c r="ET8" s="29"/>
      <c r="EU8" s="29"/>
      <c r="EV8" s="29"/>
      <c r="EW8" s="29"/>
      <c r="EX8" s="29"/>
      <c r="EY8" s="29"/>
      <c r="EZ8" s="39"/>
      <c r="FA8" s="29"/>
      <c r="FB8" s="94"/>
      <c r="FC8" s="94"/>
      <c r="FD8" s="29"/>
      <c r="FE8" s="29"/>
      <c r="FF8" s="29"/>
      <c r="FG8" s="29"/>
      <c r="FH8" s="29"/>
      <c r="FI8" s="29"/>
      <c r="FJ8" s="39"/>
      <c r="FK8" s="29"/>
      <c r="FL8" s="94"/>
      <c r="FM8" s="94"/>
      <c r="FN8" s="29"/>
      <c r="FO8" s="29"/>
      <c r="FP8" s="29"/>
      <c r="FQ8" s="29"/>
      <c r="FR8" s="29"/>
      <c r="FS8" s="29"/>
      <c r="FT8" s="39"/>
      <c r="FU8" s="39"/>
      <c r="FV8" s="95"/>
      <c r="FW8" s="95"/>
      <c r="FX8" s="39"/>
      <c r="FY8" s="39"/>
      <c r="FZ8" s="96"/>
      <c r="GA8" s="39"/>
      <c r="GB8" s="39"/>
      <c r="GC8" s="39"/>
      <c r="GD8" s="39"/>
      <c r="GE8" s="39"/>
      <c r="GF8" s="95"/>
      <c r="GG8" s="95"/>
      <c r="GH8" s="39"/>
      <c r="GI8" s="39"/>
      <c r="GJ8" s="96"/>
      <c r="GK8" s="39"/>
      <c r="GL8" s="39"/>
      <c r="GM8" s="39"/>
      <c r="GN8" s="39"/>
      <c r="GO8" s="99"/>
      <c r="GP8" s="98"/>
      <c r="GQ8" s="98"/>
      <c r="GR8" s="99"/>
      <c r="GS8" s="99"/>
      <c r="GT8" s="100"/>
      <c r="GU8" s="99"/>
      <c r="GV8" s="99"/>
      <c r="GW8" s="99"/>
      <c r="GX8" s="99"/>
      <c r="GY8" s="99"/>
      <c r="GZ8" s="98"/>
      <c r="HA8" s="98"/>
      <c r="HB8" s="99"/>
      <c r="HC8" s="99"/>
      <c r="HD8" s="100"/>
      <c r="HE8" s="99"/>
      <c r="HF8" s="99"/>
      <c r="HG8" s="99"/>
      <c r="HH8" s="99"/>
      <c r="HI8" s="29"/>
      <c r="HJ8" s="94"/>
      <c r="HK8" s="94"/>
      <c r="HL8" s="29"/>
      <c r="HM8" s="29"/>
      <c r="HN8" s="29"/>
      <c r="HO8" s="29"/>
      <c r="HP8" s="29"/>
      <c r="HQ8" s="29"/>
      <c r="HR8" s="39"/>
      <c r="HS8" s="102" t="s">
        <v>85</v>
      </c>
      <c r="HT8" s="94"/>
      <c r="HU8" s="94"/>
      <c r="HV8" s="29"/>
      <c r="HW8" s="29"/>
      <c r="HX8" s="29"/>
      <c r="HY8" s="29"/>
      <c r="HZ8" s="29"/>
      <c r="IA8" s="29"/>
      <c r="IB8" s="105" t="s">
        <v>102</v>
      </c>
      <c r="IC8" s="39"/>
      <c r="ID8" s="95"/>
      <c r="IE8" s="95"/>
      <c r="IF8" s="39"/>
      <c r="IG8" s="39"/>
      <c r="IH8" s="96"/>
      <c r="II8" s="39"/>
      <c r="IJ8" s="39"/>
      <c r="IK8" s="39"/>
      <c r="IL8" s="39"/>
      <c r="IM8" s="39"/>
      <c r="IN8" s="95"/>
      <c r="IO8" s="95"/>
      <c r="IP8" s="39"/>
      <c r="IQ8" s="39"/>
      <c r="IR8" s="96"/>
      <c r="IS8" s="39"/>
      <c r="IT8" s="39"/>
      <c r="IU8" s="39"/>
      <c r="IV8" s="39"/>
      <c r="IW8" s="39"/>
      <c r="IX8" s="95"/>
      <c r="IY8" s="95"/>
      <c r="IZ8" s="39"/>
      <c r="JA8" s="39"/>
      <c r="JB8" s="96"/>
      <c r="JC8" s="39"/>
      <c r="JD8" s="39"/>
      <c r="JE8" s="39"/>
      <c r="JF8" s="39"/>
      <c r="JG8" s="97" t="s">
        <v>82</v>
      </c>
      <c r="JH8" s="98"/>
      <c r="JI8" s="98"/>
      <c r="JJ8" s="99"/>
      <c r="JK8" s="99"/>
      <c r="JL8" s="100"/>
      <c r="JM8" s="99"/>
      <c r="JN8" s="99"/>
      <c r="JO8" s="99"/>
      <c r="JP8" s="101" t="s">
        <v>102</v>
      </c>
      <c r="JQ8" s="99"/>
      <c r="JR8" s="98"/>
      <c r="JS8" s="98"/>
      <c r="JT8" s="99"/>
      <c r="JU8" s="99"/>
      <c r="JV8" s="100"/>
      <c r="JW8" s="99"/>
      <c r="JX8" s="99"/>
      <c r="JY8" s="99"/>
      <c r="JZ8" s="99"/>
      <c r="KA8" s="39"/>
      <c r="KB8" s="95"/>
      <c r="KC8" s="95"/>
      <c r="KD8" s="39"/>
      <c r="KE8" s="39"/>
      <c r="KF8" s="96"/>
      <c r="KG8" s="39"/>
      <c r="KH8" s="39"/>
      <c r="KI8" s="39"/>
      <c r="KJ8" s="39"/>
      <c r="KK8" s="39"/>
      <c r="KL8" s="95"/>
      <c r="KM8" s="95"/>
      <c r="KN8" s="39"/>
      <c r="KO8" s="39"/>
      <c r="KP8" s="96"/>
      <c r="KQ8" s="39"/>
      <c r="KR8" s="39"/>
      <c r="KS8" s="39"/>
      <c r="KT8" s="39"/>
      <c r="KU8" s="31">
        <f>sumif($G$2:$KT$2,$AZ$2,G8:KT8)</f>
        <v>0</v>
      </c>
      <c r="KV8" s="31">
        <f>sumif($G$2:$KT$2,$BA$2,G8:KT8)</f>
        <v>0</v>
      </c>
      <c r="KW8" s="31">
        <f t="shared" si="1"/>
        <v>0</v>
      </c>
      <c r="KX8" s="31">
        <f t="shared" si="2"/>
        <v>0</v>
      </c>
      <c r="KY8" s="31">
        <f t="shared" si="3"/>
        <v>0</v>
      </c>
    </row>
  </sheetData>
  <autoFilter ref="$F$1:$F$8"/>
  <customSheetViews>
    <customSheetView guid="{E61CD2E3-B83C-4640-A151-C231E3CE8EC1}" filter="1" showAutoFilter="1">
      <autoFilter ref="$F$1:$F$8">
        <filterColumn colId="0">
          <filters/>
        </filterColumn>
      </autoFilter>
      <extLst>
        <ext uri="GoogleSheetsCustomDataVersion1">
          <go:sheetsCustomData xmlns:go="http://customooxmlschemas.google.com/" filterViewId="1086293240"/>
        </ext>
      </extLst>
    </customSheetView>
    <customSheetView guid="{91136393-AA0B-44E5-9782-A2652893FAC3}" filter="1" showAutoFilter="1">
      <autoFilter ref="$F$1:$F$8"/>
      <extLst>
        <ext uri="GoogleSheetsCustomDataVersion1">
          <go:sheetsCustomData xmlns:go="http://customooxmlschemas.google.com/" filterViewId="1389944815"/>
        </ext>
      </extLst>
    </customSheetView>
    <customSheetView guid="{5B38F70F-FAAF-4265-B32F-C5C9DE948745}" filter="1" showAutoFilter="1">
      <autoFilter ref="$F$1:$F$8">
        <filterColumn colId="0">
          <filters/>
        </filterColumn>
      </autoFilter>
      <extLst>
        <ext uri="GoogleSheetsCustomDataVersion1">
          <go:sheetsCustomData xmlns:go="http://customooxmlschemas.google.com/" filterViewId="1534388843"/>
        </ext>
      </extLst>
    </customSheetView>
    <customSheetView guid="{98AF2725-B3B7-4C28-A9B4-7F0C8512EA3C}" filter="1" showAutoFilter="1">
      <autoFilter ref="$F$1:$F$8"/>
      <extLst>
        <ext uri="GoogleSheetsCustomDataVersion1">
          <go:sheetsCustomData xmlns:go="http://customooxmlschemas.google.com/" filterViewId="1602810649"/>
        </ext>
      </extLst>
    </customSheetView>
    <customSheetView guid="{8959B23C-765B-499D-B509-8D14DDDE9A0C}" filter="1" showAutoFilter="1">
      <autoFilter ref="$F$1:$F$8"/>
      <extLst>
        <ext uri="GoogleSheetsCustomDataVersion1">
          <go:sheetsCustomData xmlns:go="http://customooxmlschemas.google.com/" filterViewId="1834920679"/>
        </ext>
      </extLst>
    </customSheetView>
    <customSheetView guid="{94CF0B00-9BE9-4BD6-A5EF-C4B247E53BB2}" filter="1" showAutoFilter="1">
      <autoFilter ref="$F$1:$F$8">
        <filterColumn colId="0">
          <filters/>
        </filterColumn>
      </autoFilter>
      <extLst>
        <ext uri="GoogleSheetsCustomDataVersion1">
          <go:sheetsCustomData xmlns:go="http://customooxmlschemas.google.com/" filterViewId="2141354313"/>
        </ext>
      </extLst>
    </customSheetView>
    <customSheetView guid="{64099B2B-1A43-4F8F-A98D-B015EAF0BE9B}" filter="1" showAutoFilter="1">
      <autoFilter ref="$D$1:$D$8">
        <filterColumn colId="0">
          <filters blank="1">
            <filter val="PSPL"/>
          </filters>
        </filterColumn>
      </autoFilter>
      <extLst>
        <ext uri="GoogleSheetsCustomDataVersion1">
          <go:sheetsCustomData xmlns:go="http://customooxmlschemas.google.com/" filterViewId="357271840"/>
        </ext>
      </extLst>
    </customSheetView>
    <customSheetView guid="{238A6F8E-A886-4A9F-9AC9-0F1EC4BEB41C}" filter="1" showAutoFilter="1">
      <autoFilter ref="$F$1:$F$8">
        <filterColumn colId="0">
          <filters/>
        </filterColumn>
      </autoFilter>
      <extLst>
        <ext uri="GoogleSheetsCustomDataVersion1">
          <go:sheetsCustomData xmlns:go="http://customooxmlschemas.google.com/" filterViewId="401683727"/>
        </ext>
      </extLst>
    </customSheetView>
    <customSheetView guid="{671EE387-A045-4DF2-B42A-AC64020C83ED}" filter="1" showAutoFilter="1">
      <autoFilter ref="$F$1:$F$8">
        <filterColumn colId="0">
          <filters/>
        </filterColumn>
      </autoFilter>
      <extLst>
        <ext uri="GoogleSheetsCustomDataVersion1">
          <go:sheetsCustomData xmlns:go="http://customooxmlschemas.google.com/" filterViewId="92637788"/>
        </ext>
      </extLst>
    </customSheetView>
    <customSheetView guid="{35033489-36C7-4E5A-807E-BB55776C4ABD}" filter="1" showAutoFilter="1">
      <autoFilter ref="$F$1:$F$8">
        <filterColumn colId="0">
          <filters/>
        </filterColumn>
      </autoFilter>
      <extLst>
        <ext uri="GoogleSheetsCustomDataVersion1">
          <go:sheetsCustomData xmlns:go="http://customooxmlschemas.google.com/" filterViewId="947068720"/>
        </ext>
      </extLst>
    </customSheetView>
  </customSheetViews>
  <mergeCells count="31">
    <mergeCell ref="G1:P1"/>
    <mergeCell ref="Q1:Z1"/>
    <mergeCell ref="AA1:AJ1"/>
    <mergeCell ref="AK1:AT1"/>
    <mergeCell ref="AU1:BD1"/>
    <mergeCell ref="BE1:BN1"/>
    <mergeCell ref="BO1:BX1"/>
    <mergeCell ref="BY1:CH1"/>
    <mergeCell ref="CI1:CR1"/>
    <mergeCell ref="CS1:DB1"/>
    <mergeCell ref="DC1:DL1"/>
    <mergeCell ref="DM1:DV1"/>
    <mergeCell ref="DW1:EF1"/>
    <mergeCell ref="EG1:EP1"/>
    <mergeCell ref="EQ1:EZ1"/>
    <mergeCell ref="FA1:FJ1"/>
    <mergeCell ref="FK1:FT1"/>
    <mergeCell ref="FU1:GD1"/>
    <mergeCell ref="GE1:GN1"/>
    <mergeCell ref="GO1:GX1"/>
    <mergeCell ref="GY1:HH1"/>
    <mergeCell ref="JG1:JP1"/>
    <mergeCell ref="JQ1:JZ1"/>
    <mergeCell ref="KA1:KJ1"/>
    <mergeCell ref="KK1:KT1"/>
    <mergeCell ref="KU1:KY1"/>
    <mergeCell ref="HI1:HR1"/>
    <mergeCell ref="HS1:IB1"/>
    <mergeCell ref="IC1:IL1"/>
    <mergeCell ref="IM1:IV1"/>
    <mergeCell ref="IW1:JF1"/>
  </mergeCells>
  <dataValidations>
    <dataValidation type="list" allowBlank="1" sqref="D2:D8">
      <formula1>'Danh sách dự án'!$B$2:$B$37</formula1>
    </dataValidation>
  </dataValidations>
  <hyperlinks>
    <hyperlink r:id="rId2" ref="BN3"/>
    <hyperlink r:id="rId3" ref="EF3"/>
    <hyperlink r:id="rId4" ref="GX3"/>
    <hyperlink r:id="rId5" ref="IB3"/>
    <hyperlink r:id="rId6" ref="JP3"/>
    <hyperlink r:id="rId7" ref="IB4"/>
    <hyperlink r:id="rId8" ref="IV4"/>
    <hyperlink r:id="rId9" ref="JP4"/>
    <hyperlink r:id="rId10" ref="KT4"/>
    <hyperlink r:id="rId11" ref="Z5"/>
    <hyperlink r:id="rId12" ref="BN5"/>
    <hyperlink r:id="rId13" ref="EF5"/>
    <hyperlink r:id="rId14" ref="Z8"/>
    <hyperlink r:id="rId15" ref="EF8"/>
    <hyperlink r:id="rId16" ref="IB8"/>
    <hyperlink r:id="rId17" ref="JP8"/>
  </hyperlinks>
  <drawing r:id="rId18"/>
  <legacyDrawing r:id="rId19"/>
</worksheet>
</file>