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LC_2021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7" i="1"/>
  <c r="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  <c r="C4" i="1"/>
  <c r="C8" i="1" s="1"/>
  <c r="D4" i="1"/>
  <c r="D8" i="1" s="1"/>
  <c r="E4" i="1"/>
  <c r="E8" i="1" s="1"/>
  <c r="F4" i="1"/>
  <c r="F8" i="1" s="1"/>
  <c r="G4" i="1"/>
  <c r="G8" i="1" s="1"/>
  <c r="H4" i="1"/>
  <c r="H8" i="1" s="1"/>
  <c r="I4" i="1"/>
  <c r="I8" i="1" s="1"/>
  <c r="J4" i="1"/>
  <c r="J8" i="1" s="1"/>
  <c r="K4" i="1"/>
  <c r="K8" i="1" s="1"/>
  <c r="L4" i="1"/>
  <c r="L8" i="1" s="1"/>
  <c r="M4" i="1"/>
  <c r="M8" i="1" s="1"/>
  <c r="N4" i="1"/>
  <c r="N8" i="1" s="1"/>
  <c r="O4" i="1"/>
  <c r="O8" i="1" s="1"/>
  <c r="P4" i="1"/>
  <c r="P8" i="1" s="1"/>
  <c r="Q4" i="1"/>
  <c r="R4" i="1"/>
  <c r="R8" i="1" s="1"/>
  <c r="S4" i="1"/>
  <c r="S8" i="1" s="1"/>
  <c r="B4" i="1"/>
  <c r="B8" i="1" s="1"/>
  <c r="O13" i="1" l="1"/>
  <c r="G13" i="1"/>
  <c r="N13" i="1"/>
  <c r="F13" i="1"/>
  <c r="E13" i="1"/>
  <c r="L13" i="1"/>
  <c r="D13" i="1"/>
  <c r="M13" i="1"/>
  <c r="S13" i="1"/>
  <c r="K13" i="1"/>
  <c r="C13" i="1"/>
  <c r="B13" i="1"/>
  <c r="Q13" i="1"/>
  <c r="I13" i="1"/>
  <c r="Q8" i="1"/>
  <c r="R13" i="1"/>
  <c r="J13" i="1"/>
  <c r="P13" i="1"/>
  <c r="H13" i="1"/>
</calcChain>
</file>

<file path=xl/sharedStrings.xml><?xml version="1.0" encoding="utf-8"?>
<sst xmlns="http://schemas.openxmlformats.org/spreadsheetml/2006/main" count="51" uniqueCount="34">
  <si>
    <t>HO_CHIEU_MOI</t>
  </si>
  <si>
    <t>HO_CHIEU_CU</t>
  </si>
  <si>
    <t>CCCD_CHIP_MT</t>
  </si>
  <si>
    <t>CCCD_CU_MT</t>
  </si>
  <si>
    <t>CMT_CU_MT</t>
  </si>
  <si>
    <t>CMT_QD_HSQ_MT</t>
  </si>
  <si>
    <t>CMT_QD_MT</t>
  </si>
  <si>
    <t>CMT_QD_SQ_MT</t>
  </si>
  <si>
    <t>CCCD_CHIP_MS</t>
  </si>
  <si>
    <t>CCCD_CU_MS</t>
  </si>
  <si>
    <t>CMT_CU_MS</t>
  </si>
  <si>
    <t>CMT_QD_HSQ_MS</t>
  </si>
  <si>
    <t>CMT_QD_MS</t>
  </si>
  <si>
    <t>CMT_QD_SQ_MS</t>
  </si>
  <si>
    <t>Positive</t>
  </si>
  <si>
    <t>Negative</t>
  </si>
  <si>
    <t>True positive</t>
  </si>
  <si>
    <t>False positive</t>
  </si>
  <si>
    <t>True negative</t>
  </si>
  <si>
    <t>Error rule align</t>
  </si>
  <si>
    <t>Accuracy</t>
  </si>
  <si>
    <t>Recal</t>
  </si>
  <si>
    <t>F1 score</t>
  </si>
  <si>
    <t>Precision</t>
  </si>
  <si>
    <t>CMT_MOI_MS</t>
  </si>
  <si>
    <t>CMT_MOI_MT</t>
  </si>
  <si>
    <t>CMT_QD_SQ_DB_MS</t>
  </si>
  <si>
    <t>CMT_QD_SQ_DB_MT</t>
  </si>
  <si>
    <t>Total Sample</t>
  </si>
  <si>
    <t>Đánh giá metrics mô hình GTTT segmentation v4</t>
  </si>
  <si>
    <t>MAP val</t>
  </si>
  <si>
    <t>Null</t>
  </si>
  <si>
    <t>False negative</t>
  </si>
  <si>
    <t>Accuracy not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</si>
</sst>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E7" workbookViewId="0">
      <selection activeCell="B17" sqref="B17:S17"/>
    </sheetView>
  </sheetViews>
  <sheetFormatPr defaultRowHeight="15" x14ac:dyDescent="0.25"/>
  <cols>
    <col min="1" max="1" width="21.42578125" customWidth="1"/>
    <col min="2" max="2" width="14.5703125" customWidth="1"/>
    <col min="3" max="3" width="14.140625" customWidth="1"/>
    <col min="4" max="4" width="15.28515625" customWidth="1"/>
    <col min="5" max="5" width="15.85546875" customWidth="1"/>
    <col min="6" max="6" width="14.85546875" customWidth="1"/>
    <col min="7" max="7" width="17.42578125" customWidth="1"/>
    <col min="8" max="8" width="16.5703125" customWidth="1"/>
    <col min="9" max="9" width="16.7109375" customWidth="1"/>
    <col min="10" max="10" width="15.28515625" customWidth="1"/>
    <col min="11" max="11" width="16" customWidth="1"/>
    <col min="12" max="12" width="17.5703125" customWidth="1"/>
    <col min="13" max="14" width="17.28515625" customWidth="1"/>
    <col min="15" max="15" width="16.42578125" customWidth="1"/>
    <col min="16" max="16" width="14.28515625" customWidth="1"/>
    <col min="17" max="17" width="15.140625" customWidth="1"/>
    <col min="18" max="18" width="19" customWidth="1"/>
    <col min="19" max="19" width="15.140625" customWidth="1"/>
  </cols>
  <sheetData>
    <row r="1" spans="1:19" ht="23.25" x14ac:dyDescent="0.35">
      <c r="F1" s="2"/>
      <c r="G1" s="3" t="s">
        <v>29</v>
      </c>
    </row>
    <row r="3" spans="1:19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24</v>
      </c>
      <c r="Q3" s="1" t="s">
        <v>25</v>
      </c>
      <c r="R3" s="1" t="s">
        <v>26</v>
      </c>
      <c r="S3" s="1" t="s">
        <v>27</v>
      </c>
    </row>
    <row r="4" spans="1:19" ht="28.5" customHeight="1" x14ac:dyDescent="0.25">
      <c r="A4" t="s">
        <v>28</v>
      </c>
      <c r="B4" s="1">
        <f>SUM(B5+B6)</f>
        <v>10782</v>
      </c>
      <c r="C4" s="1">
        <f t="shared" ref="C4:S4" si="0">SUM(C5+C6)</f>
        <v>6384</v>
      </c>
      <c r="D4" s="1">
        <f t="shared" si="0"/>
        <v>36956</v>
      </c>
      <c r="E4" s="1">
        <f t="shared" si="0"/>
        <v>8687</v>
      </c>
      <c r="F4" s="1">
        <f t="shared" si="0"/>
        <v>13204</v>
      </c>
      <c r="G4" s="1">
        <f t="shared" si="0"/>
        <v>6001</v>
      </c>
      <c r="H4" s="1">
        <f t="shared" si="0"/>
        <v>6090</v>
      </c>
      <c r="I4" s="1">
        <f t="shared" si="0"/>
        <v>6097</v>
      </c>
      <c r="J4" s="1">
        <f t="shared" si="0"/>
        <v>6195</v>
      </c>
      <c r="K4" s="1">
        <f t="shared" si="0"/>
        <v>6514</v>
      </c>
      <c r="L4" s="1">
        <f t="shared" si="0"/>
        <v>6375</v>
      </c>
      <c r="M4" s="1">
        <f t="shared" si="0"/>
        <v>6189</v>
      </c>
      <c r="N4" s="1">
        <f t="shared" si="0"/>
        <v>6097</v>
      </c>
      <c r="O4" s="1">
        <f t="shared" si="0"/>
        <v>6094</v>
      </c>
      <c r="P4" s="1">
        <f t="shared" si="0"/>
        <v>6089</v>
      </c>
      <c r="Q4" s="1">
        <f t="shared" si="0"/>
        <v>6089</v>
      </c>
      <c r="R4" s="1">
        <f t="shared" si="0"/>
        <v>6089</v>
      </c>
      <c r="S4" s="1">
        <f t="shared" si="0"/>
        <v>6089</v>
      </c>
    </row>
    <row r="5" spans="1:19" ht="28.5" customHeight="1" x14ac:dyDescent="0.25">
      <c r="A5" s="1" t="s">
        <v>14</v>
      </c>
      <c r="B5" s="1">
        <v>4793</v>
      </c>
      <c r="C5" s="1">
        <v>395</v>
      </c>
      <c r="D5" s="1">
        <v>30967</v>
      </c>
      <c r="E5" s="1">
        <v>2698</v>
      </c>
      <c r="F5" s="1">
        <v>7215</v>
      </c>
      <c r="G5" s="1">
        <v>12</v>
      </c>
      <c r="H5" s="1">
        <v>101</v>
      </c>
      <c r="I5" s="1">
        <v>108</v>
      </c>
      <c r="J5" s="1">
        <v>206</v>
      </c>
      <c r="K5" s="1">
        <v>525</v>
      </c>
      <c r="L5" s="1">
        <v>386</v>
      </c>
      <c r="M5" s="1">
        <v>200</v>
      </c>
      <c r="N5" s="1">
        <v>108</v>
      </c>
      <c r="O5" s="1">
        <v>105</v>
      </c>
      <c r="P5" s="1">
        <v>100</v>
      </c>
      <c r="Q5" s="1">
        <v>100</v>
      </c>
      <c r="R5" s="1">
        <v>100</v>
      </c>
      <c r="S5" s="1">
        <v>100</v>
      </c>
    </row>
    <row r="6" spans="1:19" ht="31.5" customHeight="1" x14ac:dyDescent="0.25">
      <c r="A6" s="1" t="s">
        <v>15</v>
      </c>
      <c r="B6" s="1">
        <v>5989</v>
      </c>
      <c r="C6" s="1">
        <v>5989</v>
      </c>
      <c r="D6" s="1">
        <v>5989</v>
      </c>
      <c r="E6" s="1">
        <v>5989</v>
      </c>
      <c r="F6" s="1">
        <v>5989</v>
      </c>
      <c r="G6" s="1">
        <v>5989</v>
      </c>
      <c r="H6" s="1">
        <v>5989</v>
      </c>
      <c r="I6" s="1">
        <v>5989</v>
      </c>
      <c r="J6" s="1">
        <v>5989</v>
      </c>
      <c r="K6" s="1">
        <v>5989</v>
      </c>
      <c r="L6" s="1">
        <v>5989</v>
      </c>
      <c r="M6" s="1">
        <v>5989</v>
      </c>
      <c r="N6" s="1">
        <v>5989</v>
      </c>
      <c r="O6" s="1">
        <v>5989</v>
      </c>
      <c r="P6" s="1">
        <v>5989</v>
      </c>
      <c r="Q6" s="1">
        <v>5989</v>
      </c>
      <c r="R6" s="1">
        <v>5989</v>
      </c>
      <c r="S6" s="1">
        <v>5989</v>
      </c>
    </row>
    <row r="7" spans="1:19" ht="36" customHeight="1" x14ac:dyDescent="0.25">
      <c r="A7" s="1" t="s">
        <v>16</v>
      </c>
      <c r="B7" s="1">
        <v>4785</v>
      </c>
      <c r="C7" s="1">
        <v>395</v>
      </c>
      <c r="D7" s="1">
        <v>30963</v>
      </c>
      <c r="E7" s="1">
        <v>2687</v>
      </c>
      <c r="F7" s="1">
        <v>7211</v>
      </c>
      <c r="G7" s="1">
        <v>10</v>
      </c>
      <c r="H7" s="1">
        <v>101</v>
      </c>
      <c r="I7" s="1">
        <v>108</v>
      </c>
      <c r="J7" s="1">
        <v>206</v>
      </c>
      <c r="K7" s="1">
        <v>524</v>
      </c>
      <c r="L7" s="1">
        <v>384</v>
      </c>
      <c r="M7" s="1">
        <v>198</v>
      </c>
      <c r="N7" s="1">
        <v>108</v>
      </c>
      <c r="O7" s="1">
        <v>105</v>
      </c>
      <c r="P7" s="1">
        <v>99</v>
      </c>
      <c r="Q7" s="1">
        <v>100</v>
      </c>
      <c r="R7" s="1">
        <v>100</v>
      </c>
      <c r="S7" s="1">
        <v>100</v>
      </c>
    </row>
    <row r="8" spans="1:19" ht="44.25" customHeight="1" x14ac:dyDescent="0.25">
      <c r="A8" s="1" t="s">
        <v>17</v>
      </c>
      <c r="B8" s="1">
        <f>B4-B7</f>
        <v>5997</v>
      </c>
      <c r="C8" s="1">
        <f t="shared" ref="C8:S8" si="1">C4-C7</f>
        <v>5989</v>
      </c>
      <c r="D8" s="1">
        <f t="shared" si="1"/>
        <v>5993</v>
      </c>
      <c r="E8" s="1">
        <f t="shared" si="1"/>
        <v>6000</v>
      </c>
      <c r="F8" s="1">
        <f t="shared" si="1"/>
        <v>5993</v>
      </c>
      <c r="G8" s="1">
        <f t="shared" si="1"/>
        <v>5991</v>
      </c>
      <c r="H8" s="1">
        <f t="shared" si="1"/>
        <v>5989</v>
      </c>
      <c r="I8" s="1">
        <f t="shared" si="1"/>
        <v>5989</v>
      </c>
      <c r="J8" s="1">
        <f t="shared" si="1"/>
        <v>5989</v>
      </c>
      <c r="K8" s="1">
        <f t="shared" si="1"/>
        <v>5990</v>
      </c>
      <c r="L8" s="1">
        <f t="shared" si="1"/>
        <v>5991</v>
      </c>
      <c r="M8" s="1">
        <f t="shared" si="1"/>
        <v>5991</v>
      </c>
      <c r="N8" s="1">
        <f t="shared" si="1"/>
        <v>5989</v>
      </c>
      <c r="O8" s="1">
        <f t="shared" si="1"/>
        <v>5989</v>
      </c>
      <c r="P8" s="1">
        <f t="shared" si="1"/>
        <v>5990</v>
      </c>
      <c r="Q8" s="1">
        <f t="shared" si="1"/>
        <v>5989</v>
      </c>
      <c r="R8" s="1">
        <f t="shared" si="1"/>
        <v>5989</v>
      </c>
      <c r="S8" s="1">
        <f t="shared" si="1"/>
        <v>5989</v>
      </c>
    </row>
    <row r="9" spans="1:19" ht="36.75" customHeight="1" x14ac:dyDescent="0.25">
      <c r="A9" s="1" t="s">
        <v>18</v>
      </c>
      <c r="B9" s="1">
        <f>B6</f>
        <v>5989</v>
      </c>
      <c r="C9" s="1">
        <f t="shared" ref="C9:S9" si="2">C6</f>
        <v>5989</v>
      </c>
      <c r="D9" s="1">
        <f t="shared" si="2"/>
        <v>5989</v>
      </c>
      <c r="E9" s="1">
        <f t="shared" si="2"/>
        <v>5989</v>
      </c>
      <c r="F9" s="1">
        <f t="shared" si="2"/>
        <v>5989</v>
      </c>
      <c r="G9" s="1">
        <f t="shared" si="2"/>
        <v>5989</v>
      </c>
      <c r="H9" s="1">
        <f t="shared" si="2"/>
        <v>5989</v>
      </c>
      <c r="I9" s="1">
        <f t="shared" si="2"/>
        <v>5989</v>
      </c>
      <c r="J9" s="1">
        <f t="shared" si="2"/>
        <v>5989</v>
      </c>
      <c r="K9" s="1">
        <f t="shared" si="2"/>
        <v>5989</v>
      </c>
      <c r="L9" s="1">
        <f t="shared" si="2"/>
        <v>5989</v>
      </c>
      <c r="M9" s="1">
        <f t="shared" si="2"/>
        <v>5989</v>
      </c>
      <c r="N9" s="1">
        <f t="shared" si="2"/>
        <v>5989</v>
      </c>
      <c r="O9" s="1">
        <f t="shared" si="2"/>
        <v>5989</v>
      </c>
      <c r="P9" s="1">
        <f t="shared" si="2"/>
        <v>5989</v>
      </c>
      <c r="Q9" s="1">
        <f t="shared" si="2"/>
        <v>5989</v>
      </c>
      <c r="R9" s="1">
        <f t="shared" si="2"/>
        <v>5989</v>
      </c>
      <c r="S9" s="1">
        <f t="shared" si="2"/>
        <v>5989</v>
      </c>
    </row>
    <row r="10" spans="1:19" ht="33" customHeight="1" x14ac:dyDescent="0.25">
      <c r="A10" s="1" t="s">
        <v>32</v>
      </c>
      <c r="B10" s="1">
        <f>B6</f>
        <v>5989</v>
      </c>
      <c r="C10" s="1">
        <f t="shared" ref="C10:S10" si="3">C6</f>
        <v>5989</v>
      </c>
      <c r="D10" s="1">
        <f t="shared" si="3"/>
        <v>5989</v>
      </c>
      <c r="E10" s="1">
        <f t="shared" si="3"/>
        <v>5989</v>
      </c>
      <c r="F10" s="1">
        <f t="shared" si="3"/>
        <v>5989</v>
      </c>
      <c r="G10" s="1">
        <f t="shared" si="3"/>
        <v>5989</v>
      </c>
      <c r="H10" s="1">
        <f t="shared" si="3"/>
        <v>5989</v>
      </c>
      <c r="I10" s="1">
        <f t="shared" si="3"/>
        <v>5989</v>
      </c>
      <c r="J10" s="1">
        <f t="shared" si="3"/>
        <v>5989</v>
      </c>
      <c r="K10" s="1">
        <f t="shared" si="3"/>
        <v>5989</v>
      </c>
      <c r="L10" s="1">
        <f t="shared" si="3"/>
        <v>5989</v>
      </c>
      <c r="M10" s="1">
        <f t="shared" si="3"/>
        <v>5989</v>
      </c>
      <c r="N10" s="1">
        <f t="shared" si="3"/>
        <v>5989</v>
      </c>
      <c r="O10" s="1">
        <f t="shared" si="3"/>
        <v>5989</v>
      </c>
      <c r="P10" s="1">
        <f t="shared" si="3"/>
        <v>5989</v>
      </c>
      <c r="Q10" s="1">
        <f t="shared" si="3"/>
        <v>5989</v>
      </c>
      <c r="R10" s="1">
        <f t="shared" si="3"/>
        <v>5989</v>
      </c>
      <c r="S10" s="1">
        <f t="shared" si="3"/>
        <v>5989</v>
      </c>
    </row>
    <row r="11" spans="1:19" ht="32.25" customHeight="1" x14ac:dyDescent="0.25">
      <c r="A11" s="1" t="s">
        <v>19</v>
      </c>
      <c r="B11" s="1" t="s">
        <v>31</v>
      </c>
      <c r="C11" s="1" t="s">
        <v>31</v>
      </c>
      <c r="D11" s="1" t="s">
        <v>31</v>
      </c>
      <c r="E11" s="1" t="s">
        <v>31</v>
      </c>
      <c r="F11" s="1" t="s">
        <v>31</v>
      </c>
      <c r="G11" s="1" t="s">
        <v>31</v>
      </c>
      <c r="H11" s="1" t="s">
        <v>31</v>
      </c>
      <c r="I11" s="1" t="s">
        <v>31</v>
      </c>
      <c r="J11" s="1" t="s">
        <v>31</v>
      </c>
      <c r="K11" s="1" t="s">
        <v>31</v>
      </c>
      <c r="L11" s="1" t="s">
        <v>31</v>
      </c>
      <c r="M11" s="1" t="s">
        <v>31</v>
      </c>
      <c r="N11" s="1" t="s">
        <v>31</v>
      </c>
      <c r="O11" s="1" t="s">
        <v>31</v>
      </c>
      <c r="P11" s="1" t="s">
        <v>31</v>
      </c>
      <c r="Q11" s="1" t="s">
        <v>31</v>
      </c>
      <c r="R11" s="1" t="s">
        <v>31</v>
      </c>
      <c r="S11" s="1" t="s">
        <v>31</v>
      </c>
    </row>
    <row r="12" spans="1:19" ht="32.25" customHeight="1" x14ac:dyDescent="0.25">
      <c r="A12" s="1" t="s">
        <v>33</v>
      </c>
      <c r="B12" s="1">
        <f xml:space="preserve"> B7/B5</f>
        <v>0.99833089922804086</v>
      </c>
      <c r="C12" s="1">
        <f t="shared" ref="C12:S12" si="4" xml:space="preserve"> C7/C5</f>
        <v>1</v>
      </c>
      <c r="D12" s="1">
        <f t="shared" si="4"/>
        <v>0.9998708302386411</v>
      </c>
      <c r="E12" s="1">
        <f t="shared" si="4"/>
        <v>0.99592290585618981</v>
      </c>
      <c r="F12" s="1">
        <f t="shared" si="4"/>
        <v>0.99944559944559941</v>
      </c>
      <c r="G12" s="1">
        <f t="shared" si="4"/>
        <v>0.83333333333333337</v>
      </c>
      <c r="H12" s="1">
        <f t="shared" si="4"/>
        <v>1</v>
      </c>
      <c r="I12" s="1">
        <f t="shared" si="4"/>
        <v>1</v>
      </c>
      <c r="J12" s="1">
        <f t="shared" si="4"/>
        <v>1</v>
      </c>
      <c r="K12" s="1">
        <f t="shared" si="4"/>
        <v>0.99809523809523815</v>
      </c>
      <c r="L12" s="1">
        <f t="shared" si="4"/>
        <v>0.99481865284974091</v>
      </c>
      <c r="M12" s="1">
        <f t="shared" si="4"/>
        <v>0.99</v>
      </c>
      <c r="N12" s="1">
        <f t="shared" si="4"/>
        <v>1</v>
      </c>
      <c r="O12" s="1">
        <f t="shared" si="4"/>
        <v>1</v>
      </c>
      <c r="P12" s="1">
        <f t="shared" si="4"/>
        <v>0.99</v>
      </c>
      <c r="Q12" s="1">
        <f t="shared" si="4"/>
        <v>1</v>
      </c>
      <c r="R12" s="1">
        <f t="shared" si="4"/>
        <v>1</v>
      </c>
      <c r="S12" s="1">
        <f t="shared" si="4"/>
        <v>1</v>
      </c>
    </row>
    <row r="13" spans="1:19" ht="36" customHeight="1" x14ac:dyDescent="0.25">
      <c r="A13" s="1" t="s">
        <v>20</v>
      </c>
      <c r="B13" s="1">
        <f>(B7+B9)/B4</f>
        <v>0.99925802263030983</v>
      </c>
      <c r="C13" s="1">
        <f>(C7+C9)/C4</f>
        <v>1</v>
      </c>
      <c r="D13" s="1">
        <f>(D7+D9)/D4</f>
        <v>0.99989176317783313</v>
      </c>
      <c r="E13" s="1">
        <f>(E7+E9)/E4</f>
        <v>0.99873374007137106</v>
      </c>
      <c r="F13" s="1">
        <f>(F7+F9)/F4</f>
        <v>0.99969706149651616</v>
      </c>
      <c r="G13" s="1">
        <f>(G7+G9)/G4</f>
        <v>0.99966672221296449</v>
      </c>
      <c r="H13" s="1">
        <f>(H7+H9)/H4</f>
        <v>1</v>
      </c>
      <c r="I13" s="1">
        <f>(I7+I9)/I4</f>
        <v>1</v>
      </c>
      <c r="J13" s="1">
        <f>(J7+J9)/J4</f>
        <v>1</v>
      </c>
      <c r="K13" s="1">
        <f>(K7+K9)/K4</f>
        <v>0.99984648449493396</v>
      </c>
      <c r="L13" s="1">
        <f>(L7+L9)/L4</f>
        <v>0.99968627450980396</v>
      </c>
      <c r="M13" s="1">
        <f>(M7+M9)/M4</f>
        <v>0.99967684601712714</v>
      </c>
      <c r="N13" s="1">
        <f t="shared" ref="N13:S13" si="5">(N7+N9)/N4</f>
        <v>1</v>
      </c>
      <c r="O13" s="1">
        <f t="shared" si="5"/>
        <v>1</v>
      </c>
      <c r="P13" s="1">
        <f t="shared" si="5"/>
        <v>0.99983576942026609</v>
      </c>
      <c r="Q13" s="1">
        <f t="shared" si="5"/>
        <v>1</v>
      </c>
      <c r="R13" s="1">
        <f t="shared" si="5"/>
        <v>1</v>
      </c>
      <c r="S13" s="1">
        <f t="shared" si="5"/>
        <v>1</v>
      </c>
    </row>
    <row r="14" spans="1:19" ht="42" customHeight="1" x14ac:dyDescent="0.25">
      <c r="A14" s="1" t="s">
        <v>23</v>
      </c>
      <c r="B14" s="1">
        <f>B7/(B7+B8)</f>
        <v>0.44379521424596552</v>
      </c>
      <c r="C14" s="1">
        <f t="shared" ref="C14:S14" si="6">C7/(C7+C8)</f>
        <v>6.18734335839599E-2</v>
      </c>
      <c r="D14" s="1">
        <f t="shared" si="6"/>
        <v>0.83783418118844033</v>
      </c>
      <c r="E14" s="1">
        <f t="shared" si="6"/>
        <v>0.30931276620237136</v>
      </c>
      <c r="F14" s="1">
        <f t="shared" si="6"/>
        <v>0.54612238715540751</v>
      </c>
      <c r="G14" s="1">
        <f t="shared" si="6"/>
        <v>1.6663889351774704E-3</v>
      </c>
      <c r="H14" s="1">
        <f t="shared" si="6"/>
        <v>1.6584564860426931E-2</v>
      </c>
      <c r="I14" s="1">
        <f t="shared" si="6"/>
        <v>1.771362965392816E-2</v>
      </c>
      <c r="J14" s="1">
        <f t="shared" si="6"/>
        <v>3.3252623083131559E-2</v>
      </c>
      <c r="K14" s="1">
        <f t="shared" si="6"/>
        <v>8.0442124654590108E-2</v>
      </c>
      <c r="L14" s="1">
        <f t="shared" si="6"/>
        <v>6.023529411764706E-2</v>
      </c>
      <c r="M14" s="1">
        <f t="shared" si="6"/>
        <v>3.1992244304411055E-2</v>
      </c>
      <c r="N14" s="1">
        <f t="shared" si="6"/>
        <v>1.771362965392816E-2</v>
      </c>
      <c r="O14" s="1">
        <f t="shared" si="6"/>
        <v>1.7230062356416147E-2</v>
      </c>
      <c r="P14" s="1">
        <f t="shared" si="6"/>
        <v>1.6258827393660701E-2</v>
      </c>
      <c r="Q14" s="1">
        <f t="shared" si="6"/>
        <v>1.6423057973394647E-2</v>
      </c>
      <c r="R14" s="1">
        <f t="shared" si="6"/>
        <v>1.6423057973394647E-2</v>
      </c>
      <c r="S14" s="1">
        <f t="shared" si="6"/>
        <v>1.6423057973394647E-2</v>
      </c>
    </row>
    <row r="15" spans="1:19" ht="41.25" customHeight="1" x14ac:dyDescent="0.25">
      <c r="A15" s="1" t="s">
        <v>21</v>
      </c>
      <c r="B15" s="1">
        <f>B7/(B7+B10)</f>
        <v>0.44412474475589381</v>
      </c>
      <c r="C15" s="1">
        <f t="shared" ref="C15:S15" si="7">C7/(C7+C10)</f>
        <v>6.18734335839599E-2</v>
      </c>
      <c r="D15" s="1">
        <f t="shared" si="7"/>
        <v>0.8379248755141806</v>
      </c>
      <c r="E15" s="1">
        <f t="shared" si="7"/>
        <v>0.30970493314891656</v>
      </c>
      <c r="F15" s="1">
        <f t="shared" si="7"/>
        <v>0.54628787878787877</v>
      </c>
      <c r="G15" s="1">
        <f t="shared" si="7"/>
        <v>1.666944490748458E-3</v>
      </c>
      <c r="H15" s="1">
        <f t="shared" si="7"/>
        <v>1.6584564860426931E-2</v>
      </c>
      <c r="I15" s="1">
        <f t="shared" si="7"/>
        <v>1.771362965392816E-2</v>
      </c>
      <c r="J15" s="1">
        <f t="shared" si="7"/>
        <v>3.3252623083131559E-2</v>
      </c>
      <c r="K15" s="1">
        <f t="shared" si="7"/>
        <v>8.0454475664056502E-2</v>
      </c>
      <c r="L15" s="1">
        <f t="shared" si="7"/>
        <v>6.0254197395261257E-2</v>
      </c>
      <c r="M15" s="1">
        <f t="shared" si="7"/>
        <v>3.2002586067561012E-2</v>
      </c>
      <c r="N15" s="1">
        <f t="shared" si="7"/>
        <v>1.771362965392816E-2</v>
      </c>
      <c r="O15" s="1">
        <f t="shared" si="7"/>
        <v>1.7230062356416147E-2</v>
      </c>
      <c r="P15" s="1">
        <f t="shared" si="7"/>
        <v>1.6261498028909329E-2</v>
      </c>
      <c r="Q15" s="1">
        <f t="shared" si="7"/>
        <v>1.6423057973394647E-2</v>
      </c>
      <c r="R15" s="1">
        <f t="shared" si="7"/>
        <v>1.6423057973394647E-2</v>
      </c>
      <c r="S15" s="1">
        <f t="shared" si="7"/>
        <v>1.6423057973394647E-2</v>
      </c>
    </row>
    <row r="16" spans="1:19" ht="42.75" customHeight="1" x14ac:dyDescent="0.25">
      <c r="A16" s="1" t="s">
        <v>30</v>
      </c>
      <c r="B16" s="1">
        <v>0.995</v>
      </c>
      <c r="C16" s="1">
        <v>0.94879999999999998</v>
      </c>
      <c r="D16" s="1">
        <v>0.995</v>
      </c>
      <c r="E16" s="1">
        <v>0.995</v>
      </c>
      <c r="F16" s="1">
        <v>0.995</v>
      </c>
      <c r="G16" s="1">
        <v>0.995</v>
      </c>
      <c r="H16" s="1">
        <v>0.995</v>
      </c>
      <c r="I16" s="1">
        <v>0.995</v>
      </c>
      <c r="J16" s="1">
        <v>0.995</v>
      </c>
      <c r="K16" s="1">
        <v>0.995</v>
      </c>
      <c r="L16" s="1">
        <v>0.995</v>
      </c>
      <c r="M16" s="1">
        <v>0.995</v>
      </c>
      <c r="N16" s="1">
        <v>0.995</v>
      </c>
      <c r="O16" s="1">
        <v>0.995</v>
      </c>
      <c r="P16" s="1">
        <v>0.995</v>
      </c>
      <c r="Q16" s="1">
        <v>0.995</v>
      </c>
      <c r="R16" s="1">
        <v>0.995</v>
      </c>
      <c r="S16" s="1">
        <v>0.995</v>
      </c>
    </row>
    <row r="17" spans="1:19" ht="39" customHeight="1" x14ac:dyDescent="0.25">
      <c r="A17" s="1" t="s">
        <v>22</v>
      </c>
      <c r="B17" s="1">
        <f>2*(B14*B15)/(B14+B15)</f>
        <v>0.44395991835219889</v>
      </c>
      <c r="C17" s="1">
        <f t="shared" ref="C17:S17" si="8">2*(C14*C15)/(C14+C15)</f>
        <v>6.18734335839599E-2</v>
      </c>
      <c r="D17" s="1">
        <f t="shared" si="8"/>
        <v>0.83787952589706116</v>
      </c>
      <c r="E17" s="1">
        <f t="shared" si="8"/>
        <v>0.30950872545067099</v>
      </c>
      <c r="F17" s="1">
        <f t="shared" si="8"/>
        <v>0.54620512043629754</v>
      </c>
      <c r="G17" s="1">
        <f t="shared" si="8"/>
        <v>1.6666666666666666E-3</v>
      </c>
      <c r="H17" s="1">
        <f t="shared" si="8"/>
        <v>1.6584564860426931E-2</v>
      </c>
      <c r="I17" s="1">
        <f t="shared" si="8"/>
        <v>1.771362965392816E-2</v>
      </c>
      <c r="J17" s="1">
        <f t="shared" si="8"/>
        <v>3.3252623083131559E-2</v>
      </c>
      <c r="K17" s="1">
        <f t="shared" si="8"/>
        <v>8.0448299685269051E-2</v>
      </c>
      <c r="L17" s="1">
        <f t="shared" si="8"/>
        <v>6.0244744273611546E-2</v>
      </c>
      <c r="M17" s="1">
        <f t="shared" si="8"/>
        <v>3.1997414350355524E-2</v>
      </c>
      <c r="N17" s="1">
        <f t="shared" si="8"/>
        <v>1.771362965392816E-2</v>
      </c>
      <c r="O17" s="1">
        <f t="shared" si="8"/>
        <v>1.7230062356416147E-2</v>
      </c>
      <c r="P17" s="1">
        <f t="shared" si="8"/>
        <v>1.6260162601626018E-2</v>
      </c>
      <c r="Q17" s="1">
        <f t="shared" si="8"/>
        <v>1.6423057973394647E-2</v>
      </c>
      <c r="R17" s="1">
        <f t="shared" si="8"/>
        <v>1.6423057973394647E-2</v>
      </c>
      <c r="S17" s="1">
        <f t="shared" si="8"/>
        <v>1.6423057973394647E-2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HLC_2021</dc:creator>
  <cp:lastModifiedBy>HLC_2021</cp:lastModifiedBy>
  <dcterms:created xsi:type="dcterms:W3CDTF">2023-04-12T22:27:35Z</dcterms:created>
  <dcterms:modified xsi:type="dcterms:W3CDTF">2023-05-18T05:39:20Z</dcterms:modified>
</cp:coreProperties>
</file>