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9d02d35977451d/Máy tính/tin học/"/>
    </mc:Choice>
  </mc:AlternateContent>
  <xr:revisionPtr revIDLastSave="134" documentId="8_{FF1F6D0F-A58E-4119-94E1-6D574A202633}" xr6:coauthVersionLast="44" xr6:coauthVersionMax="44" xr10:uidLastSave="{FB8ED19C-16F2-4CBC-AA61-630AA53E9A03}"/>
  <bookViews>
    <workbookView xWindow="-108" yWindow="-108" windowWidth="23256" windowHeight="12456" xr2:uid="{64EF89C0-3580-441C-A950-ED105DD08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G7" i="1"/>
  <c r="N18" i="1"/>
  <c r="J7" i="1" l="1"/>
  <c r="J8" i="1"/>
  <c r="J9" i="1"/>
  <c r="J10" i="1"/>
  <c r="J11" i="1"/>
  <c r="J12" i="1"/>
  <c r="J13" i="1"/>
  <c r="I7" i="1"/>
  <c r="I8" i="1"/>
  <c r="I9" i="1"/>
  <c r="I10" i="1"/>
  <c r="I11" i="1"/>
  <c r="I12" i="1"/>
  <c r="I13" i="1"/>
  <c r="I6" i="1"/>
  <c r="H7" i="1"/>
  <c r="H8" i="1"/>
  <c r="H9" i="1"/>
  <c r="H10" i="1"/>
  <c r="H11" i="1"/>
  <c r="H12" i="1"/>
  <c r="H13" i="1"/>
  <c r="H6" i="1"/>
  <c r="G8" i="1"/>
  <c r="G9" i="1"/>
  <c r="G10" i="1"/>
  <c r="G11" i="1"/>
  <c r="G12" i="1"/>
  <c r="G13" i="1"/>
  <c r="G6" i="1"/>
  <c r="N9" i="1"/>
  <c r="N6" i="1"/>
  <c r="N4" i="1"/>
</calcChain>
</file>

<file path=xl/sharedStrings.xml><?xml version="1.0" encoding="utf-8"?>
<sst xmlns="http://schemas.openxmlformats.org/spreadsheetml/2006/main" count="55" uniqueCount="46">
  <si>
    <t>BẢNG ĐIỂM HỌC SINH</t>
  </si>
  <si>
    <t>TT</t>
  </si>
  <si>
    <t>HỌ VÀ TÊN</t>
  </si>
  <si>
    <t>MÃ HS</t>
  </si>
  <si>
    <t>PHÁI</t>
  </si>
  <si>
    <t>KẾT QUẢ</t>
  </si>
  <si>
    <t>HỌC BỔNG</t>
  </si>
  <si>
    <t>XẾP LOẠI</t>
  </si>
  <si>
    <t>HẠNG</t>
  </si>
  <si>
    <t>Lý Chiến Thắng</t>
  </si>
  <si>
    <t>Mã Hòa Châu</t>
  </si>
  <si>
    <t>Trần Thị Hoa</t>
  </si>
  <si>
    <t>Chu Văn Cải</t>
  </si>
  <si>
    <t>Ngô Thị Lam</t>
  </si>
  <si>
    <t>Hà Thị Yến</t>
  </si>
  <si>
    <t>Lý Văn Thần</t>
  </si>
  <si>
    <t>Lê Thị Mai</t>
  </si>
  <si>
    <t>A01</t>
  </si>
  <si>
    <t>A02</t>
  </si>
  <si>
    <t>A03</t>
  </si>
  <si>
    <t>B03</t>
  </si>
  <si>
    <t>B01</t>
  </si>
  <si>
    <t>B04</t>
  </si>
  <si>
    <t>B02</t>
  </si>
  <si>
    <t>Nam</t>
  </si>
  <si>
    <t>Nữ</t>
  </si>
  <si>
    <t>ĐLT</t>
  </si>
  <si>
    <t>ĐTH</t>
  </si>
  <si>
    <t>ĐUT</t>
  </si>
  <si>
    <t>ĐTB</t>
  </si>
  <si>
    <t>ĐTB Bình Quân</t>
  </si>
  <si>
    <t>ĐTB Cao Nhất</t>
  </si>
  <si>
    <t>Điểm TB Thấp Nhất</t>
  </si>
  <si>
    <t>có bao nhiêu bạn nam</t>
  </si>
  <si>
    <t>kết quả</t>
  </si>
  <si>
    <t>có bao nhiê bạn nữ</t>
  </si>
  <si>
    <t>tính tổng điểm trung bình của những bạn là nam</t>
  </si>
  <si>
    <t>nếu như điểm trung binhg &gt;=8 học bổng 150</t>
  </si>
  <si>
    <t>nếu như &gt;=6 học bổng 100</t>
  </si>
  <si>
    <t>nếu kí tự bắt đầu của mã hs là b và nữ thì ư tiên 1 điểm</t>
  </si>
  <si>
    <t>giỏi &gt;8</t>
  </si>
  <si>
    <t>khá &gt;=6,5&lt;8</t>
  </si>
  <si>
    <t>trung bình &gt;=5&lt;6,5&lt;8</t>
  </si>
  <si>
    <t>yếu &lt;5</t>
  </si>
  <si>
    <t>IF(OR(LEFT(C7;1)="B"; D7="Nữ");1;0)</t>
  </si>
  <si>
    <t>IF(H6&gt;=8;"giỏi";IF(AND(H6&gt;=6,5;H6&lt;8);"khá";IF(AND(H6&gt;=5;H6&lt;6,5);"trung bình";"yếu")))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</si>
</sst>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4" xfId="0" applyBorder="1"/>
    <xf numFmtId="0" fontId="0" fillId="0" borderId="5" xfId="0" applyBorder="1"/>
    <xf numFmtId="0" fontId="0" fillId="0" borderId="5" xfId="0" applyBorder="1" applyAlignment="1"/>
    <xf numFmtId="0" fontId="0" fillId="0" borderId="6" xfId="0" applyBorder="1"/>
    <xf numFmtId="0" fontId="1" fillId="2" borderId="11" xfId="0" applyFont="1" applyFill="1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textRotation="90" wrapText="1"/>
    </xf>
    <xf numFmtId="0" fontId="1" fillId="2" borderId="6" xfId="0" applyFont="1" applyFill="1" applyBorder="1" applyAlignment="1">
      <alignment horizontal="center" textRotation="90" wrapText="1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DD7B-6E9E-4D87-9B30-0AB120C5B3B2}">
  <dimension ref="A1:N24"/>
  <sheetViews>
    <sheetView tabSelected="1" workbookViewId="0">
      <selection activeCell="Q20" sqref="Q20"/>
    </sheetView>
  </sheetViews>
  <sheetFormatPr defaultRowHeight="14.4" x14ac:dyDescent="0.3"/>
  <cols>
    <col min="2" max="2" width="20.33203125" customWidth="1"/>
    <col min="3" max="3" width="7.44140625" customWidth="1"/>
    <col min="4" max="4" width="6.33203125" customWidth="1"/>
    <col min="5" max="5" width="7.44140625" customWidth="1"/>
    <col min="6" max="6" width="6.88671875" customWidth="1"/>
    <col min="7" max="7" width="9.5546875" customWidth="1"/>
    <col min="8" max="8" width="9.77734375" customWidth="1"/>
    <col min="9" max="9" width="9.5546875" style="1" customWidth="1"/>
    <col min="10" max="10" width="8.88671875" style="1"/>
    <col min="13" max="13" width="19" customWidth="1"/>
    <col min="16379" max="16384" width="8.88671875" customWidth="1"/>
  </cols>
  <sheetData>
    <row r="1" spans="1:14" ht="15" thickBot="1" x14ac:dyDescent="0.35"/>
    <row r="2" spans="1:14" ht="15.6" customHeight="1" thickTop="1" x14ac:dyDescent="0.3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1"/>
    </row>
    <row r="3" spans="1:14" x14ac:dyDescent="0.3">
      <c r="A3" s="12"/>
      <c r="B3" s="13"/>
      <c r="C3" s="13"/>
      <c r="D3" s="13"/>
      <c r="E3" s="13"/>
      <c r="F3" s="13"/>
      <c r="G3" s="13"/>
      <c r="H3" s="13"/>
      <c r="I3" s="13"/>
      <c r="J3" s="13"/>
      <c r="K3" s="14"/>
      <c r="M3" t="s">
        <v>33</v>
      </c>
    </row>
    <row r="4" spans="1:14" ht="16.2" customHeight="1" thickBot="1" x14ac:dyDescent="0.35">
      <c r="A4" s="19" t="s">
        <v>1</v>
      </c>
      <c r="B4" s="20" t="s">
        <v>2</v>
      </c>
      <c r="C4" s="20" t="s">
        <v>3</v>
      </c>
      <c r="D4" s="20" t="s">
        <v>4</v>
      </c>
      <c r="E4" s="23" t="s">
        <v>5</v>
      </c>
      <c r="F4" s="23"/>
      <c r="G4" s="23"/>
      <c r="H4" s="23"/>
      <c r="I4" s="21" t="s">
        <v>6</v>
      </c>
      <c r="J4" s="21" t="s">
        <v>7</v>
      </c>
      <c r="K4" s="22" t="s">
        <v>8</v>
      </c>
      <c r="M4" t="s">
        <v>34</v>
      </c>
      <c r="N4">
        <f>COUNTIF(D6:D13,"Nam")</f>
        <v>4</v>
      </c>
    </row>
    <row r="5" spans="1:14" ht="15.6" customHeight="1" thickTop="1" x14ac:dyDescent="0.3">
      <c r="A5" s="19"/>
      <c r="B5" s="20"/>
      <c r="C5" s="20"/>
      <c r="D5" s="20"/>
      <c r="E5" s="6" t="s">
        <v>26</v>
      </c>
      <c r="F5" s="6" t="s">
        <v>27</v>
      </c>
      <c r="G5" s="6" t="s">
        <v>28</v>
      </c>
      <c r="H5" s="6" t="s">
        <v>29</v>
      </c>
      <c r="I5" s="21"/>
      <c r="J5" s="21"/>
      <c r="K5" s="22"/>
      <c r="M5" t="s">
        <v>35</v>
      </c>
    </row>
    <row r="6" spans="1:14" x14ac:dyDescent="0.3">
      <c r="A6" s="2">
        <v>1</v>
      </c>
      <c r="B6" s="3" t="s">
        <v>9</v>
      </c>
      <c r="C6" s="3" t="s">
        <v>17</v>
      </c>
      <c r="D6" s="3" t="s">
        <v>24</v>
      </c>
      <c r="E6" s="7">
        <v>4</v>
      </c>
      <c r="F6" s="7">
        <v>3</v>
      </c>
      <c r="G6" s="3">
        <f>IF(OR(LEFT(C6,1)="B", D6="Nữ"),1,0)</f>
        <v>0</v>
      </c>
      <c r="H6" s="3">
        <f>AVERAGE(E6,F6)</f>
        <v>3.5</v>
      </c>
      <c r="I6" s="4">
        <f>IF(H6&gt;=8,150000,IF(AND(H6&gt;=6,H6&lt;8),100000,0))</f>
        <v>0</v>
      </c>
      <c r="J6" s="4" t="str">
        <f>IF(H6&gt;=8,"giỏi",IF(AND(H6&gt;=6.5,H6&lt;8),"khá",IF(AND(H6&gt;=5,H6&lt;6.5),"trung bình","yếu")))</f>
        <v>yếu</v>
      </c>
      <c r="K6" s="5"/>
      <c r="M6" t="s">
        <v>34</v>
      </c>
      <c r="N6">
        <f>COUNTIF(D6:D13,"Nữ")</f>
        <v>4</v>
      </c>
    </row>
    <row r="7" spans="1:14" x14ac:dyDescent="0.3">
      <c r="A7" s="2">
        <v>2</v>
      </c>
      <c r="B7" s="3" t="s">
        <v>10</v>
      </c>
      <c r="C7" s="3" t="s">
        <v>17</v>
      </c>
      <c r="D7" s="3" t="s">
        <v>24</v>
      </c>
      <c r="E7" s="8">
        <v>8.5</v>
      </c>
      <c r="F7" s="8">
        <v>8.5</v>
      </c>
      <c r="G7" s="3">
        <f>IF(OR(LEFT(C7,1)="B", D7="Nữ"),1,0)</f>
        <v>0</v>
      </c>
      <c r="H7" s="3">
        <f t="shared" ref="H7:H13" si="0">AVERAGE(E7,F7)</f>
        <v>8.5</v>
      </c>
      <c r="I7" s="4">
        <f t="shared" ref="I7:I13" si="1">IF(H7&gt;=8,150000,IF(AND(H7&gt;=6,H7&lt;8),100000,0))</f>
        <v>150000</v>
      </c>
      <c r="J7" s="4" t="str">
        <f t="shared" ref="J7:J13" si="2">IF(H7&gt;=8,"giỏi",IF(AND(H7&gt;=6.5,H7&lt;8),"khá",IF(AND(H7&gt;=5,H7&lt;6.5),"trung bình","yếu")))</f>
        <v>giỏi</v>
      </c>
      <c r="K7" s="5"/>
    </row>
    <row r="8" spans="1:14" x14ac:dyDescent="0.3">
      <c r="A8" s="2">
        <v>3</v>
      </c>
      <c r="B8" s="3" t="s">
        <v>11</v>
      </c>
      <c r="C8" s="3" t="s">
        <v>19</v>
      </c>
      <c r="D8" s="3" t="s">
        <v>25</v>
      </c>
      <c r="E8" s="7">
        <v>5</v>
      </c>
      <c r="F8" s="8">
        <v>7.5</v>
      </c>
      <c r="G8" s="3">
        <f t="shared" ref="G8:G13" si="3">IF(OR(LEFT(C8,1)="B", D8="Nữ"),1,0)</f>
        <v>1</v>
      </c>
      <c r="H8" s="3">
        <f t="shared" si="0"/>
        <v>6.25</v>
      </c>
      <c r="I8" s="4">
        <f t="shared" si="1"/>
        <v>100000</v>
      </c>
      <c r="J8" s="4" t="str">
        <f t="shared" si="2"/>
        <v>trung bình</v>
      </c>
      <c r="K8" s="5"/>
      <c r="M8" t="s">
        <v>36</v>
      </c>
    </row>
    <row r="9" spans="1:14" x14ac:dyDescent="0.3">
      <c r="A9" s="2">
        <v>4</v>
      </c>
      <c r="B9" s="3" t="s">
        <v>12</v>
      </c>
      <c r="C9" s="3" t="s">
        <v>23</v>
      </c>
      <c r="D9" s="3" t="s">
        <v>24</v>
      </c>
      <c r="E9" s="7">
        <v>5</v>
      </c>
      <c r="F9" s="8">
        <v>8.5</v>
      </c>
      <c r="G9" s="3">
        <f t="shared" si="3"/>
        <v>1</v>
      </c>
      <c r="H9" s="3">
        <f t="shared" si="0"/>
        <v>6.75</v>
      </c>
      <c r="I9" s="4">
        <f t="shared" si="1"/>
        <v>100000</v>
      </c>
      <c r="J9" s="4" t="str">
        <f t="shared" si="2"/>
        <v>khá</v>
      </c>
      <c r="K9" s="5"/>
      <c r="M9" t="s">
        <v>34</v>
      </c>
      <c r="N9">
        <f>SUMIF(D6:D13,"Nam",F6:F13)</f>
        <v>28.5</v>
      </c>
    </row>
    <row r="10" spans="1:14" x14ac:dyDescent="0.3">
      <c r="A10" s="2">
        <v>5</v>
      </c>
      <c r="B10" s="3" t="s">
        <v>13</v>
      </c>
      <c r="C10" s="3" t="s">
        <v>22</v>
      </c>
      <c r="D10" s="3" t="s">
        <v>25</v>
      </c>
      <c r="E10" s="7">
        <v>6</v>
      </c>
      <c r="F10" s="7">
        <v>3</v>
      </c>
      <c r="G10" s="3">
        <f t="shared" si="3"/>
        <v>1</v>
      </c>
      <c r="H10" s="3">
        <f t="shared" si="0"/>
        <v>4.5</v>
      </c>
      <c r="I10" s="4">
        <f t="shared" si="1"/>
        <v>0</v>
      </c>
      <c r="J10" s="4" t="str">
        <f t="shared" si="2"/>
        <v>yếu</v>
      </c>
      <c r="K10" s="5"/>
    </row>
    <row r="11" spans="1:14" x14ac:dyDescent="0.3">
      <c r="A11" s="2">
        <v>6</v>
      </c>
      <c r="B11" s="3" t="s">
        <v>14</v>
      </c>
      <c r="C11" s="3" t="s">
        <v>21</v>
      </c>
      <c r="D11" s="3" t="s">
        <v>25</v>
      </c>
      <c r="E11" s="8">
        <v>7.5</v>
      </c>
      <c r="F11" s="7">
        <v>3</v>
      </c>
      <c r="G11" s="3">
        <f t="shared" si="3"/>
        <v>1</v>
      </c>
      <c r="H11" s="3">
        <f t="shared" si="0"/>
        <v>5.25</v>
      </c>
      <c r="I11" s="4">
        <f t="shared" si="1"/>
        <v>0</v>
      </c>
      <c r="J11" s="4" t="str">
        <f t="shared" si="2"/>
        <v>trung bình</v>
      </c>
      <c r="K11" s="5"/>
    </row>
    <row r="12" spans="1:14" x14ac:dyDescent="0.3">
      <c r="A12" s="2">
        <v>7</v>
      </c>
      <c r="B12" s="3" t="s">
        <v>15</v>
      </c>
      <c r="C12" s="3" t="s">
        <v>18</v>
      </c>
      <c r="D12" s="3" t="s">
        <v>24</v>
      </c>
      <c r="E12" s="7">
        <v>9</v>
      </c>
      <c r="F12" s="8">
        <v>8.5</v>
      </c>
      <c r="G12" s="3">
        <f t="shared" si="3"/>
        <v>0</v>
      </c>
      <c r="H12" s="3">
        <f t="shared" si="0"/>
        <v>8.75</v>
      </c>
      <c r="I12" s="4">
        <f t="shared" si="1"/>
        <v>150000</v>
      </c>
      <c r="J12" s="4" t="str">
        <f t="shared" si="2"/>
        <v>giỏi</v>
      </c>
      <c r="K12" s="5"/>
    </row>
    <row r="13" spans="1:14" x14ac:dyDescent="0.3">
      <c r="A13" s="2">
        <v>8</v>
      </c>
      <c r="B13" s="3" t="s">
        <v>16</v>
      </c>
      <c r="C13" s="3" t="s">
        <v>20</v>
      </c>
      <c r="D13" s="3" t="s">
        <v>25</v>
      </c>
      <c r="E13" s="7">
        <v>9</v>
      </c>
      <c r="F13" s="7">
        <v>8</v>
      </c>
      <c r="G13" s="3">
        <f t="shared" si="3"/>
        <v>1</v>
      </c>
      <c r="H13" s="3">
        <f t="shared" si="0"/>
        <v>8.5</v>
      </c>
      <c r="I13" s="4">
        <f t="shared" si="1"/>
        <v>150000</v>
      </c>
      <c r="J13" s="4" t="str">
        <f t="shared" si="2"/>
        <v>giỏi</v>
      </c>
      <c r="K13" s="5"/>
    </row>
    <row r="14" spans="1:14" x14ac:dyDescent="0.3">
      <c r="A14" s="24" t="s">
        <v>30</v>
      </c>
      <c r="B14" s="25"/>
      <c r="C14" s="25"/>
      <c r="D14" s="25"/>
      <c r="E14" s="25"/>
      <c r="F14" s="25"/>
      <c r="G14" s="25"/>
      <c r="H14" s="15"/>
      <c r="I14" s="15"/>
      <c r="J14" s="15"/>
      <c r="K14" s="16"/>
    </row>
    <row r="15" spans="1:14" x14ac:dyDescent="0.3">
      <c r="A15" s="24" t="s">
        <v>31</v>
      </c>
      <c r="B15" s="25"/>
      <c r="C15" s="25"/>
      <c r="D15" s="25"/>
      <c r="E15" s="25"/>
      <c r="F15" s="25"/>
      <c r="G15" s="25"/>
      <c r="H15" s="15"/>
      <c r="I15" s="15"/>
      <c r="J15" s="15"/>
      <c r="K15" s="16"/>
      <c r="M15" t="s">
        <v>45</v>
      </c>
    </row>
    <row r="16" spans="1:14" ht="15" thickBot="1" x14ac:dyDescent="0.35">
      <c r="A16" s="26" t="s">
        <v>32</v>
      </c>
      <c r="B16" s="27"/>
      <c r="C16" s="27"/>
      <c r="D16" s="27"/>
      <c r="E16" s="27"/>
      <c r="F16" s="27"/>
      <c r="G16" s="27"/>
      <c r="H16" s="17"/>
      <c r="I16" s="17"/>
      <c r="J16" s="17"/>
      <c r="K16" s="18"/>
    </row>
    <row r="17" spans="8:14" ht="15" thickTop="1" x14ac:dyDescent="0.3">
      <c r="M17" t="s">
        <v>44</v>
      </c>
    </row>
    <row r="18" spans="8:14" x14ac:dyDescent="0.3">
      <c r="N18">
        <f>IF(OR(LEFT(C7,1)="B", D7="Nữ"),1,0)</f>
        <v>0</v>
      </c>
    </row>
    <row r="21" spans="8:14" x14ac:dyDescent="0.3">
      <c r="H21" t="s">
        <v>39</v>
      </c>
      <c r="M21" t="s">
        <v>40</v>
      </c>
    </row>
    <row r="22" spans="8:14" x14ac:dyDescent="0.3">
      <c r="M22" t="s">
        <v>41</v>
      </c>
    </row>
    <row r="23" spans="8:14" x14ac:dyDescent="0.3">
      <c r="H23" t="s">
        <v>37</v>
      </c>
      <c r="M23" t="s">
        <v>42</v>
      </c>
    </row>
    <row r="24" spans="8:14" x14ac:dyDescent="0.3">
      <c r="H24" t="s">
        <v>38</v>
      </c>
      <c r="M24" t="s">
        <v>43</v>
      </c>
    </row>
  </sheetData>
  <mergeCells count="15">
    <mergeCell ref="A2:K3"/>
    <mergeCell ref="H14:K14"/>
    <mergeCell ref="H15:K15"/>
    <mergeCell ref="H16:K16"/>
    <mergeCell ref="A4:A5"/>
    <mergeCell ref="B4:B5"/>
    <mergeCell ref="C4:C5"/>
    <mergeCell ref="D4:D5"/>
    <mergeCell ref="I4:I5"/>
    <mergeCell ref="J4:J5"/>
    <mergeCell ref="K4:K5"/>
    <mergeCell ref="E4:H4"/>
    <mergeCell ref="A14:G14"/>
    <mergeCell ref="A15:G15"/>
    <mergeCell ref="A16:G1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mạnh dũng nguyễn</cp:lastModifiedBy>
  <dcterms:created xsi:type="dcterms:W3CDTF">2023-03-27T07:32:27Z</dcterms:created>
  <dcterms:modified xsi:type="dcterms:W3CDTF">2023-04-01T11:41:37Z</dcterms:modified>
</cp:coreProperties>
</file>