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Máy tính\tin học\"/>
    </mc:Choice>
  </mc:AlternateContent>
  <xr:revisionPtr revIDLastSave="0" documentId="8_{40C62A98-50E6-4042-9BFE-03CC3F97C03E}" xr6:coauthVersionLast="44" xr6:coauthVersionMax="44" xr10:uidLastSave="{00000000-0000-0000-0000-000000000000}"/>
  <bookViews>
    <workbookView xWindow="-108" yWindow="-108" windowWidth="23256" windowHeight="12456" xr2:uid="{F8631130-E2F1-409E-B792-80755627A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4" i="1"/>
  <c r="C4" i="1"/>
  <c r="C5" i="1"/>
  <c r="C6" i="1"/>
  <c r="C7" i="1"/>
  <c r="C8" i="1"/>
  <c r="C9" i="1"/>
  <c r="C10" i="1"/>
  <c r="C11" i="1"/>
  <c r="C12" i="1"/>
  <c r="C3" i="1"/>
  <c r="H3" i="1" s="1"/>
  <c r="D9" i="1"/>
  <c r="D4" i="1"/>
  <c r="D5" i="1"/>
  <c r="D6" i="1"/>
  <c r="D7" i="1"/>
  <c r="D8" i="1"/>
  <c r="D10" i="1"/>
  <c r="D11" i="1"/>
  <c r="D12" i="1"/>
  <c r="D3" i="1"/>
</calcChain>
</file>

<file path=xl/sharedStrings.xml><?xml version="1.0" encoding="utf-8"?>
<sst xmlns="http://schemas.openxmlformats.org/spreadsheetml/2006/main" count="54" uniqueCount="49">
  <si>
    <t>KẾT QUẢ THI ĐẠI HỌC</t>
  </si>
  <si>
    <t>SBD</t>
  </si>
  <si>
    <t xml:space="preserve">Họ và tên </t>
  </si>
  <si>
    <t>đối tượng ưu tiên</t>
  </si>
  <si>
    <t>ngành học</t>
  </si>
  <si>
    <t xml:space="preserve">điểm toán </t>
  </si>
  <si>
    <t>điểm hóa</t>
  </si>
  <si>
    <t>điểm sinh</t>
  </si>
  <si>
    <t>CC001</t>
  </si>
  <si>
    <t>TB002</t>
  </si>
  <si>
    <t>TC003</t>
  </si>
  <si>
    <t>KA004</t>
  </si>
  <si>
    <t>MB005</t>
  </si>
  <si>
    <t>TA006</t>
  </si>
  <si>
    <t>LC007</t>
  </si>
  <si>
    <t>MC008</t>
  </si>
  <si>
    <t>KB009</t>
  </si>
  <si>
    <t>TC010</t>
  </si>
  <si>
    <t>Lê Hoàng</t>
  </si>
  <si>
    <t>Tạ Bích Loan</t>
  </si>
  <si>
    <t>Phan Anh</t>
  </si>
  <si>
    <t>Nguyên Khang</t>
  </si>
  <si>
    <t>Chi Nhân</t>
  </si>
  <si>
    <t>Bảo Thanh</t>
  </si>
  <si>
    <t>Lan Hương</t>
  </si>
  <si>
    <t>Trọng Trinh</t>
  </si>
  <si>
    <t>Bình Minh</t>
  </si>
  <si>
    <t>Tuấn Tú</t>
  </si>
  <si>
    <t>BẢNG THỐNG KÊ</t>
  </si>
  <si>
    <t>Ngành học</t>
  </si>
  <si>
    <t>Tổng số</t>
  </si>
  <si>
    <t>Số người đỗ</t>
  </si>
  <si>
    <t>CNTT</t>
  </si>
  <si>
    <t>Môi Trường</t>
  </si>
  <si>
    <t>Trắc địa</t>
  </si>
  <si>
    <t>Khí tượng</t>
  </si>
  <si>
    <t>Lý luận chính trị</t>
  </si>
  <si>
    <t>BẢNG ĐIỂM CHUẨN</t>
  </si>
  <si>
    <t>Điểm chuẩn</t>
  </si>
  <si>
    <t>Mã ngành</t>
  </si>
  <si>
    <t>C</t>
  </si>
  <si>
    <t>T</t>
  </si>
  <si>
    <t>K</t>
  </si>
  <si>
    <t>L</t>
  </si>
  <si>
    <t>M</t>
  </si>
  <si>
    <t>Môi trường</t>
  </si>
  <si>
    <t>Điểm ưu tiên</t>
  </si>
  <si>
    <t>Tổng kết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</si>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</sst>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7874-D055-4862-B98B-22478A25F100}">
  <dimension ref="A1:L22"/>
  <sheetViews>
    <sheetView tabSelected="1" workbookViewId="0">
      <selection activeCell="I4" sqref="I4"/>
    </sheetView>
  </sheetViews>
  <sheetFormatPr defaultRowHeight="14.4" x14ac:dyDescent="0.3"/>
  <cols>
    <col min="1" max="1" width="13.88671875" customWidth="1"/>
    <col min="2" max="2" width="16.109375" customWidth="1"/>
    <col min="3" max="3" width="11.88671875" customWidth="1"/>
    <col min="4" max="4" width="9.5546875" customWidth="1"/>
    <col min="6" max="6" width="8" customWidth="1"/>
    <col min="7" max="7" width="9.5546875" customWidth="1"/>
    <col min="9" max="9" width="7.88671875" customWidth="1"/>
    <col min="10" max="10" width="13.33203125" customWidth="1"/>
  </cols>
  <sheetData>
    <row r="1" spans="1:12" ht="28.2" customHeight="1" x14ac:dyDescent="0.3">
      <c r="A1" s="2" t="s">
        <v>0</v>
      </c>
      <c r="B1" s="3"/>
      <c r="C1" s="3"/>
      <c r="D1" s="3"/>
      <c r="E1" s="3"/>
      <c r="F1" s="3"/>
      <c r="G1" s="3"/>
    </row>
    <row r="2" spans="1:12" ht="27" customHeight="1" x14ac:dyDescent="0.3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 t="s">
        <v>7</v>
      </c>
      <c r="H2" s="12" t="s">
        <v>46</v>
      </c>
      <c r="I2" s="12" t="s">
        <v>47</v>
      </c>
      <c r="J2" s="12" t="s">
        <v>48</v>
      </c>
    </row>
    <row r="3" spans="1:12" x14ac:dyDescent="0.3">
      <c r="A3" s="6" t="s">
        <v>8</v>
      </c>
      <c r="B3" s="6" t="s">
        <v>18</v>
      </c>
      <c r="C3" s="6" t="str">
        <f>IF(MID(A3,2,1)="A","  1",IF(MID(A3,2,1)="B", "  2","0"))</f>
        <v>0</v>
      </c>
      <c r="D3" s="6" t="str">
        <f>VLOOKUP(LEFT(A3,1),$I$16:$K$22,2,0)</f>
        <v>CNTT</v>
      </c>
      <c r="E3" s="6">
        <v>10</v>
      </c>
      <c r="F3" s="6">
        <v>9</v>
      </c>
      <c r="G3" s="6">
        <v>7</v>
      </c>
      <c r="H3" t="str">
        <f>IF(C3="ưu tiên 1","2",IF(C3="ưu tiên 2","1","0"))</f>
        <v>0</v>
      </c>
    </row>
    <row r="4" spans="1:12" x14ac:dyDescent="0.3">
      <c r="A4" s="6" t="s">
        <v>9</v>
      </c>
      <c r="B4" s="6" t="s">
        <v>19</v>
      </c>
      <c r="C4" s="6" t="str">
        <f t="shared" ref="C4:C12" si="0">IF(MID(A4,2,1)="A","  1",IF(MID(A4,2,1)="B", "  2","0"))</f>
        <v xml:space="preserve">  2</v>
      </c>
      <c r="D4" s="6" t="str">
        <f>VLOOKUP(LEFT(A4,1),$I$16:$K$22,2,0)</f>
        <v>Trắc địa</v>
      </c>
      <c r="E4" s="6">
        <v>7</v>
      </c>
      <c r="F4" s="6">
        <v>9</v>
      </c>
      <c r="G4" s="6">
        <v>8</v>
      </c>
      <c r="H4">
        <f>IF(C4="1",2,IF(C4="2",1,0))</f>
        <v>0</v>
      </c>
    </row>
    <row r="5" spans="1:12" x14ac:dyDescent="0.3">
      <c r="A5" s="6" t="s">
        <v>10</v>
      </c>
      <c r="B5" s="6" t="s">
        <v>20</v>
      </c>
      <c r="C5" s="6" t="str">
        <f t="shared" si="0"/>
        <v>0</v>
      </c>
      <c r="D5" s="6" t="str">
        <f>VLOOKUP(LEFT(A5,1),$I$16:$K$22,2,0)</f>
        <v>Trắc địa</v>
      </c>
      <c r="E5" s="6">
        <v>7</v>
      </c>
      <c r="F5" s="6">
        <v>5</v>
      </c>
      <c r="G5" s="6">
        <v>6</v>
      </c>
      <c r="H5">
        <f t="shared" ref="H5:H13" si="1">IF(C5="1",2,IF(C5="2",1,0))</f>
        <v>0</v>
      </c>
    </row>
    <row r="6" spans="1:12" x14ac:dyDescent="0.3">
      <c r="A6" s="6" t="s">
        <v>11</v>
      </c>
      <c r="B6" s="6" t="s">
        <v>21</v>
      </c>
      <c r="C6" s="6" t="str">
        <f t="shared" si="0"/>
        <v xml:space="preserve">  1</v>
      </c>
      <c r="D6" s="6" t="str">
        <f>VLOOKUP(LEFT(A6,1),$I$16:$K$22,2,0)</f>
        <v>Khí tượng</v>
      </c>
      <c r="E6" s="6">
        <v>2</v>
      </c>
      <c r="F6" s="6">
        <v>5</v>
      </c>
      <c r="G6" s="6">
        <v>9</v>
      </c>
      <c r="H6">
        <f t="shared" si="1"/>
        <v>0</v>
      </c>
    </row>
    <row r="7" spans="1:12" x14ac:dyDescent="0.3">
      <c r="A7" s="6" t="s">
        <v>12</v>
      </c>
      <c r="B7" s="6" t="s">
        <v>22</v>
      </c>
      <c r="C7" s="6" t="str">
        <f t="shared" si="0"/>
        <v xml:space="preserve">  2</v>
      </c>
      <c r="D7" s="6" t="str">
        <f>VLOOKUP(LEFT(A7,1),$I$16:$K$22,2,0)</f>
        <v>Môi trường</v>
      </c>
      <c r="E7" s="6">
        <v>8</v>
      </c>
      <c r="F7" s="6">
        <v>9</v>
      </c>
      <c r="G7" s="6">
        <v>5</v>
      </c>
      <c r="H7">
        <f t="shared" si="1"/>
        <v>0</v>
      </c>
    </row>
    <row r="8" spans="1:12" x14ac:dyDescent="0.3">
      <c r="A8" s="6" t="s">
        <v>13</v>
      </c>
      <c r="B8" s="6" t="s">
        <v>23</v>
      </c>
      <c r="C8" s="6" t="str">
        <f t="shared" si="0"/>
        <v xml:space="preserve">  1</v>
      </c>
      <c r="D8" s="6" t="str">
        <f>VLOOKUP(LEFT(A8,1),$I$16:$K$22,2,0)</f>
        <v>Trắc địa</v>
      </c>
      <c r="E8" s="6">
        <v>8</v>
      </c>
      <c r="F8" s="6">
        <v>9</v>
      </c>
      <c r="G8" s="6">
        <v>8</v>
      </c>
      <c r="H8">
        <f t="shared" si="1"/>
        <v>0</v>
      </c>
    </row>
    <row r="9" spans="1:12" ht="28.8" x14ac:dyDescent="0.3">
      <c r="A9" s="6" t="s">
        <v>14</v>
      </c>
      <c r="B9" s="6" t="s">
        <v>24</v>
      </c>
      <c r="C9" s="6" t="str">
        <f t="shared" si="0"/>
        <v>0</v>
      </c>
      <c r="D9" s="11" t="str">
        <f>VLOOKUP(LEFT(A9,1),$I$16:$K$22,2,0)</f>
        <v>Lý luận chính trị</v>
      </c>
      <c r="E9" s="6">
        <v>5</v>
      </c>
      <c r="F9" s="6">
        <v>7</v>
      </c>
      <c r="G9" s="6">
        <v>3</v>
      </c>
      <c r="H9">
        <f t="shared" si="1"/>
        <v>0</v>
      </c>
    </row>
    <row r="10" spans="1:12" x14ac:dyDescent="0.3">
      <c r="A10" s="6" t="s">
        <v>15</v>
      </c>
      <c r="B10" s="6" t="s">
        <v>25</v>
      </c>
      <c r="C10" s="6" t="str">
        <f t="shared" si="0"/>
        <v>0</v>
      </c>
      <c r="D10" s="6" t="str">
        <f>VLOOKUP(LEFT(A10,1),$I$16:$K$22,2,0)</f>
        <v>Môi trường</v>
      </c>
      <c r="E10" s="6">
        <v>9</v>
      </c>
      <c r="F10" s="6">
        <v>5</v>
      </c>
      <c r="G10" s="6">
        <v>9</v>
      </c>
      <c r="H10">
        <f t="shared" si="1"/>
        <v>0</v>
      </c>
    </row>
    <row r="11" spans="1:12" x14ac:dyDescent="0.3">
      <c r="A11" s="6" t="s">
        <v>16</v>
      </c>
      <c r="B11" s="6" t="s">
        <v>26</v>
      </c>
      <c r="C11" s="6" t="str">
        <f t="shared" si="0"/>
        <v xml:space="preserve">  2</v>
      </c>
      <c r="D11" s="6" t="str">
        <f>VLOOKUP(LEFT(A11,1),$I$16:$K$22,2,0)</f>
        <v>Khí tượng</v>
      </c>
      <c r="E11" s="6">
        <v>2</v>
      </c>
      <c r="F11" s="6">
        <v>5</v>
      </c>
      <c r="G11" s="6">
        <v>5</v>
      </c>
      <c r="H11">
        <f t="shared" si="1"/>
        <v>0</v>
      </c>
    </row>
    <row r="12" spans="1:12" x14ac:dyDescent="0.3">
      <c r="A12" s="6" t="s">
        <v>17</v>
      </c>
      <c r="B12" s="6" t="s">
        <v>27</v>
      </c>
      <c r="C12" s="6" t="str">
        <f t="shared" si="0"/>
        <v>0</v>
      </c>
      <c r="D12" s="6" t="str">
        <f>VLOOKUP(LEFT(A12,1),$I$16:$K$22,2,0)</f>
        <v>Trắc địa</v>
      </c>
      <c r="E12" s="6">
        <v>10</v>
      </c>
      <c r="F12" s="6">
        <v>7</v>
      </c>
      <c r="G12" s="6">
        <v>9</v>
      </c>
      <c r="H12">
        <f t="shared" si="1"/>
        <v>0</v>
      </c>
    </row>
    <row r="13" spans="1:12" x14ac:dyDescent="0.3">
      <c r="A13" s="6"/>
      <c r="B13" s="6"/>
      <c r="C13" s="6"/>
      <c r="D13" s="6"/>
      <c r="E13" s="6"/>
      <c r="F13" s="6"/>
      <c r="G13" s="6"/>
      <c r="H13">
        <f t="shared" si="1"/>
        <v>0</v>
      </c>
    </row>
    <row r="16" spans="1:12" ht="22.8" customHeight="1" x14ac:dyDescent="0.3">
      <c r="A16" s="7" t="s">
        <v>28</v>
      </c>
      <c r="B16" s="3"/>
      <c r="C16" s="3"/>
      <c r="I16" s="7" t="s">
        <v>37</v>
      </c>
      <c r="J16" s="7"/>
      <c r="K16" s="7"/>
      <c r="L16" s="8"/>
    </row>
    <row r="17" spans="1:12" ht="28.8" x14ac:dyDescent="0.3">
      <c r="A17" s="4" t="s">
        <v>29</v>
      </c>
      <c r="B17" s="4" t="s">
        <v>30</v>
      </c>
      <c r="C17" s="4" t="s">
        <v>31</v>
      </c>
      <c r="I17" s="9" t="s">
        <v>39</v>
      </c>
      <c r="J17" s="10" t="s">
        <v>29</v>
      </c>
      <c r="K17" s="9" t="s">
        <v>38</v>
      </c>
      <c r="L17" s="1"/>
    </row>
    <row r="18" spans="1:12" x14ac:dyDescent="0.3">
      <c r="A18" s="6" t="s">
        <v>32</v>
      </c>
      <c r="B18" s="6"/>
      <c r="C18" s="6"/>
      <c r="I18" s="6" t="s">
        <v>40</v>
      </c>
      <c r="J18" s="6" t="s">
        <v>32</v>
      </c>
      <c r="K18" s="6">
        <v>15</v>
      </c>
    </row>
    <row r="19" spans="1:12" x14ac:dyDescent="0.3">
      <c r="A19" s="6" t="s">
        <v>33</v>
      </c>
      <c r="B19" s="6"/>
      <c r="C19" s="6"/>
      <c r="I19" s="6" t="s">
        <v>44</v>
      </c>
      <c r="J19" s="6" t="s">
        <v>45</v>
      </c>
      <c r="K19" s="6">
        <v>16</v>
      </c>
    </row>
    <row r="20" spans="1:12" x14ac:dyDescent="0.3">
      <c r="A20" s="6" t="s">
        <v>34</v>
      </c>
      <c r="B20" s="6"/>
      <c r="C20" s="6"/>
      <c r="I20" s="6" t="s">
        <v>41</v>
      </c>
      <c r="J20" s="6" t="s">
        <v>34</v>
      </c>
      <c r="K20" s="6">
        <v>18</v>
      </c>
    </row>
    <row r="21" spans="1:12" x14ac:dyDescent="0.3">
      <c r="A21" s="6" t="s">
        <v>35</v>
      </c>
      <c r="B21" s="6"/>
      <c r="C21" s="6"/>
      <c r="I21" s="6" t="s">
        <v>42</v>
      </c>
      <c r="J21" s="6" t="s">
        <v>35</v>
      </c>
      <c r="K21" s="6">
        <v>15</v>
      </c>
    </row>
    <row r="22" spans="1:12" x14ac:dyDescent="0.3">
      <c r="A22" s="6" t="s">
        <v>36</v>
      </c>
      <c r="B22" s="6"/>
      <c r="C22" s="6"/>
      <c r="I22" s="6" t="s">
        <v>43</v>
      </c>
      <c r="J22" s="6" t="s">
        <v>36</v>
      </c>
      <c r="K22" s="6">
        <v>17</v>
      </c>
    </row>
  </sheetData>
  <mergeCells count="3">
    <mergeCell ref="A1:G1"/>
    <mergeCell ref="A16:C16"/>
    <mergeCell ref="I16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2023-04-10T06:30:22Z</dcterms:created>
  <dcterms:modified xsi:type="dcterms:W3CDTF">2023-04-10T07:27:08Z</dcterms:modified>
</cp:coreProperties>
</file>