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Downloads\Documents\"/>
    </mc:Choice>
  </mc:AlternateContent>
  <xr:revisionPtr revIDLastSave="0" documentId="8_{8B768183-0963-4E98-868E-EAFA06527D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đơn giá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G3" i="1"/>
  <c r="H3" i="1" s="1"/>
  <c r="G4" i="1"/>
  <c r="H4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2" i="1"/>
  <c r="H2" i="1" s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B4" i="1"/>
  <c r="B5" i="1"/>
  <c r="H57" i="1" l="1"/>
  <c r="B3" i="1"/>
  <c r="B2" i="1"/>
</calcChain>
</file>

<file path=xl/sharedStrings.xml><?xml version="1.0" encoding="utf-8"?>
<sst xmlns="http://schemas.openxmlformats.org/spreadsheetml/2006/main" count="235" uniqueCount="100">
  <si>
    <t>STT</t>
  </si>
  <si>
    <t>Tên Sản Phẩm (Products Name)</t>
  </si>
  <si>
    <t>Đơn Vị Tính (Unit)</t>
  </si>
  <si>
    <t>Số Lượng (Quantity)</t>
  </si>
  <si>
    <t>Đơn Giá (Price)</t>
  </si>
  <si>
    <t>Thành Tiền (Amount)</t>
  </si>
  <si>
    <t>Xoá</t>
  </si>
  <si>
    <t>Mã số Code</t>
  </si>
  <si>
    <t>Hihi</t>
  </si>
  <si>
    <t>Chanh leo</t>
  </si>
  <si>
    <t>Dưa hấu</t>
  </si>
  <si>
    <t>Cà chua bi</t>
  </si>
  <si>
    <t>Cà chua</t>
  </si>
  <si>
    <t>Hành tây</t>
  </si>
  <si>
    <t>Ớt sừng xanh</t>
  </si>
  <si>
    <t>Dưa chuột</t>
  </si>
  <si>
    <t>Cà rốt</t>
  </si>
  <si>
    <t>Cải bắp tím</t>
  </si>
  <si>
    <t>Lê quả</t>
  </si>
  <si>
    <t>Khoai lang</t>
  </si>
  <si>
    <t>Bí ngòi</t>
  </si>
  <si>
    <t>Hẹ</t>
  </si>
  <si>
    <t>Xà lách xoăn</t>
  </si>
  <si>
    <t>kg</t>
  </si>
  <si>
    <t>Cải thảo</t>
  </si>
  <si>
    <t>Củ cải</t>
  </si>
  <si>
    <t>Hành khô ta</t>
  </si>
  <si>
    <t>Hành lá</t>
  </si>
  <si>
    <t>Húng láng</t>
  </si>
  <si>
    <t>Mùi tàu</t>
  </si>
  <si>
    <t>Mùi ta</t>
  </si>
  <si>
    <t>Nấm đùi gà</t>
  </si>
  <si>
    <t>Trứng gà công nghiệp</t>
  </si>
  <si>
    <t>Khoai tây</t>
  </si>
  <si>
    <t>Rau muống</t>
  </si>
  <si>
    <t>Cải bắp trắng</t>
  </si>
  <si>
    <t>Húng chó</t>
  </si>
  <si>
    <t>Rau ngót</t>
  </si>
  <si>
    <t>Cải ngồng</t>
  </si>
  <si>
    <t>Hành tây tím</t>
  </si>
  <si>
    <t>Ớt chuông đỏ Đà Lạt</t>
  </si>
  <si>
    <t>Ớt chuông xanh Đà Lạt</t>
  </si>
  <si>
    <t>Kinh giới</t>
  </si>
  <si>
    <t>Tía tô</t>
  </si>
  <si>
    <t>Mùi tây</t>
  </si>
  <si>
    <t>Bí đỏ</t>
  </si>
  <si>
    <t>Củ sả</t>
  </si>
  <si>
    <t>Ngô ngọt</t>
  </si>
  <si>
    <t>Giá tương</t>
  </si>
  <si>
    <t>Lá bạc hà</t>
  </si>
  <si>
    <t>Cần tây tỏi tây</t>
  </si>
  <si>
    <t>Măng trúc</t>
  </si>
  <si>
    <t>Bí non</t>
  </si>
  <si>
    <t>Lá lốt</t>
  </si>
  <si>
    <t>Chanh xanh</t>
  </si>
  <si>
    <t>Thì là</t>
  </si>
  <si>
    <t>Rau cần</t>
  </si>
  <si>
    <t>Ớt bống</t>
  </si>
  <si>
    <t>Chuối xanh</t>
  </si>
  <si>
    <t>Quất</t>
  </si>
  <si>
    <t>Đậu phụ</t>
  </si>
  <si>
    <t>Ngô non</t>
  </si>
  <si>
    <t>Ớt sừng đỏ</t>
  </si>
  <si>
    <t>Dứa</t>
  </si>
  <si>
    <t>Măng tây</t>
  </si>
  <si>
    <t>Đu đủ bào</t>
  </si>
  <si>
    <t>Củ sen</t>
  </si>
  <si>
    <t>Cần ép</t>
  </si>
  <si>
    <t>Ngồng tỏi</t>
  </si>
  <si>
    <t>Táo</t>
  </si>
  <si>
    <t>Bơ quả</t>
  </si>
  <si>
    <t>Lá nhíp</t>
  </si>
  <si>
    <t>Cam sành</t>
  </si>
  <si>
    <t>Nấm xèo</t>
  </si>
  <si>
    <t>Thơm láng</t>
  </si>
  <si>
    <t>Củ gừng tàu</t>
  </si>
  <si>
    <t>Củ gừng ta</t>
  </si>
  <si>
    <t>Lơ trắng</t>
  </si>
  <si>
    <t>Lơ xanh</t>
  </si>
  <si>
    <t>Xà lách Roman</t>
  </si>
  <si>
    <t>Cải xanh</t>
  </si>
  <si>
    <t>Nấm hải sản</t>
  </si>
  <si>
    <t>gói</t>
  </si>
  <si>
    <t>Nấm đông cô</t>
  </si>
  <si>
    <t>Nấm kim châm 150gram</t>
  </si>
  <si>
    <t>Tỏi củ lột vỏ</t>
  </si>
  <si>
    <t>Tỏi củ chưa bóc</t>
  </si>
  <si>
    <t>Ớt cay</t>
  </si>
  <si>
    <t>Giá đậu xanh</t>
  </si>
  <si>
    <t>quả</t>
  </si>
  <si>
    <t>Hành paro</t>
  </si>
  <si>
    <t>đơn giá (VNĐ)</t>
  </si>
  <si>
    <t>đơn vị tính</t>
  </si>
  <si>
    <t>Tên sp</t>
  </si>
  <si>
    <t>Bảng giá rau</t>
  </si>
  <si>
    <t>bắp</t>
  </si>
  <si>
    <t>bó</t>
  </si>
  <si>
    <t>bìa</t>
  </si>
  <si>
    <t>mớ</t>
  </si>
  <si>
    <t>Hoa chuối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</si>
</sst>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\.##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scadia Code"/>
      <family val="3"/>
    </font>
    <font>
      <b/>
      <sz val="14"/>
      <color theme="1"/>
      <name val="Tahoma"/>
      <family val="2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16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topLeftCell="C18" zoomScale="85" zoomScaleNormal="85" workbookViewId="0">
      <selection activeCell="F56" sqref="F56"/>
    </sheetView>
  </sheetViews>
  <sheetFormatPr defaultRowHeight="14.25" x14ac:dyDescent="0.25"/>
  <cols>
    <col min="1" max="2" width="6.42578125" style="1" bestFit="1" customWidth="1"/>
    <col min="3" max="3" width="17.140625" style="1" bestFit="1" customWidth="1"/>
    <col min="4" max="4" width="33.85546875" style="1" bestFit="1" customWidth="1"/>
    <col min="5" max="5" width="6" style="1" customWidth="1"/>
    <col min="6" max="6" width="5.7109375" style="1" customWidth="1"/>
    <col min="7" max="7" width="10.5703125" style="5" customWidth="1"/>
    <col min="8" max="8" width="23.140625" style="5" bestFit="1" customWidth="1"/>
    <col min="9" max="16384" width="9.140625" style="1"/>
  </cols>
  <sheetData>
    <row r="1" spans="1:8" s="2" customFormat="1" ht="18" x14ac:dyDescent="0.25">
      <c r="A1" s="2" t="s">
        <v>6</v>
      </c>
      <c r="B1" s="2" t="s">
        <v>0</v>
      </c>
      <c r="C1" s="2" t="s">
        <v>7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25">
      <c r="A2" s="3" t="s">
        <v>8</v>
      </c>
      <c r="B2" s="3">
        <f>ROW()-1</f>
        <v>1</v>
      </c>
      <c r="C2" s="3" t="s">
        <v>8</v>
      </c>
      <c r="D2" s="3" t="s">
        <v>36</v>
      </c>
      <c r="E2" s="3" t="str">
        <f>VLOOKUP(D2, 'đơn giá'!$E$3:$G$263,2,0)</f>
        <v>kg</v>
      </c>
      <c r="F2" s="3">
        <v>1.5</v>
      </c>
      <c r="G2" s="4">
        <f>VLOOKUP(D2, 'đơn giá'!$E$3:$G$263,3,0)</f>
        <v>45000</v>
      </c>
      <c r="H2" s="4">
        <f>G2*F2</f>
        <v>67500</v>
      </c>
    </row>
    <row r="3" spans="1:8" x14ac:dyDescent="0.25">
      <c r="A3" s="3" t="s">
        <v>8</v>
      </c>
      <c r="B3" s="3">
        <f t="shared" ref="B3:B5" si="0">ROW()-1</f>
        <v>2</v>
      </c>
      <c r="C3" s="3" t="s">
        <v>8</v>
      </c>
      <c r="D3" s="3" t="s">
        <v>76</v>
      </c>
      <c r="E3" s="3" t="str">
        <f>VLOOKUP(D3, 'đơn giá'!$E$3:$G$263,2,0)</f>
        <v>kg</v>
      </c>
      <c r="F3" s="3">
        <v>20</v>
      </c>
      <c r="G3" s="4">
        <f>VLOOKUP(D3, 'đơn giá'!$E$3:$G$263,3,0)</f>
        <v>30000</v>
      </c>
      <c r="H3" s="4">
        <f t="shared" ref="H3:H55" si="1">G3*F3</f>
        <v>600000</v>
      </c>
    </row>
    <row r="4" spans="1:8" x14ac:dyDescent="0.25">
      <c r="A4" s="3" t="s">
        <v>8</v>
      </c>
      <c r="B4" s="3">
        <f t="shared" si="0"/>
        <v>3</v>
      </c>
      <c r="C4" s="3" t="s">
        <v>8</v>
      </c>
      <c r="D4" s="1" t="s">
        <v>53</v>
      </c>
      <c r="E4" s="3" t="str">
        <f>VLOOKUP(D4, 'đơn giá'!$E$3:$G$263,2,0)</f>
        <v>kg</v>
      </c>
      <c r="F4" s="3">
        <v>10</v>
      </c>
      <c r="G4" s="4">
        <f>VLOOKUP(D4, 'đơn giá'!$E$3:$G$263,3,0)</f>
        <v>50000</v>
      </c>
      <c r="H4" s="4">
        <f t="shared" si="1"/>
        <v>500000</v>
      </c>
    </row>
    <row r="5" spans="1:8" x14ac:dyDescent="0.25">
      <c r="A5" s="3" t="s">
        <v>8</v>
      </c>
      <c r="B5" s="3">
        <f t="shared" si="0"/>
        <v>4</v>
      </c>
      <c r="C5" s="3" t="s">
        <v>8</v>
      </c>
      <c r="D5" s="1" t="s">
        <v>41</v>
      </c>
      <c r="E5" s="3" t="str">
        <f>VLOOKUP(D5, 'đơn giá'!$E$3:$G$263,2,0)</f>
        <v>kg</v>
      </c>
      <c r="F5" s="3">
        <v>16</v>
      </c>
      <c r="G5" s="4">
        <f>VLOOKUP(D5, 'đơn giá'!$E$3:$G$263,3,0)</f>
        <v>50000</v>
      </c>
      <c r="H5" s="4">
        <f t="shared" si="1"/>
        <v>800000</v>
      </c>
    </row>
    <row r="6" spans="1:8" x14ac:dyDescent="0.25">
      <c r="D6" s="1" t="s">
        <v>85</v>
      </c>
      <c r="E6" s="3" t="str">
        <f>VLOOKUP(D6, 'đơn giá'!$E$3:$G$263,2,0)</f>
        <v>kg</v>
      </c>
      <c r="F6" s="3">
        <v>10</v>
      </c>
      <c r="G6" s="4">
        <f>VLOOKUP(D6, 'đơn giá'!$E$3:$G$263,3,0)</f>
        <v>35000</v>
      </c>
      <c r="H6" s="4">
        <f t="shared" si="1"/>
        <v>350000</v>
      </c>
    </row>
    <row r="7" spans="1:8" x14ac:dyDescent="0.25">
      <c r="D7" s="1" t="s">
        <v>51</v>
      </c>
      <c r="E7" s="3" t="s">
        <v>82</v>
      </c>
      <c r="F7" s="3">
        <v>20</v>
      </c>
      <c r="G7" s="4">
        <f>VLOOKUP(D7, 'đơn giá'!$E$3:$G$263,3,0)</f>
        <v>20000</v>
      </c>
      <c r="H7" s="4">
        <f t="shared" si="1"/>
        <v>400000</v>
      </c>
    </row>
    <row r="8" spans="1:8" x14ac:dyDescent="0.25">
      <c r="D8" s="1" t="s">
        <v>62</v>
      </c>
      <c r="E8" s="3" t="str">
        <f>VLOOKUP(D8, 'đơn giá'!$E$3:$G$263,2,0)</f>
        <v>kg</v>
      </c>
      <c r="F8" s="3">
        <v>10</v>
      </c>
      <c r="G8" s="4">
        <f>VLOOKUP(D8, 'đơn giá'!$E$3:$G$263,3,0)</f>
        <v>50000</v>
      </c>
      <c r="H8" s="4">
        <f t="shared" si="1"/>
        <v>500000</v>
      </c>
    </row>
    <row r="9" spans="1:8" x14ac:dyDescent="0.25">
      <c r="D9" s="1" t="s">
        <v>26</v>
      </c>
      <c r="E9" s="3" t="str">
        <f>VLOOKUP(D9, 'đơn giá'!$E$3:$G$263,2,0)</f>
        <v>kg</v>
      </c>
      <c r="F9" s="3">
        <v>55</v>
      </c>
      <c r="G9" s="4">
        <f>VLOOKUP(D9, 'đơn giá'!$E$3:$G$263,3,0)</f>
        <v>40000</v>
      </c>
      <c r="H9" s="4">
        <f t="shared" si="1"/>
        <v>2200000</v>
      </c>
    </row>
    <row r="10" spans="1:8" x14ac:dyDescent="0.25">
      <c r="D10" s="1" t="s">
        <v>47</v>
      </c>
      <c r="E10" s="3" t="str">
        <f>VLOOKUP(D10, 'đơn giá'!$E$3:$G$263,2,0)</f>
        <v>bắp</v>
      </c>
      <c r="F10" s="3">
        <v>25</v>
      </c>
      <c r="G10" s="4">
        <f>VLOOKUP(D10, 'đơn giá'!$E$3:$G$263,3,0)</f>
        <v>10000</v>
      </c>
      <c r="H10" s="4">
        <f t="shared" si="1"/>
        <v>250000</v>
      </c>
    </row>
    <row r="11" spans="1:8" x14ac:dyDescent="0.25">
      <c r="D11" s="1" t="s">
        <v>16</v>
      </c>
      <c r="E11" s="3" t="str">
        <f>VLOOKUP(D11, 'đơn giá'!$E$3:$G$263,2,0)</f>
        <v>kg</v>
      </c>
      <c r="F11" s="3">
        <v>42</v>
      </c>
      <c r="G11" s="4">
        <f>VLOOKUP(D11, 'đơn giá'!$E$3:$G$263,3,0)</f>
        <v>12000</v>
      </c>
      <c r="H11" s="4">
        <f t="shared" si="1"/>
        <v>504000</v>
      </c>
    </row>
    <row r="12" spans="1:8" x14ac:dyDescent="0.25">
      <c r="D12" s="1" t="s">
        <v>45</v>
      </c>
      <c r="E12" s="3" t="str">
        <f>VLOOKUP(D12, 'đơn giá'!$E$3:$G$263,2,0)</f>
        <v>kg</v>
      </c>
      <c r="F12" s="3">
        <v>37</v>
      </c>
      <c r="G12" s="4">
        <f>VLOOKUP(D12, 'đơn giá'!$E$3:$G$263,3,0)</f>
        <v>18000</v>
      </c>
      <c r="H12" s="4">
        <f t="shared" si="1"/>
        <v>666000</v>
      </c>
    </row>
    <row r="13" spans="1:8" x14ac:dyDescent="0.25">
      <c r="D13" s="1" t="s">
        <v>37</v>
      </c>
      <c r="E13" s="3" t="str">
        <f>VLOOKUP(D13, 'đơn giá'!$E$3:$G$263,2,0)</f>
        <v>bó</v>
      </c>
      <c r="F13" s="3">
        <v>15</v>
      </c>
      <c r="G13" s="4">
        <f>VLOOKUP(D13, 'đơn giá'!$E$3:$G$263,3,0)</f>
        <v>15000</v>
      </c>
      <c r="H13" s="4">
        <f t="shared" si="1"/>
        <v>225000</v>
      </c>
    </row>
    <row r="14" spans="1:8" x14ac:dyDescent="0.25">
      <c r="D14" s="1" t="s">
        <v>25</v>
      </c>
      <c r="E14" s="3" t="str">
        <f>VLOOKUP(D14, 'đơn giá'!$E$3:$G$263,2,0)</f>
        <v>kg</v>
      </c>
      <c r="F14" s="3">
        <v>110</v>
      </c>
      <c r="G14" s="4">
        <f>VLOOKUP(D14, 'đơn giá'!$E$3:$G$263,3,0)</f>
        <v>15000</v>
      </c>
      <c r="H14" s="4">
        <f t="shared" si="1"/>
        <v>1650000</v>
      </c>
    </row>
    <row r="15" spans="1:8" x14ac:dyDescent="0.25">
      <c r="D15" s="1" t="s">
        <v>61</v>
      </c>
      <c r="E15" s="3" t="str">
        <f>VLOOKUP(D15, 'đơn giá'!$E$3:$G$263,2,0)</f>
        <v>kg</v>
      </c>
      <c r="F15" s="3">
        <v>44</v>
      </c>
      <c r="G15" s="4">
        <f>VLOOKUP(D15, 'đơn giá'!$E$3:$G$263,3,0)</f>
        <v>100000</v>
      </c>
      <c r="H15" s="4">
        <f t="shared" si="1"/>
        <v>4400000</v>
      </c>
    </row>
    <row r="16" spans="1:8" x14ac:dyDescent="0.25">
      <c r="D16" s="6" t="s">
        <v>19</v>
      </c>
      <c r="E16" s="3" t="str">
        <f>VLOOKUP(D16, 'đơn giá'!$E$3:$G$263,2,0)</f>
        <v>kg</v>
      </c>
      <c r="F16" s="3">
        <v>120</v>
      </c>
      <c r="G16" s="4">
        <f>VLOOKUP(D16, 'đơn giá'!$E$3:$G$263,3,0)</f>
        <v>25000</v>
      </c>
      <c r="H16" s="4">
        <f t="shared" si="1"/>
        <v>3000000</v>
      </c>
    </row>
    <row r="17" spans="4:8" x14ac:dyDescent="0.25">
      <c r="D17" s="1" t="s">
        <v>32</v>
      </c>
      <c r="E17" s="3" t="str">
        <f>VLOOKUP(D17, 'đơn giá'!$E$3:$G$263,2,0)</f>
        <v>quả</v>
      </c>
      <c r="F17" s="3">
        <v>550</v>
      </c>
      <c r="G17" s="4">
        <f>VLOOKUP(D17, 'đơn giá'!$E$3:$G$263,3,0)</f>
        <v>2500</v>
      </c>
      <c r="H17" s="4">
        <f t="shared" si="1"/>
        <v>1375000</v>
      </c>
    </row>
    <row r="18" spans="4:8" x14ac:dyDescent="0.25">
      <c r="D18" s="1" t="s">
        <v>63</v>
      </c>
      <c r="E18" s="3" t="str">
        <f>VLOOKUP(D18, 'đơn giá'!$E$3:$G$263,2,0)</f>
        <v>kg</v>
      </c>
      <c r="F18" s="3">
        <v>55</v>
      </c>
      <c r="G18" s="4">
        <f>VLOOKUP(D18, 'đơn giá'!$E$3:$G$263,3,0)</f>
        <v>15000</v>
      </c>
      <c r="H18" s="4">
        <f t="shared" si="1"/>
        <v>825000</v>
      </c>
    </row>
    <row r="19" spans="4:8" x14ac:dyDescent="0.25">
      <c r="D19" s="1" t="s">
        <v>24</v>
      </c>
      <c r="E19" s="3" t="str">
        <f>VLOOKUP(D19, 'đơn giá'!$E$3:$G$263,2,0)</f>
        <v>kg</v>
      </c>
      <c r="F19" s="3">
        <v>120</v>
      </c>
      <c r="G19" s="4">
        <f>VLOOKUP(D19, 'đơn giá'!$E$3:$G$263,3,0)</f>
        <v>12000</v>
      </c>
      <c r="H19" s="4">
        <f t="shared" si="1"/>
        <v>1440000</v>
      </c>
    </row>
    <row r="20" spans="4:8" x14ac:dyDescent="0.25">
      <c r="D20" s="1" t="s">
        <v>39</v>
      </c>
      <c r="E20" s="3" t="str">
        <f>VLOOKUP(D20, 'đơn giá'!$E$3:$G$263,2,0)</f>
        <v>kg</v>
      </c>
      <c r="F20" s="3">
        <v>15</v>
      </c>
      <c r="G20" s="4">
        <f>VLOOKUP(D20, 'đơn giá'!$E$3:$G$263,3,0)</f>
        <v>25000</v>
      </c>
      <c r="H20" s="4">
        <f t="shared" si="1"/>
        <v>375000</v>
      </c>
    </row>
    <row r="21" spans="4:8" x14ac:dyDescent="0.25">
      <c r="D21" s="1" t="s">
        <v>78</v>
      </c>
      <c r="E21" s="3" t="str">
        <f>VLOOKUP(D21, 'đơn giá'!$E$3:$G$263,2,0)</f>
        <v>kg</v>
      </c>
      <c r="F21" s="3">
        <v>22.5</v>
      </c>
      <c r="G21" s="4">
        <f>VLOOKUP(D21, 'đơn giá'!$E$3:$G$263,3,0)</f>
        <v>30000</v>
      </c>
      <c r="H21" s="4">
        <f t="shared" si="1"/>
        <v>675000</v>
      </c>
    </row>
    <row r="22" spans="4:8" x14ac:dyDescent="0.25">
      <c r="D22" s="1" t="s">
        <v>27</v>
      </c>
      <c r="E22" s="3" t="str">
        <f>VLOOKUP(D22, 'đơn giá'!$E$3:$G$263,2,0)</f>
        <v>kg</v>
      </c>
      <c r="F22" s="3">
        <v>54</v>
      </c>
      <c r="G22" s="4">
        <f>VLOOKUP(D22, 'đơn giá'!$E$3:$G$263,3,0)</f>
        <v>20000</v>
      </c>
      <c r="H22" s="4">
        <f t="shared" si="1"/>
        <v>1080000</v>
      </c>
    </row>
    <row r="23" spans="4:8" x14ac:dyDescent="0.25">
      <c r="D23" s="1" t="s">
        <v>40</v>
      </c>
      <c r="E23" s="3" t="str">
        <f>VLOOKUP(D23, 'đơn giá'!$E$3:$G$263,2,0)</f>
        <v>kg</v>
      </c>
      <c r="F23" s="3">
        <v>28</v>
      </c>
      <c r="G23" s="4">
        <f>VLOOKUP(D23, 'đơn giá'!$E$3:$G$263,3,0)</f>
        <v>50000</v>
      </c>
      <c r="H23" s="4">
        <f t="shared" si="1"/>
        <v>1400000</v>
      </c>
    </row>
    <row r="24" spans="4:8" x14ac:dyDescent="0.25">
      <c r="D24" s="1" t="s">
        <v>87</v>
      </c>
      <c r="E24" s="3" t="str">
        <f>VLOOKUP(D24, 'đơn giá'!$E$3:$G$263,2,0)</f>
        <v>kg</v>
      </c>
      <c r="F24" s="3">
        <v>48</v>
      </c>
      <c r="G24" s="4">
        <f>VLOOKUP(D24, 'đơn giá'!$E$3:$G$263,3,0)</f>
        <v>40000</v>
      </c>
      <c r="H24" s="4">
        <f t="shared" si="1"/>
        <v>1920000</v>
      </c>
    </row>
    <row r="25" spans="4:8" x14ac:dyDescent="0.25">
      <c r="D25" s="1" t="s">
        <v>12</v>
      </c>
      <c r="E25" s="3" t="str">
        <f>VLOOKUP(D25, 'đơn giá'!$E$3:$G$263,2,0)</f>
        <v>kg</v>
      </c>
      <c r="F25" s="3">
        <v>80</v>
      </c>
      <c r="G25" s="4">
        <f>VLOOKUP(D25, 'đơn giá'!$E$3:$G$263,3,0)</f>
        <v>25000</v>
      </c>
      <c r="H25" s="4">
        <f t="shared" si="1"/>
        <v>2000000</v>
      </c>
    </row>
    <row r="26" spans="4:8" x14ac:dyDescent="0.25">
      <c r="D26" s="1" t="s">
        <v>49</v>
      </c>
      <c r="E26" s="3" t="str">
        <f>VLOOKUP(D26, 'đơn giá'!$E$3:$G$263,2,0)</f>
        <v>kg</v>
      </c>
      <c r="F26" s="3">
        <v>5</v>
      </c>
      <c r="G26" s="4">
        <f>VLOOKUP(D26, 'đơn giá'!$E$3:$G$263,3,0)</f>
        <v>150000</v>
      </c>
      <c r="H26" s="4">
        <f t="shared" si="1"/>
        <v>750000</v>
      </c>
    </row>
    <row r="27" spans="4:8" x14ac:dyDescent="0.25">
      <c r="D27" s="1" t="s">
        <v>60</v>
      </c>
      <c r="E27" s="3" t="str">
        <f>VLOOKUP(D27, 'đơn giá'!$E$3:$G$263,2,0)</f>
        <v>bìa</v>
      </c>
      <c r="F27" s="3">
        <v>200</v>
      </c>
      <c r="G27" s="4">
        <f>VLOOKUP(D27, 'đơn giá'!$E$3:$G$263,3,0)</f>
        <v>2500</v>
      </c>
      <c r="H27" s="4">
        <f t="shared" si="1"/>
        <v>500000</v>
      </c>
    </row>
    <row r="28" spans="4:8" x14ac:dyDescent="0.25">
      <c r="D28" s="1" t="s">
        <v>34</v>
      </c>
      <c r="E28" s="3" t="str">
        <f>VLOOKUP(D28, 'đơn giá'!$E$3:$G$263,2,0)</f>
        <v>mớ</v>
      </c>
      <c r="F28" s="3">
        <v>10</v>
      </c>
      <c r="G28" s="4">
        <f>VLOOKUP(D28, 'đơn giá'!$E$3:$G$263,3,0)</f>
        <v>10000</v>
      </c>
      <c r="H28" s="4">
        <f t="shared" si="1"/>
        <v>100000</v>
      </c>
    </row>
    <row r="29" spans="4:8" x14ac:dyDescent="0.25">
      <c r="D29" s="1" t="s">
        <v>21</v>
      </c>
      <c r="E29" s="3" t="str">
        <f>VLOOKUP(D29, 'đơn giá'!$E$3:$G$263,2,0)</f>
        <v>kg</v>
      </c>
      <c r="F29" s="3">
        <v>15</v>
      </c>
      <c r="G29" s="4">
        <f>VLOOKUP(D29, 'đơn giá'!$E$3:$G$263,3,0)</f>
        <v>30000</v>
      </c>
      <c r="H29" s="4">
        <f t="shared" si="1"/>
        <v>450000</v>
      </c>
    </row>
    <row r="30" spans="4:8" x14ac:dyDescent="0.25">
      <c r="D30" s="1" t="s">
        <v>11</v>
      </c>
      <c r="E30" s="3" t="str">
        <f>VLOOKUP(D30, 'đơn giá'!$E$3:$G$263,2,0)</f>
        <v>kg</v>
      </c>
      <c r="F30" s="3">
        <v>13</v>
      </c>
      <c r="G30" s="4">
        <f>VLOOKUP(D30, 'đơn giá'!$E$3:$G$263,3,0)</f>
        <v>40000</v>
      </c>
      <c r="H30" s="4">
        <f t="shared" si="1"/>
        <v>520000</v>
      </c>
    </row>
    <row r="31" spans="4:8" x14ac:dyDescent="0.25">
      <c r="D31" s="1" t="s">
        <v>54</v>
      </c>
      <c r="E31" s="3" t="str">
        <f>VLOOKUP(D31, 'đơn giá'!$E$3:$G$263,2,0)</f>
        <v>kg</v>
      </c>
      <c r="F31" s="3">
        <v>33</v>
      </c>
      <c r="G31" s="4">
        <f>VLOOKUP(D31, 'đơn giá'!$E$3:$G$263,3,0)</f>
        <v>28000</v>
      </c>
      <c r="H31" s="4">
        <f t="shared" si="1"/>
        <v>924000</v>
      </c>
    </row>
    <row r="32" spans="4:8" x14ac:dyDescent="0.25">
      <c r="D32" s="1" t="s">
        <v>30</v>
      </c>
      <c r="E32" s="3" t="str">
        <f>VLOOKUP(D32, 'đơn giá'!$E$3:$G$263,2,0)</f>
        <v>kg</v>
      </c>
      <c r="F32" s="3">
        <v>11</v>
      </c>
      <c r="G32" s="4">
        <f>VLOOKUP(D32, 'đơn giá'!$E$3:$G$263,3,0)</f>
        <v>45000</v>
      </c>
      <c r="H32" s="4">
        <f t="shared" si="1"/>
        <v>495000</v>
      </c>
    </row>
    <row r="33" spans="4:8" x14ac:dyDescent="0.25">
      <c r="D33" s="1" t="s">
        <v>99</v>
      </c>
      <c r="E33" s="3" t="str">
        <f>VLOOKUP(D33, 'đơn giá'!$E$3:$G$263,2,0)</f>
        <v>kg</v>
      </c>
      <c r="F33" s="3">
        <v>8</v>
      </c>
      <c r="G33" s="4">
        <f>VLOOKUP(D33, 'đơn giá'!$E$3:$G$263,3,0)</f>
        <v>45000</v>
      </c>
      <c r="H33" s="4">
        <f t="shared" si="1"/>
        <v>360000</v>
      </c>
    </row>
    <row r="34" spans="4:8" x14ac:dyDescent="0.25">
      <c r="D34" s="1" t="s">
        <v>64</v>
      </c>
      <c r="E34" s="3" t="str">
        <f>VLOOKUP(D34, 'đơn giá'!$E$3:$G$263,2,0)</f>
        <v>kg</v>
      </c>
      <c r="F34" s="3">
        <v>13.8</v>
      </c>
      <c r="G34" s="4">
        <f>VLOOKUP(D34, 'đơn giá'!$E$3:$G$263,3,0)</f>
        <v>120000</v>
      </c>
      <c r="H34" s="4">
        <f t="shared" si="1"/>
        <v>1656000</v>
      </c>
    </row>
    <row r="35" spans="4:8" x14ac:dyDescent="0.25">
      <c r="D35" s="1" t="s">
        <v>15</v>
      </c>
      <c r="E35" s="3" t="str">
        <f>VLOOKUP(D35, 'đơn giá'!$E$3:$G$263,2,0)</f>
        <v>kg</v>
      </c>
      <c r="F35" s="3">
        <v>35</v>
      </c>
      <c r="G35" s="4">
        <f>VLOOKUP(D35, 'đơn giá'!$E$3:$G$263,3,0)</f>
        <v>18000</v>
      </c>
      <c r="H35" s="4">
        <f t="shared" si="1"/>
        <v>630000</v>
      </c>
    </row>
    <row r="36" spans="4:8" x14ac:dyDescent="0.25">
      <c r="D36" s="1" t="s">
        <v>57</v>
      </c>
      <c r="E36" s="3" t="str">
        <f>VLOOKUP(D36, 'đơn giá'!$E$3:$G$263,2,0)</f>
        <v>kg</v>
      </c>
      <c r="F36" s="3">
        <v>15</v>
      </c>
      <c r="G36" s="4">
        <f>VLOOKUP(D36, 'đơn giá'!$E$3:$G$263,3,0)</f>
        <v>110000</v>
      </c>
      <c r="H36" s="4">
        <f t="shared" si="1"/>
        <v>1650000</v>
      </c>
    </row>
    <row r="37" spans="4:8" x14ac:dyDescent="0.25">
      <c r="D37" s="1" t="s">
        <v>52</v>
      </c>
      <c r="E37" s="3" t="str">
        <f>VLOOKUP(D37, 'đơn giá'!$E$3:$G$263,2,0)</f>
        <v>kg</v>
      </c>
      <c r="F37" s="3">
        <v>8</v>
      </c>
      <c r="G37" s="4">
        <f>VLOOKUP(D37, 'đơn giá'!$E$3:$G$263,3,0)</f>
        <v>18000</v>
      </c>
      <c r="H37" s="4">
        <f t="shared" si="1"/>
        <v>144000</v>
      </c>
    </row>
    <row r="38" spans="4:8" x14ac:dyDescent="0.25">
      <c r="D38" s="1" t="s">
        <v>9</v>
      </c>
      <c r="E38" s="3" t="str">
        <f>VLOOKUP(D38, 'đơn giá'!$E$3:$G$263,2,0)</f>
        <v>kg</v>
      </c>
      <c r="F38" s="3">
        <v>30</v>
      </c>
      <c r="G38" s="4">
        <f>VLOOKUP(D38, 'đơn giá'!$E$3:$G$263,3,0)</f>
        <v>30000</v>
      </c>
      <c r="H38" s="4">
        <f t="shared" si="1"/>
        <v>900000</v>
      </c>
    </row>
    <row r="39" spans="4:8" x14ac:dyDescent="0.25">
      <c r="D39" s="1" t="s">
        <v>31</v>
      </c>
      <c r="E39" s="3" t="str">
        <f>VLOOKUP(D39, 'đơn giá'!$E$3:$G$263,2,0)</f>
        <v>kg</v>
      </c>
      <c r="F39" s="3">
        <v>7</v>
      </c>
      <c r="G39" s="4">
        <f>VLOOKUP(D39, 'đơn giá'!$E$3:$G$263,3,0)</f>
        <v>50000</v>
      </c>
      <c r="H39" s="4">
        <f t="shared" si="1"/>
        <v>350000</v>
      </c>
    </row>
    <row r="40" spans="4:8" x14ac:dyDescent="0.25">
      <c r="D40" s="1" t="s">
        <v>59</v>
      </c>
      <c r="E40" s="3" t="str">
        <f>VLOOKUP(D40, 'đơn giá'!$E$3:$G$263,2,0)</f>
        <v>kg</v>
      </c>
      <c r="F40" s="3">
        <v>12</v>
      </c>
      <c r="G40" s="4">
        <f>VLOOKUP(D40, 'đơn giá'!$E$3:$G$263,3,0)</f>
        <v>30000</v>
      </c>
      <c r="H40" s="4">
        <f t="shared" si="1"/>
        <v>360000</v>
      </c>
    </row>
    <row r="41" spans="4:8" x14ac:dyDescent="0.25">
      <c r="D41" s="1" t="s">
        <v>42</v>
      </c>
      <c r="E41" s="3" t="str">
        <f>VLOOKUP(D41, 'đơn giá'!$E$3:$G$263,2,0)</f>
        <v>kg</v>
      </c>
      <c r="F41" s="3">
        <v>5</v>
      </c>
      <c r="G41" s="4">
        <f>VLOOKUP(D41, 'đơn giá'!$E$3:$G$263,3,0)</f>
        <v>40000</v>
      </c>
      <c r="H41" s="4">
        <f t="shared" si="1"/>
        <v>200000</v>
      </c>
    </row>
    <row r="42" spans="4:8" x14ac:dyDescent="0.25">
      <c r="D42" s="1" t="s">
        <v>29</v>
      </c>
      <c r="E42" s="3" t="str">
        <f>VLOOKUP(D42, 'đơn giá'!$E$3:$G$263,2,0)</f>
        <v>kg</v>
      </c>
      <c r="F42" s="3">
        <v>5</v>
      </c>
      <c r="G42" s="4">
        <f>VLOOKUP(D42, 'đơn giá'!$E$3:$G$263,3,0)</f>
        <v>40000</v>
      </c>
      <c r="H42" s="4">
        <f t="shared" si="1"/>
        <v>200000</v>
      </c>
    </row>
    <row r="43" spans="4:8" x14ac:dyDescent="0.25">
      <c r="D43" s="1" t="s">
        <v>13</v>
      </c>
      <c r="E43" s="3" t="str">
        <f>VLOOKUP(D43, 'đơn giá'!$E$3:$G$263,2,0)</f>
        <v>kg</v>
      </c>
      <c r="F43" s="3">
        <v>30</v>
      </c>
      <c r="G43" s="4">
        <f>VLOOKUP(D43, 'đơn giá'!$E$3:$G$263,3,0)</f>
        <v>18000</v>
      </c>
      <c r="H43" s="4">
        <f t="shared" si="1"/>
        <v>540000</v>
      </c>
    </row>
    <row r="44" spans="4:8" x14ac:dyDescent="0.25">
      <c r="D44" s="1" t="s">
        <v>28</v>
      </c>
      <c r="E44" s="3" t="str">
        <f>VLOOKUP(D44, 'đơn giá'!$E$3:$G$263,2,0)</f>
        <v>kg</v>
      </c>
      <c r="F44" s="3">
        <v>3</v>
      </c>
      <c r="G44" s="4">
        <f>VLOOKUP(D44, 'đơn giá'!$E$3:$G$263,3,0)</f>
        <v>150000</v>
      </c>
      <c r="H44" s="4">
        <f t="shared" si="1"/>
        <v>450000</v>
      </c>
    </row>
    <row r="45" spans="4:8" x14ac:dyDescent="0.25">
      <c r="D45" s="1" t="s">
        <v>88</v>
      </c>
      <c r="E45" s="3" t="str">
        <f>VLOOKUP(D45, 'đơn giá'!$E$3:$G$263,2,0)</f>
        <v>kg</v>
      </c>
      <c r="F45" s="3">
        <v>8</v>
      </c>
      <c r="G45" s="4">
        <f>VLOOKUP(D45, 'đơn giá'!$E$3:$G$263,3,0)</f>
        <v>15000</v>
      </c>
      <c r="H45" s="4">
        <f t="shared" si="1"/>
        <v>120000</v>
      </c>
    </row>
    <row r="46" spans="4:8" x14ac:dyDescent="0.25">
      <c r="D46" s="1" t="s">
        <v>35</v>
      </c>
      <c r="E46" s="3" t="str">
        <f>VLOOKUP(D46, 'đơn giá'!$E$3:$G$263,2,0)</f>
        <v>kg</v>
      </c>
      <c r="F46" s="3">
        <v>23.5</v>
      </c>
      <c r="G46" s="4">
        <f>VLOOKUP(D46, 'đơn giá'!$E$3:$G$263,3,0)</f>
        <v>10000</v>
      </c>
      <c r="H46" s="4">
        <f t="shared" si="1"/>
        <v>235000</v>
      </c>
    </row>
    <row r="47" spans="4:8" x14ac:dyDescent="0.25">
      <c r="D47" s="1" t="s">
        <v>38</v>
      </c>
      <c r="E47" s="3" t="str">
        <f>VLOOKUP(D47, 'đơn giá'!$E$3:$G$263,2,0)</f>
        <v>kg</v>
      </c>
      <c r="F47" s="3">
        <v>10</v>
      </c>
      <c r="G47" s="4">
        <f>VLOOKUP(D47, 'đơn giá'!$E$3:$G$263,3,0)</f>
        <v>20000</v>
      </c>
      <c r="H47" s="4">
        <f t="shared" si="1"/>
        <v>200000</v>
      </c>
    </row>
    <row r="48" spans="4:8" x14ac:dyDescent="0.25">
      <c r="D48" s="1" t="s">
        <v>46</v>
      </c>
      <c r="E48" s="3" t="str">
        <f>VLOOKUP(D48, 'đơn giá'!$E$3:$G$263,2,0)</f>
        <v>kg</v>
      </c>
      <c r="F48" s="3">
        <v>8</v>
      </c>
      <c r="G48" s="4">
        <f>VLOOKUP(D48, 'đơn giá'!$E$3:$G$263,3,0)</f>
        <v>10000</v>
      </c>
      <c r="H48" s="4">
        <f t="shared" si="1"/>
        <v>80000</v>
      </c>
    </row>
    <row r="49" spans="4:8" x14ac:dyDescent="0.25">
      <c r="D49" s="1" t="s">
        <v>65</v>
      </c>
      <c r="E49" s="3" t="str">
        <f>VLOOKUP(D49, 'đơn giá'!$E$3:$G$263,2,0)</f>
        <v>kg</v>
      </c>
      <c r="F49" s="3">
        <v>25</v>
      </c>
      <c r="G49" s="4">
        <f>VLOOKUP(D49, 'đơn giá'!$E$3:$G$263,3,0)</f>
        <v>17000</v>
      </c>
      <c r="H49" s="4">
        <f t="shared" si="1"/>
        <v>425000</v>
      </c>
    </row>
    <row r="50" spans="4:8" x14ac:dyDescent="0.25">
      <c r="D50" s="1" t="s">
        <v>77</v>
      </c>
      <c r="E50" s="3" t="str">
        <f>VLOOKUP(D50, 'đơn giá'!$E$3:$G$263,2,0)</f>
        <v>kg</v>
      </c>
      <c r="F50" s="3">
        <v>10</v>
      </c>
      <c r="G50" s="4">
        <f>VLOOKUP(D50, 'đơn giá'!$E$3:$G$263,3,0)</f>
        <v>30000</v>
      </c>
      <c r="H50" s="4">
        <f t="shared" si="1"/>
        <v>300000</v>
      </c>
    </row>
    <row r="51" spans="4:8" x14ac:dyDescent="0.25">
      <c r="D51" s="1" t="s">
        <v>22</v>
      </c>
      <c r="E51" s="3" t="str">
        <f>VLOOKUP(D51, 'đơn giá'!$E$3:$G$263,2,0)</f>
        <v>kg</v>
      </c>
      <c r="F51" s="3">
        <v>11</v>
      </c>
      <c r="G51" s="4">
        <f>VLOOKUP(D51, 'đơn giá'!$E$3:$G$263,3,0)</f>
        <v>30000</v>
      </c>
      <c r="H51" s="4">
        <f t="shared" si="1"/>
        <v>330000</v>
      </c>
    </row>
    <row r="52" spans="4:8" x14ac:dyDescent="0.25">
      <c r="D52" s="6" t="s">
        <v>58</v>
      </c>
      <c r="E52" s="3" t="str">
        <f>VLOOKUP(D52, 'đơn giá'!$E$3:$G$263,2,0)</f>
        <v>kg</v>
      </c>
      <c r="F52" s="3">
        <v>13</v>
      </c>
      <c r="G52" s="4">
        <f>VLOOKUP(D52, 'đơn giá'!$E$3:$G$263,3,0)</f>
        <v>12000</v>
      </c>
      <c r="H52" s="4">
        <f t="shared" si="1"/>
        <v>156000</v>
      </c>
    </row>
    <row r="53" spans="4:8" x14ac:dyDescent="0.25">
      <c r="D53" s="1" t="s">
        <v>33</v>
      </c>
      <c r="E53" s="3" t="str">
        <f>VLOOKUP(D53, 'đơn giá'!$E$3:$G$263,2,0)</f>
        <v>kg</v>
      </c>
      <c r="F53" s="3">
        <v>19</v>
      </c>
      <c r="G53" s="4">
        <f>VLOOKUP(D53, 'đơn giá'!$E$3:$G$263,3,0)</f>
        <v>18000</v>
      </c>
      <c r="H53" s="4">
        <f t="shared" si="1"/>
        <v>342000</v>
      </c>
    </row>
    <row r="54" spans="4:8" x14ac:dyDescent="0.25">
      <c r="D54" s="1" t="s">
        <v>43</v>
      </c>
      <c r="E54" s="3" t="str">
        <f>VLOOKUP(D54, 'đơn giá'!$E$3:$G$263,2,0)</f>
        <v>kg</v>
      </c>
      <c r="F54" s="3">
        <v>4</v>
      </c>
      <c r="G54" s="4">
        <f>VLOOKUP(D54, 'đơn giá'!$E$3:$G$263,3,0)</f>
        <v>40000</v>
      </c>
      <c r="H54" s="4">
        <f t="shared" si="1"/>
        <v>160000</v>
      </c>
    </row>
    <row r="55" spans="4:8" x14ac:dyDescent="0.25">
      <c r="D55" s="1" t="s">
        <v>86</v>
      </c>
      <c r="E55" s="3" t="str">
        <f>VLOOKUP(D55, 'đơn giá'!$E$3:$G$263,2,0)</f>
        <v>kg</v>
      </c>
      <c r="F55" s="3">
        <v>45</v>
      </c>
      <c r="G55" s="4">
        <f>VLOOKUP(D55, 'đơn giá'!$E$3:$G$263,3,0)</f>
        <v>30000</v>
      </c>
      <c r="H55" s="4">
        <f t="shared" si="1"/>
        <v>1350000</v>
      </c>
    </row>
    <row r="57" spans="4:8" x14ac:dyDescent="0.25">
      <c r="H57" s="5">
        <f>SUM(H2:H55)</f>
        <v>42079500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5F26-64BE-4FD2-A8EF-F1DB5505AA44}">
  <dimension ref="C1:J83"/>
  <sheetViews>
    <sheetView topLeftCell="C57" workbookViewId="0">
      <selection activeCell="E69" sqref="E69"/>
    </sheetView>
  </sheetViews>
  <sheetFormatPr defaultRowHeight="15" x14ac:dyDescent="0.25"/>
  <cols>
    <col min="3" max="3" width="10" customWidth="1"/>
    <col min="4" max="4" width="10.140625" customWidth="1"/>
    <col min="5" max="5" width="25.85546875" customWidth="1"/>
    <col min="6" max="6" width="13.42578125" customWidth="1"/>
    <col min="7" max="7" width="13.28515625" style="7" customWidth="1"/>
  </cols>
  <sheetData>
    <row r="1" spans="3:10" x14ac:dyDescent="0.25">
      <c r="C1" s="8" t="s">
        <v>94</v>
      </c>
      <c r="D1" s="8"/>
      <c r="E1" s="8"/>
      <c r="F1" s="8"/>
      <c r="G1" s="8"/>
      <c r="H1" s="8"/>
      <c r="I1" s="8"/>
      <c r="J1" s="8"/>
    </row>
    <row r="2" spans="3:10" x14ac:dyDescent="0.25">
      <c r="C2" s="8"/>
      <c r="D2" s="8"/>
      <c r="E2" s="8"/>
      <c r="F2" s="8"/>
      <c r="G2" s="8"/>
      <c r="H2" s="8"/>
      <c r="I2" s="8"/>
      <c r="J2" s="8"/>
    </row>
    <row r="3" spans="3:10" x14ac:dyDescent="0.25">
      <c r="E3" t="s">
        <v>93</v>
      </c>
      <c r="F3" t="s">
        <v>92</v>
      </c>
      <c r="G3" s="7" t="s">
        <v>91</v>
      </c>
    </row>
    <row r="4" spans="3:10" x14ac:dyDescent="0.25">
      <c r="E4" t="s">
        <v>27</v>
      </c>
      <c r="F4" t="s">
        <v>23</v>
      </c>
      <c r="G4" s="7">
        <v>20000</v>
      </c>
    </row>
    <row r="5" spans="3:10" x14ac:dyDescent="0.25">
      <c r="E5" t="s">
        <v>24</v>
      </c>
      <c r="F5" t="s">
        <v>23</v>
      </c>
      <c r="G5" s="7">
        <v>12000</v>
      </c>
    </row>
    <row r="6" spans="3:10" x14ac:dyDescent="0.25">
      <c r="E6" t="s">
        <v>90</v>
      </c>
      <c r="F6" t="s">
        <v>23</v>
      </c>
      <c r="G6" s="7">
        <v>30000</v>
      </c>
    </row>
    <row r="7" spans="3:10" x14ac:dyDescent="0.25">
      <c r="E7" t="s">
        <v>16</v>
      </c>
      <c r="F7" t="s">
        <v>23</v>
      </c>
      <c r="G7" s="7">
        <v>12000</v>
      </c>
    </row>
    <row r="8" spans="3:10" x14ac:dyDescent="0.25">
      <c r="E8" t="s">
        <v>32</v>
      </c>
      <c r="F8" t="s">
        <v>89</v>
      </c>
      <c r="G8" s="7">
        <v>2500</v>
      </c>
    </row>
    <row r="9" spans="3:10" x14ac:dyDescent="0.25">
      <c r="E9" t="s">
        <v>25</v>
      </c>
      <c r="F9" t="s">
        <v>23</v>
      </c>
      <c r="G9" s="7">
        <v>15000</v>
      </c>
    </row>
    <row r="10" spans="3:10" x14ac:dyDescent="0.25">
      <c r="E10" t="s">
        <v>48</v>
      </c>
      <c r="F10" t="s">
        <v>23</v>
      </c>
      <c r="G10" s="7">
        <v>26000</v>
      </c>
    </row>
    <row r="11" spans="3:10" x14ac:dyDescent="0.25">
      <c r="E11" t="s">
        <v>88</v>
      </c>
      <c r="F11" t="s">
        <v>23</v>
      </c>
      <c r="G11" s="7">
        <v>15000</v>
      </c>
    </row>
    <row r="12" spans="3:10" x14ac:dyDescent="0.25">
      <c r="E12" t="s">
        <v>87</v>
      </c>
      <c r="F12" t="s">
        <v>23</v>
      </c>
      <c r="G12" s="7">
        <v>40000</v>
      </c>
    </row>
    <row r="13" spans="3:10" x14ac:dyDescent="0.25">
      <c r="E13" t="s">
        <v>40</v>
      </c>
      <c r="F13" t="s">
        <v>23</v>
      </c>
      <c r="G13" s="7">
        <v>50000</v>
      </c>
    </row>
    <row r="14" spans="3:10" x14ac:dyDescent="0.25">
      <c r="E14" t="s">
        <v>41</v>
      </c>
      <c r="F14" t="s">
        <v>23</v>
      </c>
      <c r="G14" s="7">
        <v>50000</v>
      </c>
    </row>
    <row r="15" spans="3:10" x14ac:dyDescent="0.25">
      <c r="E15" t="s">
        <v>14</v>
      </c>
      <c r="F15" t="s">
        <v>23</v>
      </c>
      <c r="G15" s="7">
        <v>30000</v>
      </c>
    </row>
    <row r="16" spans="3:10" x14ac:dyDescent="0.25">
      <c r="E16" t="s">
        <v>62</v>
      </c>
      <c r="F16" t="s">
        <v>23</v>
      </c>
      <c r="G16" s="7">
        <v>50000</v>
      </c>
    </row>
    <row r="17" spans="5:7" x14ac:dyDescent="0.25">
      <c r="E17" t="s">
        <v>86</v>
      </c>
      <c r="F17" t="s">
        <v>23</v>
      </c>
      <c r="G17" s="7">
        <v>30000</v>
      </c>
    </row>
    <row r="18" spans="5:7" x14ac:dyDescent="0.25">
      <c r="E18" t="s">
        <v>85</v>
      </c>
      <c r="F18" t="s">
        <v>23</v>
      </c>
      <c r="G18" s="7">
        <v>35000</v>
      </c>
    </row>
    <row r="19" spans="5:7" x14ac:dyDescent="0.25">
      <c r="E19" t="s">
        <v>13</v>
      </c>
      <c r="F19" t="s">
        <v>23</v>
      </c>
      <c r="G19" s="7">
        <v>18000</v>
      </c>
    </row>
    <row r="20" spans="5:7" x14ac:dyDescent="0.25">
      <c r="E20" t="s">
        <v>66</v>
      </c>
      <c r="F20" t="s">
        <v>23</v>
      </c>
      <c r="G20" s="7">
        <v>50000</v>
      </c>
    </row>
    <row r="21" spans="5:7" x14ac:dyDescent="0.25">
      <c r="E21" t="s">
        <v>68</v>
      </c>
      <c r="F21" t="s">
        <v>23</v>
      </c>
      <c r="G21" s="7">
        <v>80000</v>
      </c>
    </row>
    <row r="22" spans="5:7" x14ac:dyDescent="0.25">
      <c r="E22" t="s">
        <v>21</v>
      </c>
      <c r="F22" t="s">
        <v>23</v>
      </c>
      <c r="G22" s="7">
        <v>30000</v>
      </c>
    </row>
    <row r="23" spans="5:7" x14ac:dyDescent="0.25">
      <c r="E23" t="s">
        <v>84</v>
      </c>
      <c r="F23" t="s">
        <v>82</v>
      </c>
      <c r="G23" s="7">
        <v>10000</v>
      </c>
    </row>
    <row r="24" spans="5:7" x14ac:dyDescent="0.25">
      <c r="E24" t="s">
        <v>83</v>
      </c>
      <c r="F24" t="s">
        <v>82</v>
      </c>
      <c r="G24" s="7">
        <v>25000</v>
      </c>
    </row>
    <row r="25" spans="5:7" x14ac:dyDescent="0.25">
      <c r="E25" t="s">
        <v>81</v>
      </c>
      <c r="F25" t="s">
        <v>23</v>
      </c>
      <c r="G25" s="7">
        <v>60000</v>
      </c>
    </row>
    <row r="26" spans="5:7" x14ac:dyDescent="0.25">
      <c r="E26" t="s">
        <v>31</v>
      </c>
      <c r="F26" t="s">
        <v>23</v>
      </c>
      <c r="G26" s="7">
        <v>50000</v>
      </c>
    </row>
    <row r="27" spans="5:7" x14ac:dyDescent="0.25">
      <c r="E27" t="s">
        <v>33</v>
      </c>
      <c r="F27" t="s">
        <v>23</v>
      </c>
      <c r="G27" s="7">
        <v>18000</v>
      </c>
    </row>
    <row r="28" spans="5:7" x14ac:dyDescent="0.25">
      <c r="E28" t="s">
        <v>19</v>
      </c>
      <c r="F28" t="s">
        <v>23</v>
      </c>
      <c r="G28" s="7">
        <v>25000</v>
      </c>
    </row>
    <row r="29" spans="5:7" x14ac:dyDescent="0.25">
      <c r="E29" t="s">
        <v>35</v>
      </c>
      <c r="F29" t="s">
        <v>23</v>
      </c>
      <c r="G29" s="7">
        <v>10000</v>
      </c>
    </row>
    <row r="30" spans="5:7" x14ac:dyDescent="0.25">
      <c r="E30" t="s">
        <v>17</v>
      </c>
      <c r="F30" t="s">
        <v>23</v>
      </c>
      <c r="G30" s="7">
        <v>20000</v>
      </c>
    </row>
    <row r="31" spans="5:7" x14ac:dyDescent="0.25">
      <c r="E31" t="s">
        <v>38</v>
      </c>
      <c r="F31" t="s">
        <v>23</v>
      </c>
      <c r="G31" s="7">
        <v>20000</v>
      </c>
    </row>
    <row r="32" spans="5:7" x14ac:dyDescent="0.25">
      <c r="E32" t="s">
        <v>80</v>
      </c>
      <c r="F32" t="s">
        <v>23</v>
      </c>
      <c r="G32" s="7">
        <v>25000</v>
      </c>
    </row>
    <row r="33" spans="5:7" x14ac:dyDescent="0.25">
      <c r="E33" t="s">
        <v>22</v>
      </c>
      <c r="F33" t="s">
        <v>23</v>
      </c>
      <c r="G33" s="7">
        <v>30000</v>
      </c>
    </row>
    <row r="34" spans="5:7" x14ac:dyDescent="0.25">
      <c r="E34" t="s">
        <v>79</v>
      </c>
      <c r="F34" t="s">
        <v>23</v>
      </c>
      <c r="G34" s="7">
        <v>28000</v>
      </c>
    </row>
    <row r="35" spans="5:7" x14ac:dyDescent="0.25">
      <c r="E35" t="s">
        <v>12</v>
      </c>
      <c r="F35" t="s">
        <v>23</v>
      </c>
      <c r="G35" s="7">
        <v>25000</v>
      </c>
    </row>
    <row r="36" spans="5:7" x14ac:dyDescent="0.25">
      <c r="E36" t="s">
        <v>11</v>
      </c>
      <c r="F36" t="s">
        <v>23</v>
      </c>
      <c r="G36" s="7">
        <v>40000</v>
      </c>
    </row>
    <row r="37" spans="5:7" x14ac:dyDescent="0.25">
      <c r="E37" t="s">
        <v>15</v>
      </c>
      <c r="F37" t="s">
        <v>23</v>
      </c>
      <c r="G37" s="7">
        <v>18000</v>
      </c>
    </row>
    <row r="38" spans="5:7" x14ac:dyDescent="0.25">
      <c r="E38" t="s">
        <v>78</v>
      </c>
      <c r="F38" t="s">
        <v>23</v>
      </c>
      <c r="G38" s="7">
        <v>30000</v>
      </c>
    </row>
    <row r="39" spans="5:7" x14ac:dyDescent="0.25">
      <c r="E39" t="s">
        <v>77</v>
      </c>
      <c r="F39" t="s">
        <v>23</v>
      </c>
      <c r="G39" s="7">
        <v>30000</v>
      </c>
    </row>
    <row r="40" spans="5:7" x14ac:dyDescent="0.25">
      <c r="E40" t="s">
        <v>76</v>
      </c>
      <c r="F40" t="s">
        <v>23</v>
      </c>
      <c r="G40" s="7">
        <v>30000</v>
      </c>
    </row>
    <row r="41" spans="5:7" x14ac:dyDescent="0.25">
      <c r="E41" t="s">
        <v>75</v>
      </c>
      <c r="F41" t="s">
        <v>23</v>
      </c>
      <c r="G41" s="7">
        <v>50000</v>
      </c>
    </row>
    <row r="42" spans="5:7" x14ac:dyDescent="0.25">
      <c r="E42" t="s">
        <v>46</v>
      </c>
      <c r="F42" t="s">
        <v>23</v>
      </c>
      <c r="G42" s="7">
        <v>10000</v>
      </c>
    </row>
    <row r="43" spans="5:7" x14ac:dyDescent="0.25">
      <c r="E43" t="s">
        <v>30</v>
      </c>
      <c r="F43" t="s">
        <v>23</v>
      </c>
      <c r="G43" s="7">
        <v>45000</v>
      </c>
    </row>
    <row r="44" spans="5:7" x14ac:dyDescent="0.25">
      <c r="E44" t="s">
        <v>74</v>
      </c>
      <c r="F44" t="s">
        <v>23</v>
      </c>
      <c r="G44" s="7">
        <v>150000</v>
      </c>
    </row>
    <row r="45" spans="5:7" x14ac:dyDescent="0.25">
      <c r="E45" t="s">
        <v>43</v>
      </c>
      <c r="F45" t="s">
        <v>23</v>
      </c>
      <c r="G45" s="7">
        <v>40000</v>
      </c>
    </row>
    <row r="46" spans="5:7" x14ac:dyDescent="0.25">
      <c r="E46" t="s">
        <v>42</v>
      </c>
      <c r="F46" t="s">
        <v>23</v>
      </c>
      <c r="G46" s="7">
        <v>40000</v>
      </c>
    </row>
    <row r="47" spans="5:7" x14ac:dyDescent="0.25">
      <c r="E47" t="s">
        <v>73</v>
      </c>
      <c r="F47" t="s">
        <v>23</v>
      </c>
      <c r="G47" s="7">
        <v>60000</v>
      </c>
    </row>
    <row r="48" spans="5:7" x14ac:dyDescent="0.25">
      <c r="E48" t="s">
        <v>54</v>
      </c>
      <c r="F48" t="s">
        <v>23</v>
      </c>
      <c r="G48" s="7">
        <v>28000</v>
      </c>
    </row>
    <row r="49" spans="5:7" x14ac:dyDescent="0.25">
      <c r="E49" t="s">
        <v>9</v>
      </c>
      <c r="F49" t="s">
        <v>23</v>
      </c>
      <c r="G49" s="7">
        <v>30000</v>
      </c>
    </row>
    <row r="50" spans="5:7" x14ac:dyDescent="0.25">
      <c r="E50" t="s">
        <v>18</v>
      </c>
      <c r="F50" t="s">
        <v>23</v>
      </c>
      <c r="G50" s="7">
        <v>40000</v>
      </c>
    </row>
    <row r="51" spans="5:7" x14ac:dyDescent="0.25">
      <c r="E51" t="s">
        <v>72</v>
      </c>
      <c r="F51" t="s">
        <v>23</v>
      </c>
      <c r="G51" s="7">
        <v>25000</v>
      </c>
    </row>
    <row r="52" spans="5:7" x14ac:dyDescent="0.25">
      <c r="E52" t="s">
        <v>20</v>
      </c>
      <c r="F52" t="s">
        <v>23</v>
      </c>
      <c r="G52" s="7">
        <v>35000</v>
      </c>
    </row>
    <row r="53" spans="5:7" x14ac:dyDescent="0.25">
      <c r="E53" t="s">
        <v>71</v>
      </c>
      <c r="F53" t="s">
        <v>23</v>
      </c>
      <c r="G53" s="7">
        <v>80000</v>
      </c>
    </row>
    <row r="54" spans="5:7" x14ac:dyDescent="0.25">
      <c r="E54" t="s">
        <v>70</v>
      </c>
      <c r="F54" t="s">
        <v>23</v>
      </c>
      <c r="G54" s="7">
        <v>60000</v>
      </c>
    </row>
    <row r="55" spans="5:7" x14ac:dyDescent="0.25">
      <c r="E55" t="s">
        <v>63</v>
      </c>
      <c r="F55" t="s">
        <v>23</v>
      </c>
      <c r="G55" s="7">
        <v>15000</v>
      </c>
    </row>
    <row r="56" spans="5:7" x14ac:dyDescent="0.25">
      <c r="E56" t="s">
        <v>69</v>
      </c>
      <c r="F56" t="s">
        <v>23</v>
      </c>
      <c r="G56" s="7">
        <v>50000</v>
      </c>
    </row>
    <row r="57" spans="5:7" x14ac:dyDescent="0.25">
      <c r="E57" t="s">
        <v>10</v>
      </c>
      <c r="F57" t="s">
        <v>23</v>
      </c>
      <c r="G57" s="7">
        <v>25000</v>
      </c>
    </row>
    <row r="58" spans="5:7" x14ac:dyDescent="0.25">
      <c r="E58" t="s">
        <v>36</v>
      </c>
      <c r="F58" t="s">
        <v>23</v>
      </c>
      <c r="G58" s="7">
        <v>45000</v>
      </c>
    </row>
    <row r="59" spans="5:7" x14ac:dyDescent="0.25">
      <c r="E59" t="s">
        <v>51</v>
      </c>
      <c r="F59" t="s">
        <v>82</v>
      </c>
      <c r="G59" s="7">
        <v>20000</v>
      </c>
    </row>
    <row r="60" spans="5:7" x14ac:dyDescent="0.25">
      <c r="E60" s="1" t="s">
        <v>26</v>
      </c>
      <c r="F60" t="s">
        <v>23</v>
      </c>
      <c r="G60" s="7">
        <v>40000</v>
      </c>
    </row>
    <row r="61" spans="5:7" x14ac:dyDescent="0.25">
      <c r="E61" s="1" t="s">
        <v>47</v>
      </c>
      <c r="F61" t="s">
        <v>95</v>
      </c>
      <c r="G61" s="7">
        <v>10000</v>
      </c>
    </row>
    <row r="62" spans="5:7" x14ac:dyDescent="0.25">
      <c r="E62" s="1" t="s">
        <v>45</v>
      </c>
      <c r="F62" t="s">
        <v>23</v>
      </c>
      <c r="G62" s="7">
        <v>18000</v>
      </c>
    </row>
    <row r="63" spans="5:7" x14ac:dyDescent="0.25">
      <c r="E63" s="1" t="s">
        <v>37</v>
      </c>
      <c r="F63" t="s">
        <v>96</v>
      </c>
      <c r="G63" s="7">
        <v>15000</v>
      </c>
    </row>
    <row r="64" spans="5:7" x14ac:dyDescent="0.25">
      <c r="E64" s="1" t="s">
        <v>61</v>
      </c>
      <c r="F64" t="s">
        <v>23</v>
      </c>
      <c r="G64" s="7">
        <v>100000</v>
      </c>
    </row>
    <row r="65" spans="5:7" x14ac:dyDescent="0.25">
      <c r="E65" s="1" t="s">
        <v>39</v>
      </c>
      <c r="F65" t="s">
        <v>23</v>
      </c>
      <c r="G65" s="7">
        <v>25000</v>
      </c>
    </row>
    <row r="66" spans="5:7" x14ac:dyDescent="0.25">
      <c r="E66" s="1" t="s">
        <v>49</v>
      </c>
      <c r="F66" t="s">
        <v>23</v>
      </c>
      <c r="G66" s="7">
        <v>150000</v>
      </c>
    </row>
    <row r="67" spans="5:7" x14ac:dyDescent="0.25">
      <c r="E67" s="1" t="s">
        <v>60</v>
      </c>
      <c r="F67" t="s">
        <v>97</v>
      </c>
      <c r="G67" s="7">
        <v>2500</v>
      </c>
    </row>
    <row r="68" spans="5:7" x14ac:dyDescent="0.25">
      <c r="E68" s="1" t="s">
        <v>34</v>
      </c>
      <c r="F68" t="s">
        <v>98</v>
      </c>
      <c r="G68" s="7">
        <v>10000</v>
      </c>
    </row>
    <row r="69" spans="5:7" x14ac:dyDescent="0.25">
      <c r="E69" s="1" t="s">
        <v>99</v>
      </c>
      <c r="F69" t="s">
        <v>23</v>
      </c>
      <c r="G69" s="7">
        <v>45000</v>
      </c>
    </row>
    <row r="70" spans="5:7" x14ac:dyDescent="0.25">
      <c r="E70" s="1" t="s">
        <v>64</v>
      </c>
      <c r="F70" t="s">
        <v>23</v>
      </c>
      <c r="G70" s="7">
        <v>120000</v>
      </c>
    </row>
    <row r="71" spans="5:7" x14ac:dyDescent="0.25">
      <c r="E71" s="1" t="s">
        <v>57</v>
      </c>
      <c r="F71" t="s">
        <v>23</v>
      </c>
      <c r="G71" s="7">
        <v>110000</v>
      </c>
    </row>
    <row r="72" spans="5:7" x14ac:dyDescent="0.25">
      <c r="E72" s="1" t="s">
        <v>52</v>
      </c>
      <c r="F72" t="s">
        <v>23</v>
      </c>
      <c r="G72" s="7">
        <v>18000</v>
      </c>
    </row>
    <row r="73" spans="5:7" x14ac:dyDescent="0.25">
      <c r="E73" s="1" t="s">
        <v>59</v>
      </c>
      <c r="F73" t="s">
        <v>23</v>
      </c>
      <c r="G73" s="7">
        <v>30000</v>
      </c>
    </row>
    <row r="74" spans="5:7" x14ac:dyDescent="0.25">
      <c r="E74" s="1" t="s">
        <v>29</v>
      </c>
      <c r="F74" t="s">
        <v>23</v>
      </c>
      <c r="G74" s="7">
        <v>40000</v>
      </c>
    </row>
    <row r="75" spans="5:7" x14ac:dyDescent="0.25">
      <c r="E75" s="1" t="s">
        <v>28</v>
      </c>
      <c r="F75" t="s">
        <v>23</v>
      </c>
      <c r="G75" s="7">
        <v>150000</v>
      </c>
    </row>
    <row r="76" spans="5:7" x14ac:dyDescent="0.25">
      <c r="E76" s="1" t="s">
        <v>65</v>
      </c>
      <c r="F76" t="s">
        <v>23</v>
      </c>
      <c r="G76" s="7">
        <v>17000</v>
      </c>
    </row>
    <row r="77" spans="5:7" x14ac:dyDescent="0.25">
      <c r="E77" s="6" t="s">
        <v>58</v>
      </c>
      <c r="F77" t="s">
        <v>23</v>
      </c>
      <c r="G77" s="7">
        <v>12000</v>
      </c>
    </row>
    <row r="78" spans="5:7" x14ac:dyDescent="0.25">
      <c r="E78" s="1" t="s">
        <v>56</v>
      </c>
      <c r="F78" t="s">
        <v>98</v>
      </c>
      <c r="G78" s="7">
        <v>5000</v>
      </c>
    </row>
    <row r="79" spans="5:7" x14ac:dyDescent="0.25">
      <c r="E79" s="1" t="s">
        <v>55</v>
      </c>
      <c r="F79" t="s">
        <v>23</v>
      </c>
      <c r="G79" s="7">
        <v>50000</v>
      </c>
    </row>
    <row r="80" spans="5:7" x14ac:dyDescent="0.25">
      <c r="E80" s="1" t="s">
        <v>67</v>
      </c>
      <c r="F80" t="s">
        <v>23</v>
      </c>
      <c r="G80" s="7">
        <v>20000</v>
      </c>
    </row>
    <row r="81" spans="5:7" x14ac:dyDescent="0.25">
      <c r="E81" s="1" t="s">
        <v>50</v>
      </c>
      <c r="F81" t="s">
        <v>23</v>
      </c>
      <c r="G81" s="7">
        <v>30000</v>
      </c>
    </row>
    <row r="82" spans="5:7" x14ac:dyDescent="0.25">
      <c r="E82" s="1" t="s">
        <v>44</v>
      </c>
      <c r="F82" t="s">
        <v>23</v>
      </c>
      <c r="G82" s="7">
        <v>150000</v>
      </c>
    </row>
    <row r="83" spans="5:7" x14ac:dyDescent="0.25">
      <c r="E83" s="1" t="s">
        <v>53</v>
      </c>
      <c r="F83" t="s">
        <v>23</v>
      </c>
      <c r="G83" s="7">
        <v>50000</v>
      </c>
    </row>
  </sheetData>
  <mergeCells count="1">
    <mergeCell ref="C1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đơn giá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 Nguyen Huu</dc:creator>
  <cp:lastModifiedBy>Admin</cp:lastModifiedBy>
  <dcterms:created xsi:type="dcterms:W3CDTF">2015-06-05T18:17:20Z</dcterms:created>
  <dcterms:modified xsi:type="dcterms:W3CDTF">2023-02-28T07:24:21Z</dcterms:modified>
</cp:coreProperties>
</file>