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6\czerwiec16\zadanie4\"/>
    </mc:Choice>
  </mc:AlternateContent>
  <xr:revisionPtr revIDLastSave="0" documentId="8_{67CADCD6-E6B8-4074-8B9F-112BCE49C155}" xr6:coauthVersionLast="47" xr6:coauthVersionMax="47" xr10:uidLastSave="{00000000-0000-0000-0000-000000000000}"/>
  <bookViews>
    <workbookView xWindow="-108" yWindow="-108" windowWidth="23256" windowHeight="12456" activeTab="4" xr2:uid="{A6E99B5B-D952-433C-9C0D-0D38676C96E2}"/>
  </bookViews>
  <sheets>
    <sheet name="ubezpieczenia" sheetId="2" r:id="rId1"/>
    <sheet name="zad41" sheetId="1" r:id="rId2"/>
    <sheet name="zad42" sheetId="3" r:id="rId3"/>
    <sheet name="zad43" sheetId="4" r:id="rId4"/>
    <sheet name="zad44" sheetId="5" r:id="rId5"/>
  </sheets>
  <definedNames>
    <definedName name="ExternalData_1" localSheetId="0" hidden="1">ubezpieczenia!$A$1:$D$332</definedName>
    <definedName name="ExternalData_1" localSheetId="1" hidden="1">zad41!$A$1:$D$332</definedName>
    <definedName name="ExternalData_1" localSheetId="2" hidden="1">zad42!$A$1:$D$332</definedName>
    <definedName name="ExternalData_1" localSheetId="3" hidden="1">zad43!$A$1:$D$332</definedName>
    <definedName name="ExternalData_1" localSheetId="4" hidden="1">zad44!$A$1:$D$332</definedName>
  </definedNames>
  <calcPr calcId="191029"/>
  <pivotCaches>
    <pivotCache cacheId="2" r:id="rId6"/>
    <pivotCache cacheId="5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5" l="1"/>
  <c r="O7" i="5"/>
  <c r="O6" i="5"/>
  <c r="O5" i="5"/>
  <c r="O4" i="5"/>
  <c r="O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E332" i="5"/>
  <c r="F332" i="5" s="1"/>
  <c r="E331" i="5"/>
  <c r="F331" i="5" s="1"/>
  <c r="E330" i="5"/>
  <c r="F330" i="5" s="1"/>
  <c r="E329" i="5"/>
  <c r="F329" i="5" s="1"/>
  <c r="E328" i="5"/>
  <c r="F328" i="5" s="1"/>
  <c r="E327" i="5"/>
  <c r="F327" i="5" s="1"/>
  <c r="E326" i="5"/>
  <c r="F326" i="5" s="1"/>
  <c r="E325" i="5"/>
  <c r="F325" i="5" s="1"/>
  <c r="E324" i="5"/>
  <c r="F324" i="5" s="1"/>
  <c r="E323" i="5"/>
  <c r="F323" i="5" s="1"/>
  <c r="E322" i="5"/>
  <c r="F322" i="5" s="1"/>
  <c r="E321" i="5"/>
  <c r="F321" i="5" s="1"/>
  <c r="E320" i="5"/>
  <c r="F320" i="5" s="1"/>
  <c r="E319" i="5"/>
  <c r="F319" i="5" s="1"/>
  <c r="E318" i="5"/>
  <c r="F318" i="5" s="1"/>
  <c r="E317" i="5"/>
  <c r="F317" i="5" s="1"/>
  <c r="E316" i="5"/>
  <c r="F316" i="5" s="1"/>
  <c r="E315" i="5"/>
  <c r="F315" i="5" s="1"/>
  <c r="E314" i="5"/>
  <c r="F314" i="5" s="1"/>
  <c r="E313" i="5"/>
  <c r="F313" i="5" s="1"/>
  <c r="E312" i="5"/>
  <c r="F312" i="5" s="1"/>
  <c r="E311" i="5"/>
  <c r="F311" i="5" s="1"/>
  <c r="E310" i="5"/>
  <c r="F310" i="5" s="1"/>
  <c r="E309" i="5"/>
  <c r="F309" i="5" s="1"/>
  <c r="E308" i="5"/>
  <c r="F308" i="5" s="1"/>
  <c r="E307" i="5"/>
  <c r="F307" i="5" s="1"/>
  <c r="E306" i="5"/>
  <c r="F306" i="5" s="1"/>
  <c r="E305" i="5"/>
  <c r="F305" i="5" s="1"/>
  <c r="E304" i="5"/>
  <c r="F304" i="5" s="1"/>
  <c r="E303" i="5"/>
  <c r="F303" i="5" s="1"/>
  <c r="E302" i="5"/>
  <c r="F302" i="5" s="1"/>
  <c r="E301" i="5"/>
  <c r="F301" i="5" s="1"/>
  <c r="E300" i="5"/>
  <c r="F300" i="5" s="1"/>
  <c r="E299" i="5"/>
  <c r="F299" i="5" s="1"/>
  <c r="E298" i="5"/>
  <c r="F298" i="5" s="1"/>
  <c r="E297" i="5"/>
  <c r="F297" i="5" s="1"/>
  <c r="E296" i="5"/>
  <c r="F296" i="5" s="1"/>
  <c r="E295" i="5"/>
  <c r="F295" i="5" s="1"/>
  <c r="E294" i="5"/>
  <c r="F294" i="5" s="1"/>
  <c r="E293" i="5"/>
  <c r="F293" i="5" s="1"/>
  <c r="E292" i="5"/>
  <c r="F292" i="5" s="1"/>
  <c r="E291" i="5"/>
  <c r="F291" i="5" s="1"/>
  <c r="E290" i="5"/>
  <c r="F290" i="5" s="1"/>
  <c r="E289" i="5"/>
  <c r="F289" i="5" s="1"/>
  <c r="E288" i="5"/>
  <c r="F288" i="5" s="1"/>
  <c r="E287" i="5"/>
  <c r="F287" i="5" s="1"/>
  <c r="E286" i="5"/>
  <c r="F286" i="5" s="1"/>
  <c r="E285" i="5"/>
  <c r="F285" i="5" s="1"/>
  <c r="E284" i="5"/>
  <c r="F284" i="5" s="1"/>
  <c r="E283" i="5"/>
  <c r="F283" i="5" s="1"/>
  <c r="E282" i="5"/>
  <c r="F282" i="5" s="1"/>
  <c r="E281" i="5"/>
  <c r="F281" i="5" s="1"/>
  <c r="E280" i="5"/>
  <c r="F280" i="5" s="1"/>
  <c r="E279" i="5"/>
  <c r="F279" i="5" s="1"/>
  <c r="E278" i="5"/>
  <c r="F278" i="5" s="1"/>
  <c r="E277" i="5"/>
  <c r="F277" i="5" s="1"/>
  <c r="E276" i="5"/>
  <c r="F276" i="5" s="1"/>
  <c r="E275" i="5"/>
  <c r="F275" i="5" s="1"/>
  <c r="E274" i="5"/>
  <c r="F274" i="5" s="1"/>
  <c r="E273" i="5"/>
  <c r="F273" i="5" s="1"/>
  <c r="E272" i="5"/>
  <c r="F272" i="5" s="1"/>
  <c r="E271" i="5"/>
  <c r="F271" i="5" s="1"/>
  <c r="E270" i="5"/>
  <c r="F270" i="5" s="1"/>
  <c r="E269" i="5"/>
  <c r="F269" i="5" s="1"/>
  <c r="E268" i="5"/>
  <c r="F268" i="5" s="1"/>
  <c r="E267" i="5"/>
  <c r="F267" i="5" s="1"/>
  <c r="E266" i="5"/>
  <c r="F266" i="5" s="1"/>
  <c r="E265" i="5"/>
  <c r="F265" i="5" s="1"/>
  <c r="E264" i="5"/>
  <c r="F264" i="5" s="1"/>
  <c r="E263" i="5"/>
  <c r="F263" i="5" s="1"/>
  <c r="E262" i="5"/>
  <c r="F262" i="5" s="1"/>
  <c r="E261" i="5"/>
  <c r="F261" i="5" s="1"/>
  <c r="E260" i="5"/>
  <c r="F260" i="5" s="1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E252" i="5"/>
  <c r="F252" i="5" s="1"/>
  <c r="E251" i="5"/>
  <c r="F251" i="5" s="1"/>
  <c r="E250" i="5"/>
  <c r="F250" i="5" s="1"/>
  <c r="E249" i="5"/>
  <c r="F249" i="5" s="1"/>
  <c r="E248" i="5"/>
  <c r="F248" i="5" s="1"/>
  <c r="E247" i="5"/>
  <c r="F247" i="5" s="1"/>
  <c r="E246" i="5"/>
  <c r="F246" i="5" s="1"/>
  <c r="E245" i="5"/>
  <c r="F245" i="5" s="1"/>
  <c r="E244" i="5"/>
  <c r="F244" i="5" s="1"/>
  <c r="E243" i="5"/>
  <c r="F243" i="5" s="1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I9" i="4"/>
  <c r="I17" i="4"/>
  <c r="I25" i="4"/>
  <c r="I33" i="4"/>
  <c r="I41" i="4"/>
  <c r="I49" i="4"/>
  <c r="I57" i="4"/>
  <c r="I65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177" i="4"/>
  <c r="I185" i="4"/>
  <c r="I193" i="4"/>
  <c r="I201" i="4"/>
  <c r="I209" i="4"/>
  <c r="I217" i="4"/>
  <c r="I225" i="4"/>
  <c r="I233" i="4"/>
  <c r="I241" i="4"/>
  <c r="I249" i="4"/>
  <c r="I257" i="4"/>
  <c r="I265" i="4"/>
  <c r="I273" i="4"/>
  <c r="I281" i="4"/>
  <c r="I289" i="4"/>
  <c r="I297" i="4"/>
  <c r="I305" i="4"/>
  <c r="I313" i="4"/>
  <c r="I321" i="4"/>
  <c r="I32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E2" i="4"/>
  <c r="F2" i="4" s="1"/>
  <c r="E3" i="4"/>
  <c r="F3" i="4" s="1"/>
  <c r="E4" i="4"/>
  <c r="F4" i="4" s="1"/>
  <c r="H4" i="4" s="1"/>
  <c r="E5" i="4"/>
  <c r="F5" i="4" s="1"/>
  <c r="E6" i="4"/>
  <c r="F6" i="4" s="1"/>
  <c r="E7" i="4"/>
  <c r="F7" i="4" s="1"/>
  <c r="H7" i="4" s="1"/>
  <c r="E8" i="4"/>
  <c r="F8" i="4" s="1"/>
  <c r="E9" i="4"/>
  <c r="F9" i="4" s="1"/>
  <c r="H9" i="4" s="1"/>
  <c r="E10" i="4"/>
  <c r="F10" i="4" s="1"/>
  <c r="E11" i="4"/>
  <c r="F11" i="4" s="1"/>
  <c r="E12" i="4"/>
  <c r="F12" i="4" s="1"/>
  <c r="H12" i="4" s="1"/>
  <c r="E13" i="4"/>
  <c r="F13" i="4" s="1"/>
  <c r="E14" i="4"/>
  <c r="F14" i="4" s="1"/>
  <c r="E15" i="4"/>
  <c r="F15" i="4" s="1"/>
  <c r="H15" i="4" s="1"/>
  <c r="E16" i="4"/>
  <c r="F16" i="4" s="1"/>
  <c r="E17" i="4"/>
  <c r="F17" i="4" s="1"/>
  <c r="H17" i="4" s="1"/>
  <c r="E18" i="4"/>
  <c r="F18" i="4" s="1"/>
  <c r="E19" i="4"/>
  <c r="F19" i="4" s="1"/>
  <c r="E20" i="4"/>
  <c r="F20" i="4" s="1"/>
  <c r="H20" i="4" s="1"/>
  <c r="E21" i="4"/>
  <c r="F21" i="4" s="1"/>
  <c r="E22" i="4"/>
  <c r="F22" i="4" s="1"/>
  <c r="E23" i="4"/>
  <c r="F23" i="4" s="1"/>
  <c r="H23" i="4" s="1"/>
  <c r="E24" i="4"/>
  <c r="F24" i="4" s="1"/>
  <c r="E25" i="4"/>
  <c r="F25" i="4" s="1"/>
  <c r="H25" i="4" s="1"/>
  <c r="E26" i="4"/>
  <c r="F26" i="4" s="1"/>
  <c r="E27" i="4"/>
  <c r="F27" i="4" s="1"/>
  <c r="E28" i="4"/>
  <c r="F28" i="4" s="1"/>
  <c r="H28" i="4" s="1"/>
  <c r="E29" i="4"/>
  <c r="F29" i="4" s="1"/>
  <c r="E30" i="4"/>
  <c r="F30" i="4" s="1"/>
  <c r="E31" i="4"/>
  <c r="F31" i="4" s="1"/>
  <c r="H31" i="4" s="1"/>
  <c r="E32" i="4"/>
  <c r="F32" i="4" s="1"/>
  <c r="E33" i="4"/>
  <c r="F33" i="4" s="1"/>
  <c r="H33" i="4" s="1"/>
  <c r="E34" i="4"/>
  <c r="F34" i="4" s="1"/>
  <c r="E35" i="4"/>
  <c r="F35" i="4" s="1"/>
  <c r="E36" i="4"/>
  <c r="F36" i="4" s="1"/>
  <c r="H36" i="4" s="1"/>
  <c r="E37" i="4"/>
  <c r="F37" i="4" s="1"/>
  <c r="E38" i="4"/>
  <c r="F38" i="4" s="1"/>
  <c r="E39" i="4"/>
  <c r="F39" i="4" s="1"/>
  <c r="H39" i="4" s="1"/>
  <c r="E40" i="4"/>
  <c r="F40" i="4" s="1"/>
  <c r="E41" i="4"/>
  <c r="F41" i="4" s="1"/>
  <c r="H41" i="4" s="1"/>
  <c r="E42" i="4"/>
  <c r="F42" i="4" s="1"/>
  <c r="E43" i="4"/>
  <c r="F43" i="4" s="1"/>
  <c r="E44" i="4"/>
  <c r="F44" i="4" s="1"/>
  <c r="H44" i="4" s="1"/>
  <c r="E45" i="4"/>
  <c r="F45" i="4" s="1"/>
  <c r="E46" i="4"/>
  <c r="F46" i="4" s="1"/>
  <c r="E47" i="4"/>
  <c r="F47" i="4" s="1"/>
  <c r="H47" i="4" s="1"/>
  <c r="E48" i="4"/>
  <c r="F48" i="4" s="1"/>
  <c r="E49" i="4"/>
  <c r="F49" i="4" s="1"/>
  <c r="H49" i="4" s="1"/>
  <c r="E50" i="4"/>
  <c r="F50" i="4" s="1"/>
  <c r="E51" i="4"/>
  <c r="F51" i="4" s="1"/>
  <c r="E52" i="4"/>
  <c r="F52" i="4" s="1"/>
  <c r="H52" i="4" s="1"/>
  <c r="E53" i="4"/>
  <c r="F53" i="4" s="1"/>
  <c r="E54" i="4"/>
  <c r="F54" i="4" s="1"/>
  <c r="E55" i="4"/>
  <c r="F55" i="4" s="1"/>
  <c r="H55" i="4" s="1"/>
  <c r="E56" i="4"/>
  <c r="F56" i="4" s="1"/>
  <c r="E57" i="4"/>
  <c r="F57" i="4" s="1"/>
  <c r="H57" i="4" s="1"/>
  <c r="E58" i="4"/>
  <c r="F58" i="4" s="1"/>
  <c r="E59" i="4"/>
  <c r="F59" i="4" s="1"/>
  <c r="E60" i="4"/>
  <c r="F60" i="4" s="1"/>
  <c r="H60" i="4" s="1"/>
  <c r="E61" i="4"/>
  <c r="F61" i="4" s="1"/>
  <c r="E62" i="4"/>
  <c r="F62" i="4" s="1"/>
  <c r="E63" i="4"/>
  <c r="F63" i="4" s="1"/>
  <c r="H63" i="4" s="1"/>
  <c r="E64" i="4"/>
  <c r="F64" i="4" s="1"/>
  <c r="E65" i="4"/>
  <c r="F65" i="4" s="1"/>
  <c r="H65" i="4" s="1"/>
  <c r="E66" i="4"/>
  <c r="F66" i="4" s="1"/>
  <c r="E67" i="4"/>
  <c r="F67" i="4" s="1"/>
  <c r="E68" i="4"/>
  <c r="F68" i="4" s="1"/>
  <c r="H68" i="4" s="1"/>
  <c r="E69" i="4"/>
  <c r="F69" i="4" s="1"/>
  <c r="E70" i="4"/>
  <c r="F70" i="4" s="1"/>
  <c r="E71" i="4"/>
  <c r="F71" i="4" s="1"/>
  <c r="H71" i="4" s="1"/>
  <c r="E72" i="4"/>
  <c r="F72" i="4" s="1"/>
  <c r="E73" i="4"/>
  <c r="F73" i="4" s="1"/>
  <c r="H73" i="4" s="1"/>
  <c r="E74" i="4"/>
  <c r="F74" i="4" s="1"/>
  <c r="E75" i="4"/>
  <c r="F75" i="4" s="1"/>
  <c r="E76" i="4"/>
  <c r="F76" i="4" s="1"/>
  <c r="H76" i="4" s="1"/>
  <c r="E77" i="4"/>
  <c r="F77" i="4" s="1"/>
  <c r="E78" i="4"/>
  <c r="F78" i="4" s="1"/>
  <c r="E79" i="4"/>
  <c r="F79" i="4" s="1"/>
  <c r="H79" i="4" s="1"/>
  <c r="E80" i="4"/>
  <c r="F80" i="4" s="1"/>
  <c r="E81" i="4"/>
  <c r="F81" i="4" s="1"/>
  <c r="H81" i="4" s="1"/>
  <c r="E82" i="4"/>
  <c r="F82" i="4" s="1"/>
  <c r="E83" i="4"/>
  <c r="F83" i="4" s="1"/>
  <c r="E84" i="4"/>
  <c r="F84" i="4" s="1"/>
  <c r="H84" i="4" s="1"/>
  <c r="E85" i="4"/>
  <c r="F85" i="4" s="1"/>
  <c r="E86" i="4"/>
  <c r="F86" i="4" s="1"/>
  <c r="E87" i="4"/>
  <c r="F87" i="4" s="1"/>
  <c r="H87" i="4" s="1"/>
  <c r="E88" i="4"/>
  <c r="F88" i="4" s="1"/>
  <c r="E89" i="4"/>
  <c r="F89" i="4" s="1"/>
  <c r="H89" i="4" s="1"/>
  <c r="E90" i="4"/>
  <c r="F90" i="4" s="1"/>
  <c r="E91" i="4"/>
  <c r="F91" i="4" s="1"/>
  <c r="E92" i="4"/>
  <c r="F92" i="4" s="1"/>
  <c r="H92" i="4" s="1"/>
  <c r="E93" i="4"/>
  <c r="F93" i="4" s="1"/>
  <c r="E94" i="4"/>
  <c r="F94" i="4" s="1"/>
  <c r="E95" i="4"/>
  <c r="F95" i="4" s="1"/>
  <c r="H95" i="4" s="1"/>
  <c r="E96" i="4"/>
  <c r="F96" i="4" s="1"/>
  <c r="E97" i="4"/>
  <c r="F97" i="4" s="1"/>
  <c r="H97" i="4" s="1"/>
  <c r="E98" i="4"/>
  <c r="F98" i="4" s="1"/>
  <c r="E99" i="4"/>
  <c r="F99" i="4" s="1"/>
  <c r="E100" i="4"/>
  <c r="F100" i="4" s="1"/>
  <c r="H100" i="4" s="1"/>
  <c r="E101" i="4"/>
  <c r="F101" i="4" s="1"/>
  <c r="E102" i="4"/>
  <c r="F102" i="4" s="1"/>
  <c r="E103" i="4"/>
  <c r="F103" i="4" s="1"/>
  <c r="H103" i="4" s="1"/>
  <c r="E104" i="4"/>
  <c r="F104" i="4" s="1"/>
  <c r="E105" i="4"/>
  <c r="F105" i="4" s="1"/>
  <c r="H105" i="4" s="1"/>
  <c r="E106" i="4"/>
  <c r="F106" i="4" s="1"/>
  <c r="E107" i="4"/>
  <c r="F107" i="4" s="1"/>
  <c r="E108" i="4"/>
  <c r="F108" i="4" s="1"/>
  <c r="H108" i="4" s="1"/>
  <c r="E109" i="4"/>
  <c r="F109" i="4" s="1"/>
  <c r="E110" i="4"/>
  <c r="F110" i="4" s="1"/>
  <c r="E111" i="4"/>
  <c r="F111" i="4" s="1"/>
  <c r="H111" i="4" s="1"/>
  <c r="E112" i="4"/>
  <c r="F112" i="4" s="1"/>
  <c r="E113" i="4"/>
  <c r="F113" i="4" s="1"/>
  <c r="H113" i="4" s="1"/>
  <c r="E114" i="4"/>
  <c r="F114" i="4" s="1"/>
  <c r="E115" i="4"/>
  <c r="F115" i="4" s="1"/>
  <c r="E116" i="4"/>
  <c r="F116" i="4" s="1"/>
  <c r="H116" i="4" s="1"/>
  <c r="E117" i="4"/>
  <c r="F117" i="4" s="1"/>
  <c r="E118" i="4"/>
  <c r="F118" i="4" s="1"/>
  <c r="E119" i="4"/>
  <c r="F119" i="4" s="1"/>
  <c r="H119" i="4" s="1"/>
  <c r="E120" i="4"/>
  <c r="F120" i="4" s="1"/>
  <c r="E121" i="4"/>
  <c r="F121" i="4" s="1"/>
  <c r="H121" i="4" s="1"/>
  <c r="E122" i="4"/>
  <c r="F122" i="4" s="1"/>
  <c r="E123" i="4"/>
  <c r="F123" i="4" s="1"/>
  <c r="E124" i="4"/>
  <c r="F124" i="4" s="1"/>
  <c r="H124" i="4" s="1"/>
  <c r="E125" i="4"/>
  <c r="F125" i="4" s="1"/>
  <c r="E126" i="4"/>
  <c r="F126" i="4" s="1"/>
  <c r="E127" i="4"/>
  <c r="F127" i="4" s="1"/>
  <c r="H127" i="4" s="1"/>
  <c r="E128" i="4"/>
  <c r="F128" i="4" s="1"/>
  <c r="E129" i="4"/>
  <c r="F129" i="4" s="1"/>
  <c r="H129" i="4" s="1"/>
  <c r="E130" i="4"/>
  <c r="F130" i="4" s="1"/>
  <c r="E131" i="4"/>
  <c r="F131" i="4" s="1"/>
  <c r="E132" i="4"/>
  <c r="F132" i="4" s="1"/>
  <c r="H132" i="4" s="1"/>
  <c r="E133" i="4"/>
  <c r="F133" i="4" s="1"/>
  <c r="E134" i="4"/>
  <c r="F134" i="4" s="1"/>
  <c r="E135" i="4"/>
  <c r="F135" i="4" s="1"/>
  <c r="H135" i="4" s="1"/>
  <c r="E136" i="4"/>
  <c r="F136" i="4" s="1"/>
  <c r="E137" i="4"/>
  <c r="F137" i="4" s="1"/>
  <c r="H137" i="4" s="1"/>
  <c r="E138" i="4"/>
  <c r="F138" i="4" s="1"/>
  <c r="E139" i="4"/>
  <c r="F139" i="4" s="1"/>
  <c r="E140" i="4"/>
  <c r="F140" i="4" s="1"/>
  <c r="H140" i="4" s="1"/>
  <c r="E141" i="4"/>
  <c r="F141" i="4" s="1"/>
  <c r="E142" i="4"/>
  <c r="F142" i="4" s="1"/>
  <c r="E143" i="4"/>
  <c r="F143" i="4" s="1"/>
  <c r="H143" i="4" s="1"/>
  <c r="E144" i="4"/>
  <c r="F144" i="4" s="1"/>
  <c r="E145" i="4"/>
  <c r="F145" i="4" s="1"/>
  <c r="H145" i="4" s="1"/>
  <c r="E146" i="4"/>
  <c r="F146" i="4" s="1"/>
  <c r="E147" i="4"/>
  <c r="F147" i="4" s="1"/>
  <c r="E148" i="4"/>
  <c r="F148" i="4" s="1"/>
  <c r="H148" i="4" s="1"/>
  <c r="E149" i="4"/>
  <c r="F149" i="4" s="1"/>
  <c r="E150" i="4"/>
  <c r="F150" i="4" s="1"/>
  <c r="E151" i="4"/>
  <c r="F151" i="4" s="1"/>
  <c r="H151" i="4" s="1"/>
  <c r="E152" i="4"/>
  <c r="F152" i="4" s="1"/>
  <c r="E153" i="4"/>
  <c r="F153" i="4" s="1"/>
  <c r="H153" i="4" s="1"/>
  <c r="E154" i="4"/>
  <c r="F154" i="4" s="1"/>
  <c r="E155" i="4"/>
  <c r="F155" i="4" s="1"/>
  <c r="E156" i="4"/>
  <c r="F156" i="4" s="1"/>
  <c r="H156" i="4" s="1"/>
  <c r="E157" i="4"/>
  <c r="F157" i="4" s="1"/>
  <c r="E158" i="4"/>
  <c r="F158" i="4" s="1"/>
  <c r="E159" i="4"/>
  <c r="F159" i="4" s="1"/>
  <c r="H159" i="4" s="1"/>
  <c r="E160" i="4"/>
  <c r="F160" i="4" s="1"/>
  <c r="E161" i="4"/>
  <c r="F161" i="4" s="1"/>
  <c r="H161" i="4" s="1"/>
  <c r="E162" i="4"/>
  <c r="F162" i="4" s="1"/>
  <c r="E163" i="4"/>
  <c r="F163" i="4" s="1"/>
  <c r="E164" i="4"/>
  <c r="F164" i="4" s="1"/>
  <c r="H164" i="4" s="1"/>
  <c r="E165" i="4"/>
  <c r="F165" i="4" s="1"/>
  <c r="E166" i="4"/>
  <c r="F166" i="4" s="1"/>
  <c r="E167" i="4"/>
  <c r="F167" i="4" s="1"/>
  <c r="H167" i="4" s="1"/>
  <c r="E168" i="4"/>
  <c r="F168" i="4" s="1"/>
  <c r="E169" i="4"/>
  <c r="F169" i="4" s="1"/>
  <c r="H169" i="4" s="1"/>
  <c r="E170" i="4"/>
  <c r="F170" i="4" s="1"/>
  <c r="E171" i="4"/>
  <c r="F171" i="4" s="1"/>
  <c r="E172" i="4"/>
  <c r="F172" i="4" s="1"/>
  <c r="H172" i="4" s="1"/>
  <c r="E173" i="4"/>
  <c r="F173" i="4" s="1"/>
  <c r="E174" i="4"/>
  <c r="F174" i="4" s="1"/>
  <c r="E175" i="4"/>
  <c r="F175" i="4" s="1"/>
  <c r="H175" i="4" s="1"/>
  <c r="E176" i="4"/>
  <c r="F176" i="4" s="1"/>
  <c r="E177" i="4"/>
  <c r="F177" i="4" s="1"/>
  <c r="H177" i="4" s="1"/>
  <c r="E178" i="4"/>
  <c r="F178" i="4" s="1"/>
  <c r="E179" i="4"/>
  <c r="F179" i="4" s="1"/>
  <c r="E180" i="4"/>
  <c r="F180" i="4" s="1"/>
  <c r="H180" i="4" s="1"/>
  <c r="E181" i="4"/>
  <c r="F181" i="4" s="1"/>
  <c r="E182" i="4"/>
  <c r="F182" i="4" s="1"/>
  <c r="E183" i="4"/>
  <c r="F183" i="4" s="1"/>
  <c r="H183" i="4" s="1"/>
  <c r="E184" i="4"/>
  <c r="F184" i="4" s="1"/>
  <c r="E185" i="4"/>
  <c r="F185" i="4" s="1"/>
  <c r="H185" i="4" s="1"/>
  <c r="E186" i="4"/>
  <c r="F186" i="4" s="1"/>
  <c r="E187" i="4"/>
  <c r="F187" i="4" s="1"/>
  <c r="E188" i="4"/>
  <c r="F188" i="4" s="1"/>
  <c r="H188" i="4" s="1"/>
  <c r="E189" i="4"/>
  <c r="F189" i="4" s="1"/>
  <c r="E190" i="4"/>
  <c r="F190" i="4" s="1"/>
  <c r="E191" i="4"/>
  <c r="F191" i="4" s="1"/>
  <c r="H191" i="4" s="1"/>
  <c r="E192" i="4"/>
  <c r="F192" i="4" s="1"/>
  <c r="E193" i="4"/>
  <c r="F193" i="4" s="1"/>
  <c r="H193" i="4" s="1"/>
  <c r="E194" i="4"/>
  <c r="F194" i="4" s="1"/>
  <c r="E195" i="4"/>
  <c r="F195" i="4" s="1"/>
  <c r="E196" i="4"/>
  <c r="F196" i="4" s="1"/>
  <c r="H196" i="4" s="1"/>
  <c r="E197" i="4"/>
  <c r="F197" i="4" s="1"/>
  <c r="E198" i="4"/>
  <c r="F198" i="4" s="1"/>
  <c r="E199" i="4"/>
  <c r="F199" i="4" s="1"/>
  <c r="H199" i="4" s="1"/>
  <c r="E200" i="4"/>
  <c r="F200" i="4" s="1"/>
  <c r="E201" i="4"/>
  <c r="F201" i="4" s="1"/>
  <c r="H201" i="4" s="1"/>
  <c r="E202" i="4"/>
  <c r="F202" i="4" s="1"/>
  <c r="E203" i="4"/>
  <c r="F203" i="4" s="1"/>
  <c r="E204" i="4"/>
  <c r="F204" i="4" s="1"/>
  <c r="H204" i="4" s="1"/>
  <c r="E205" i="4"/>
  <c r="F205" i="4" s="1"/>
  <c r="E206" i="4"/>
  <c r="F206" i="4" s="1"/>
  <c r="E207" i="4"/>
  <c r="F207" i="4" s="1"/>
  <c r="H207" i="4" s="1"/>
  <c r="E208" i="4"/>
  <c r="F208" i="4" s="1"/>
  <c r="E209" i="4"/>
  <c r="F209" i="4" s="1"/>
  <c r="H209" i="4" s="1"/>
  <c r="E210" i="4"/>
  <c r="F210" i="4" s="1"/>
  <c r="E211" i="4"/>
  <c r="F211" i="4" s="1"/>
  <c r="E212" i="4"/>
  <c r="F212" i="4" s="1"/>
  <c r="H212" i="4" s="1"/>
  <c r="E213" i="4"/>
  <c r="F213" i="4" s="1"/>
  <c r="E214" i="4"/>
  <c r="F214" i="4" s="1"/>
  <c r="E215" i="4"/>
  <c r="F215" i="4" s="1"/>
  <c r="H215" i="4" s="1"/>
  <c r="E216" i="4"/>
  <c r="F216" i="4" s="1"/>
  <c r="E217" i="4"/>
  <c r="F217" i="4" s="1"/>
  <c r="H217" i="4" s="1"/>
  <c r="E218" i="4"/>
  <c r="F218" i="4" s="1"/>
  <c r="E219" i="4"/>
  <c r="F219" i="4" s="1"/>
  <c r="E220" i="4"/>
  <c r="F220" i="4" s="1"/>
  <c r="H220" i="4" s="1"/>
  <c r="E221" i="4"/>
  <c r="F221" i="4" s="1"/>
  <c r="E222" i="4"/>
  <c r="F222" i="4" s="1"/>
  <c r="E223" i="4"/>
  <c r="F223" i="4" s="1"/>
  <c r="H223" i="4" s="1"/>
  <c r="E224" i="4"/>
  <c r="F224" i="4" s="1"/>
  <c r="E225" i="4"/>
  <c r="F225" i="4" s="1"/>
  <c r="H225" i="4" s="1"/>
  <c r="E226" i="4"/>
  <c r="F226" i="4" s="1"/>
  <c r="E227" i="4"/>
  <c r="F227" i="4" s="1"/>
  <c r="E228" i="4"/>
  <c r="F228" i="4" s="1"/>
  <c r="H228" i="4" s="1"/>
  <c r="E229" i="4"/>
  <c r="F229" i="4" s="1"/>
  <c r="E230" i="4"/>
  <c r="F230" i="4" s="1"/>
  <c r="E231" i="4"/>
  <c r="F231" i="4" s="1"/>
  <c r="H231" i="4" s="1"/>
  <c r="E232" i="4"/>
  <c r="F232" i="4" s="1"/>
  <c r="E233" i="4"/>
  <c r="F233" i="4" s="1"/>
  <c r="H233" i="4" s="1"/>
  <c r="E234" i="4"/>
  <c r="F234" i="4" s="1"/>
  <c r="E235" i="4"/>
  <c r="F235" i="4" s="1"/>
  <c r="E236" i="4"/>
  <c r="F236" i="4" s="1"/>
  <c r="H236" i="4" s="1"/>
  <c r="E237" i="4"/>
  <c r="F237" i="4" s="1"/>
  <c r="E238" i="4"/>
  <c r="F238" i="4" s="1"/>
  <c r="E239" i="4"/>
  <c r="F239" i="4" s="1"/>
  <c r="H239" i="4" s="1"/>
  <c r="E240" i="4"/>
  <c r="F240" i="4" s="1"/>
  <c r="E241" i="4"/>
  <c r="F241" i="4" s="1"/>
  <c r="H241" i="4" s="1"/>
  <c r="E242" i="4"/>
  <c r="F242" i="4" s="1"/>
  <c r="E243" i="4"/>
  <c r="F243" i="4" s="1"/>
  <c r="E244" i="4"/>
  <c r="F244" i="4" s="1"/>
  <c r="H244" i="4" s="1"/>
  <c r="E245" i="4"/>
  <c r="F245" i="4" s="1"/>
  <c r="E246" i="4"/>
  <c r="F246" i="4" s="1"/>
  <c r="E247" i="4"/>
  <c r="F247" i="4" s="1"/>
  <c r="H247" i="4" s="1"/>
  <c r="E248" i="4"/>
  <c r="F248" i="4" s="1"/>
  <c r="E249" i="4"/>
  <c r="F249" i="4" s="1"/>
  <c r="H249" i="4" s="1"/>
  <c r="E250" i="4"/>
  <c r="F250" i="4" s="1"/>
  <c r="E251" i="4"/>
  <c r="F251" i="4" s="1"/>
  <c r="E252" i="4"/>
  <c r="F252" i="4" s="1"/>
  <c r="H252" i="4" s="1"/>
  <c r="E253" i="4"/>
  <c r="F253" i="4" s="1"/>
  <c r="E254" i="4"/>
  <c r="F254" i="4" s="1"/>
  <c r="E255" i="4"/>
  <c r="F255" i="4" s="1"/>
  <c r="H255" i="4" s="1"/>
  <c r="E256" i="4"/>
  <c r="F256" i="4" s="1"/>
  <c r="E257" i="4"/>
  <c r="F257" i="4" s="1"/>
  <c r="H257" i="4" s="1"/>
  <c r="E258" i="4"/>
  <c r="F258" i="4" s="1"/>
  <c r="E259" i="4"/>
  <c r="F259" i="4" s="1"/>
  <c r="E260" i="4"/>
  <c r="F260" i="4" s="1"/>
  <c r="H260" i="4" s="1"/>
  <c r="E261" i="4"/>
  <c r="F261" i="4" s="1"/>
  <c r="E262" i="4"/>
  <c r="F262" i="4" s="1"/>
  <c r="E263" i="4"/>
  <c r="F263" i="4" s="1"/>
  <c r="H263" i="4" s="1"/>
  <c r="E264" i="4"/>
  <c r="F264" i="4" s="1"/>
  <c r="E265" i="4"/>
  <c r="F265" i="4" s="1"/>
  <c r="H265" i="4" s="1"/>
  <c r="E266" i="4"/>
  <c r="F266" i="4" s="1"/>
  <c r="E267" i="4"/>
  <c r="F267" i="4" s="1"/>
  <c r="E268" i="4"/>
  <c r="F268" i="4" s="1"/>
  <c r="H268" i="4" s="1"/>
  <c r="E269" i="4"/>
  <c r="F269" i="4" s="1"/>
  <c r="E270" i="4"/>
  <c r="F270" i="4" s="1"/>
  <c r="E271" i="4"/>
  <c r="F271" i="4" s="1"/>
  <c r="H271" i="4" s="1"/>
  <c r="E272" i="4"/>
  <c r="F272" i="4" s="1"/>
  <c r="E273" i="4"/>
  <c r="F273" i="4" s="1"/>
  <c r="H273" i="4" s="1"/>
  <c r="E274" i="4"/>
  <c r="F274" i="4" s="1"/>
  <c r="E275" i="4"/>
  <c r="F275" i="4" s="1"/>
  <c r="E276" i="4"/>
  <c r="F276" i="4" s="1"/>
  <c r="H276" i="4" s="1"/>
  <c r="E277" i="4"/>
  <c r="F277" i="4" s="1"/>
  <c r="E278" i="4"/>
  <c r="F278" i="4" s="1"/>
  <c r="E279" i="4"/>
  <c r="F279" i="4" s="1"/>
  <c r="H279" i="4" s="1"/>
  <c r="E280" i="4"/>
  <c r="F280" i="4" s="1"/>
  <c r="E281" i="4"/>
  <c r="F281" i="4" s="1"/>
  <c r="H281" i="4" s="1"/>
  <c r="E282" i="4"/>
  <c r="F282" i="4" s="1"/>
  <c r="E283" i="4"/>
  <c r="F283" i="4" s="1"/>
  <c r="E284" i="4"/>
  <c r="F284" i="4" s="1"/>
  <c r="H284" i="4" s="1"/>
  <c r="E285" i="4"/>
  <c r="F285" i="4" s="1"/>
  <c r="E286" i="4"/>
  <c r="F286" i="4" s="1"/>
  <c r="E287" i="4"/>
  <c r="F287" i="4" s="1"/>
  <c r="H287" i="4" s="1"/>
  <c r="E288" i="4"/>
  <c r="F288" i="4" s="1"/>
  <c r="E289" i="4"/>
  <c r="F289" i="4" s="1"/>
  <c r="H289" i="4" s="1"/>
  <c r="E290" i="4"/>
  <c r="F290" i="4" s="1"/>
  <c r="E291" i="4"/>
  <c r="F291" i="4" s="1"/>
  <c r="E292" i="4"/>
  <c r="F292" i="4" s="1"/>
  <c r="H292" i="4" s="1"/>
  <c r="E293" i="4"/>
  <c r="F293" i="4" s="1"/>
  <c r="E294" i="4"/>
  <c r="F294" i="4" s="1"/>
  <c r="E295" i="4"/>
  <c r="F295" i="4" s="1"/>
  <c r="H295" i="4" s="1"/>
  <c r="E296" i="4"/>
  <c r="F296" i="4" s="1"/>
  <c r="E297" i="4"/>
  <c r="F297" i="4" s="1"/>
  <c r="H297" i="4" s="1"/>
  <c r="E298" i="4"/>
  <c r="F298" i="4" s="1"/>
  <c r="E299" i="4"/>
  <c r="F299" i="4" s="1"/>
  <c r="E300" i="4"/>
  <c r="F300" i="4" s="1"/>
  <c r="H300" i="4" s="1"/>
  <c r="E301" i="4"/>
  <c r="F301" i="4" s="1"/>
  <c r="E302" i="4"/>
  <c r="F302" i="4" s="1"/>
  <c r="E303" i="4"/>
  <c r="F303" i="4" s="1"/>
  <c r="H303" i="4" s="1"/>
  <c r="E304" i="4"/>
  <c r="F304" i="4" s="1"/>
  <c r="E305" i="4"/>
  <c r="F305" i="4" s="1"/>
  <c r="H305" i="4" s="1"/>
  <c r="E306" i="4"/>
  <c r="F306" i="4" s="1"/>
  <c r="E307" i="4"/>
  <c r="F307" i="4" s="1"/>
  <c r="E308" i="4"/>
  <c r="F308" i="4" s="1"/>
  <c r="H308" i="4" s="1"/>
  <c r="E309" i="4"/>
  <c r="F309" i="4" s="1"/>
  <c r="E310" i="4"/>
  <c r="F310" i="4" s="1"/>
  <c r="E311" i="4"/>
  <c r="F311" i="4" s="1"/>
  <c r="H311" i="4" s="1"/>
  <c r="E312" i="4"/>
  <c r="F312" i="4" s="1"/>
  <c r="E313" i="4"/>
  <c r="F313" i="4" s="1"/>
  <c r="H313" i="4" s="1"/>
  <c r="E314" i="4"/>
  <c r="F314" i="4" s="1"/>
  <c r="E315" i="4"/>
  <c r="F315" i="4" s="1"/>
  <c r="E316" i="4"/>
  <c r="F316" i="4" s="1"/>
  <c r="H316" i="4" s="1"/>
  <c r="E317" i="4"/>
  <c r="F317" i="4" s="1"/>
  <c r="E318" i="4"/>
  <c r="F318" i="4" s="1"/>
  <c r="E319" i="4"/>
  <c r="F319" i="4" s="1"/>
  <c r="H319" i="4" s="1"/>
  <c r="E320" i="4"/>
  <c r="F320" i="4" s="1"/>
  <c r="E321" i="4"/>
  <c r="F321" i="4" s="1"/>
  <c r="H321" i="4" s="1"/>
  <c r="E322" i="4"/>
  <c r="F322" i="4" s="1"/>
  <c r="E323" i="4"/>
  <c r="F323" i="4" s="1"/>
  <c r="E324" i="4"/>
  <c r="F324" i="4" s="1"/>
  <c r="H324" i="4" s="1"/>
  <c r="E325" i="4"/>
  <c r="F325" i="4" s="1"/>
  <c r="E326" i="4"/>
  <c r="F326" i="4" s="1"/>
  <c r="E327" i="4"/>
  <c r="F327" i="4" s="1"/>
  <c r="H327" i="4" s="1"/>
  <c r="E328" i="4"/>
  <c r="F328" i="4" s="1"/>
  <c r="E329" i="4"/>
  <c r="F329" i="4" s="1"/>
  <c r="H329" i="4" s="1"/>
  <c r="E330" i="4"/>
  <c r="F330" i="4" s="1"/>
  <c r="E331" i="4"/>
  <c r="F331" i="4" s="1"/>
  <c r="E332" i="4"/>
  <c r="F332" i="4" s="1"/>
  <c r="H332" i="4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I208" i="4" l="1"/>
  <c r="I304" i="4"/>
  <c r="H283" i="4"/>
  <c r="I283" i="4"/>
  <c r="H275" i="4"/>
  <c r="I275" i="4"/>
  <c r="I128" i="4"/>
  <c r="H32" i="4"/>
  <c r="I32" i="4"/>
  <c r="H331" i="4"/>
  <c r="I331" i="4"/>
  <c r="H251" i="4"/>
  <c r="I251" i="4" s="1"/>
  <c r="I293" i="4"/>
  <c r="I197" i="4"/>
  <c r="I125" i="4"/>
  <c r="I61" i="4"/>
  <c r="H299" i="4"/>
  <c r="I299" i="4" s="1"/>
  <c r="I325" i="4"/>
  <c r="H315" i="4"/>
  <c r="I315" i="4" s="1"/>
  <c r="H307" i="4"/>
  <c r="I307" i="4" s="1"/>
  <c r="H291" i="4"/>
  <c r="I291" i="4"/>
  <c r="H243" i="4"/>
  <c r="I243" i="4" s="1"/>
  <c r="H235" i="4"/>
  <c r="I235" i="4" s="1"/>
  <c r="H227" i="4"/>
  <c r="I227" i="4" s="1"/>
  <c r="H219" i="4"/>
  <c r="I219" i="4"/>
  <c r="H211" i="4"/>
  <c r="I211" i="4" s="1"/>
  <c r="H203" i="4"/>
  <c r="I203" i="4" s="1"/>
  <c r="H195" i="4"/>
  <c r="I195" i="4" s="1"/>
  <c r="H187" i="4"/>
  <c r="I187" i="4"/>
  <c r="H179" i="4"/>
  <c r="I179" i="4" s="1"/>
  <c r="H171" i="4"/>
  <c r="I171" i="4" s="1"/>
  <c r="H163" i="4"/>
  <c r="I163" i="4" s="1"/>
  <c r="H155" i="4"/>
  <c r="I155" i="4"/>
  <c r="H147" i="4"/>
  <c r="I147" i="4" s="1"/>
  <c r="H139" i="4"/>
  <c r="I139" i="4" s="1"/>
  <c r="H131" i="4"/>
  <c r="I131" i="4" s="1"/>
  <c r="H123" i="4"/>
  <c r="I123" i="4"/>
  <c r="H115" i="4"/>
  <c r="I115" i="4" s="1"/>
  <c r="H107" i="4"/>
  <c r="I107" i="4" s="1"/>
  <c r="H99" i="4"/>
  <c r="I99" i="4" s="1"/>
  <c r="H91" i="4"/>
  <c r="I91" i="4"/>
  <c r="H83" i="4"/>
  <c r="I83" i="4" s="1"/>
  <c r="H75" i="4"/>
  <c r="I75" i="4" s="1"/>
  <c r="H67" i="4"/>
  <c r="I67" i="4" s="1"/>
  <c r="H59" i="4"/>
  <c r="I59" i="4"/>
  <c r="H51" i="4"/>
  <c r="I51" i="4" s="1"/>
  <c r="H43" i="4"/>
  <c r="I43" i="4" s="1"/>
  <c r="H35" i="4"/>
  <c r="I35" i="4" s="1"/>
  <c r="H27" i="4"/>
  <c r="I27" i="4" s="1"/>
  <c r="H19" i="4"/>
  <c r="I19" i="4" s="1"/>
  <c r="H11" i="4"/>
  <c r="I11" i="4" s="1"/>
  <c r="H3" i="4"/>
  <c r="I3" i="4" s="1"/>
  <c r="H267" i="4"/>
  <c r="I267" i="4" s="1"/>
  <c r="H330" i="4"/>
  <c r="I330" i="4" s="1"/>
  <c r="H314" i="4"/>
  <c r="I314" i="4" s="1"/>
  <c r="H298" i="4"/>
  <c r="I298" i="4" s="1"/>
  <c r="H282" i="4"/>
  <c r="I282" i="4" s="1"/>
  <c r="H266" i="4"/>
  <c r="I266" i="4" s="1"/>
  <c r="H250" i="4"/>
  <c r="I250" i="4" s="1"/>
  <c r="H234" i="4"/>
  <c r="I234" i="4" s="1"/>
  <c r="H218" i="4"/>
  <c r="I218" i="4" s="1"/>
  <c r="H202" i="4"/>
  <c r="I202" i="4" s="1"/>
  <c r="H186" i="4"/>
  <c r="I186" i="4" s="1"/>
  <c r="H170" i="4"/>
  <c r="I170" i="4" s="1"/>
  <c r="H154" i="4"/>
  <c r="I154" i="4" s="1"/>
  <c r="H138" i="4"/>
  <c r="I138" i="4" s="1"/>
  <c r="H122" i="4"/>
  <c r="I122" i="4" s="1"/>
  <c r="H106" i="4"/>
  <c r="I106" i="4" s="1"/>
  <c r="H90" i="4"/>
  <c r="I90" i="4" s="1"/>
  <c r="H74" i="4"/>
  <c r="I74" i="4" s="1"/>
  <c r="H58" i="4"/>
  <c r="I58" i="4" s="1"/>
  <c r="H42" i="4"/>
  <c r="I42" i="4" s="1"/>
  <c r="H26" i="4"/>
  <c r="I26" i="4" s="1"/>
  <c r="H10" i="4"/>
  <c r="I10" i="4" s="1"/>
  <c r="H323" i="4"/>
  <c r="I323" i="4" s="1"/>
  <c r="H259" i="4"/>
  <c r="I259" i="4" s="1"/>
  <c r="H322" i="4"/>
  <c r="I322" i="4" s="1"/>
  <c r="H306" i="4"/>
  <c r="I306" i="4" s="1"/>
  <c r="H290" i="4"/>
  <c r="I290" i="4" s="1"/>
  <c r="H274" i="4"/>
  <c r="I274" i="4" s="1"/>
  <c r="H258" i="4"/>
  <c r="I258" i="4" s="1"/>
  <c r="H242" i="4"/>
  <c r="I242" i="4" s="1"/>
  <c r="H226" i="4"/>
  <c r="I226" i="4" s="1"/>
  <c r="H210" i="4"/>
  <c r="I210" i="4" s="1"/>
  <c r="H194" i="4"/>
  <c r="I194" i="4" s="1"/>
  <c r="H178" i="4"/>
  <c r="I178" i="4" s="1"/>
  <c r="H162" i="4"/>
  <c r="I162" i="4" s="1"/>
  <c r="H146" i="4"/>
  <c r="I146" i="4" s="1"/>
  <c r="H130" i="4"/>
  <c r="I130" i="4" s="1"/>
  <c r="H114" i="4"/>
  <c r="I114" i="4" s="1"/>
  <c r="H98" i="4"/>
  <c r="I98" i="4" s="1"/>
  <c r="H82" i="4"/>
  <c r="I82" i="4" s="1"/>
  <c r="H66" i="4"/>
  <c r="I66" i="4" s="1"/>
  <c r="H50" i="4"/>
  <c r="I50" i="4" s="1"/>
  <c r="H34" i="4"/>
  <c r="I34" i="4" s="1"/>
  <c r="H18" i="4"/>
  <c r="I18" i="4" s="1"/>
  <c r="H2" i="4"/>
  <c r="I2" i="4" s="1"/>
  <c r="I327" i="4"/>
  <c r="I319" i="4"/>
  <c r="I311" i="4"/>
  <c r="I303" i="4"/>
  <c r="I295" i="4"/>
  <c r="I287" i="4"/>
  <c r="I279" i="4"/>
  <c r="I271" i="4"/>
  <c r="I263" i="4"/>
  <c r="I255" i="4"/>
  <c r="I247" i="4"/>
  <c r="I239" i="4"/>
  <c r="I231" i="4"/>
  <c r="I223" i="4"/>
  <c r="I215" i="4"/>
  <c r="I207" i="4"/>
  <c r="I199" i="4"/>
  <c r="I191" i="4"/>
  <c r="I183" i="4"/>
  <c r="I175" i="4"/>
  <c r="I167" i="4"/>
  <c r="I159" i="4"/>
  <c r="I151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H326" i="4"/>
  <c r="I326" i="4" s="1"/>
  <c r="H318" i="4"/>
  <c r="I318" i="4" s="1"/>
  <c r="H310" i="4"/>
  <c r="I310" i="4" s="1"/>
  <c r="H302" i="4"/>
  <c r="I302" i="4" s="1"/>
  <c r="H294" i="4"/>
  <c r="I294" i="4" s="1"/>
  <c r="H286" i="4"/>
  <c r="I286" i="4" s="1"/>
  <c r="H278" i="4"/>
  <c r="I278" i="4" s="1"/>
  <c r="H270" i="4"/>
  <c r="I270" i="4" s="1"/>
  <c r="H262" i="4"/>
  <c r="I262" i="4" s="1"/>
  <c r="H254" i="4"/>
  <c r="I254" i="4" s="1"/>
  <c r="H246" i="4"/>
  <c r="I246" i="4" s="1"/>
  <c r="H238" i="4"/>
  <c r="I238" i="4" s="1"/>
  <c r="H230" i="4"/>
  <c r="I230" i="4" s="1"/>
  <c r="H222" i="4"/>
  <c r="I222" i="4" s="1"/>
  <c r="H214" i="4"/>
  <c r="I214" i="4" s="1"/>
  <c r="H206" i="4"/>
  <c r="I206" i="4" s="1"/>
  <c r="H198" i="4"/>
  <c r="I198" i="4" s="1"/>
  <c r="H190" i="4"/>
  <c r="I190" i="4" s="1"/>
  <c r="H182" i="4"/>
  <c r="I182" i="4" s="1"/>
  <c r="H174" i="4"/>
  <c r="I174" i="4" s="1"/>
  <c r="H166" i="4"/>
  <c r="I166" i="4" s="1"/>
  <c r="H158" i="4"/>
  <c r="I158" i="4" s="1"/>
  <c r="H150" i="4"/>
  <c r="I150" i="4" s="1"/>
  <c r="H142" i="4"/>
  <c r="I142" i="4" s="1"/>
  <c r="H134" i="4"/>
  <c r="I134" i="4" s="1"/>
  <c r="H126" i="4"/>
  <c r="I126" i="4" s="1"/>
  <c r="H118" i="4"/>
  <c r="I118" i="4" s="1"/>
  <c r="H110" i="4"/>
  <c r="I110" i="4" s="1"/>
  <c r="H102" i="4"/>
  <c r="I102" i="4" s="1"/>
  <c r="H94" i="4"/>
  <c r="I94" i="4" s="1"/>
  <c r="H86" i="4"/>
  <c r="I86" i="4" s="1"/>
  <c r="H78" i="4"/>
  <c r="I78" i="4" s="1"/>
  <c r="H70" i="4"/>
  <c r="I70" i="4" s="1"/>
  <c r="H62" i="4"/>
  <c r="I62" i="4" s="1"/>
  <c r="H54" i="4"/>
  <c r="I54" i="4" s="1"/>
  <c r="H46" i="4"/>
  <c r="I46" i="4" s="1"/>
  <c r="H38" i="4"/>
  <c r="I38" i="4" s="1"/>
  <c r="H30" i="4"/>
  <c r="I30" i="4" s="1"/>
  <c r="H22" i="4"/>
  <c r="I22" i="4" s="1"/>
  <c r="H14" i="4"/>
  <c r="I14" i="4" s="1"/>
  <c r="H6" i="4"/>
  <c r="I6" i="4" s="1"/>
  <c r="I332" i="4"/>
  <c r="I324" i="4"/>
  <c r="I316" i="4"/>
  <c r="I308" i="4"/>
  <c r="I300" i="4"/>
  <c r="I292" i="4"/>
  <c r="I284" i="4"/>
  <c r="I276" i="4"/>
  <c r="I268" i="4"/>
  <c r="I260" i="4"/>
  <c r="I252" i="4"/>
  <c r="I244" i="4"/>
  <c r="I236" i="4"/>
  <c r="I228" i="4"/>
  <c r="I220" i="4"/>
  <c r="I212" i="4"/>
  <c r="I204" i="4"/>
  <c r="I196" i="4"/>
  <c r="I188" i="4"/>
  <c r="I180" i="4"/>
  <c r="I172" i="4"/>
  <c r="I164" i="4"/>
  <c r="I156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H325" i="4"/>
  <c r="H317" i="4"/>
  <c r="I317" i="4" s="1"/>
  <c r="H309" i="4"/>
  <c r="I309" i="4" s="1"/>
  <c r="H301" i="4"/>
  <c r="I301" i="4" s="1"/>
  <c r="H293" i="4"/>
  <c r="H285" i="4"/>
  <c r="I285" i="4" s="1"/>
  <c r="H277" i="4"/>
  <c r="I277" i="4" s="1"/>
  <c r="H269" i="4"/>
  <c r="I269" i="4" s="1"/>
  <c r="H261" i="4"/>
  <c r="I261" i="4" s="1"/>
  <c r="H253" i="4"/>
  <c r="I253" i="4" s="1"/>
  <c r="H245" i="4"/>
  <c r="I245" i="4" s="1"/>
  <c r="H237" i="4"/>
  <c r="I237" i="4" s="1"/>
  <c r="H229" i="4"/>
  <c r="I229" i="4" s="1"/>
  <c r="H221" i="4"/>
  <c r="I221" i="4" s="1"/>
  <c r="H213" i="4"/>
  <c r="I213" i="4" s="1"/>
  <c r="H205" i="4"/>
  <c r="I205" i="4" s="1"/>
  <c r="H197" i="4"/>
  <c r="H189" i="4"/>
  <c r="I189" i="4" s="1"/>
  <c r="H181" i="4"/>
  <c r="I181" i="4" s="1"/>
  <c r="H173" i="4"/>
  <c r="I173" i="4" s="1"/>
  <c r="H165" i="4"/>
  <c r="I165" i="4" s="1"/>
  <c r="H157" i="4"/>
  <c r="I157" i="4" s="1"/>
  <c r="H149" i="4"/>
  <c r="I149" i="4" s="1"/>
  <c r="H141" i="4"/>
  <c r="I141" i="4" s="1"/>
  <c r="H133" i="4"/>
  <c r="I133" i="4" s="1"/>
  <c r="H125" i="4"/>
  <c r="H117" i="4"/>
  <c r="I117" i="4" s="1"/>
  <c r="H109" i="4"/>
  <c r="I109" i="4" s="1"/>
  <c r="H101" i="4"/>
  <c r="I101" i="4" s="1"/>
  <c r="H93" i="4"/>
  <c r="I93" i="4" s="1"/>
  <c r="H85" i="4"/>
  <c r="I85" i="4" s="1"/>
  <c r="H77" i="4"/>
  <c r="I77" i="4" s="1"/>
  <c r="H69" i="4"/>
  <c r="I69" i="4" s="1"/>
  <c r="H61" i="4"/>
  <c r="H53" i="4"/>
  <c r="I53" i="4" s="1"/>
  <c r="H45" i="4"/>
  <c r="I45" i="4" s="1"/>
  <c r="H37" i="4"/>
  <c r="I37" i="4" s="1"/>
  <c r="H29" i="4"/>
  <c r="I29" i="4" s="1"/>
  <c r="H21" i="4"/>
  <c r="I21" i="4" s="1"/>
  <c r="H13" i="4"/>
  <c r="I13" i="4" s="1"/>
  <c r="H5" i="4"/>
  <c r="I5" i="4" s="1"/>
  <c r="H328" i="4"/>
  <c r="I328" i="4" s="1"/>
  <c r="H312" i="4"/>
  <c r="I312" i="4" s="1"/>
  <c r="H304" i="4"/>
  <c r="H280" i="4"/>
  <c r="I280" i="4" s="1"/>
  <c r="H272" i="4"/>
  <c r="I272" i="4" s="1"/>
  <c r="H264" i="4"/>
  <c r="I264" i="4" s="1"/>
  <c r="H256" i="4"/>
  <c r="I256" i="4" s="1"/>
  <c r="H248" i="4"/>
  <c r="I248" i="4" s="1"/>
  <c r="H240" i="4"/>
  <c r="I240" i="4" s="1"/>
  <c r="H232" i="4"/>
  <c r="I232" i="4" s="1"/>
  <c r="H224" i="4"/>
  <c r="I224" i="4" s="1"/>
  <c r="H216" i="4"/>
  <c r="I216" i="4" s="1"/>
  <c r="H208" i="4"/>
  <c r="H200" i="4"/>
  <c r="I200" i="4" s="1"/>
  <c r="H192" i="4"/>
  <c r="I192" i="4" s="1"/>
  <c r="H184" i="4"/>
  <c r="I184" i="4" s="1"/>
  <c r="H176" i="4"/>
  <c r="I176" i="4" s="1"/>
  <c r="H168" i="4"/>
  <c r="I168" i="4" s="1"/>
  <c r="H160" i="4"/>
  <c r="I160" i="4" s="1"/>
  <c r="H152" i="4"/>
  <c r="I152" i="4" s="1"/>
  <c r="H144" i="4"/>
  <c r="I144" i="4" s="1"/>
  <c r="H136" i="4"/>
  <c r="I136" i="4" s="1"/>
  <c r="H128" i="4"/>
  <c r="H120" i="4"/>
  <c r="I120" i="4" s="1"/>
  <c r="H112" i="4"/>
  <c r="I112" i="4" s="1"/>
  <c r="H104" i="4"/>
  <c r="I104" i="4" s="1"/>
  <c r="H96" i="4"/>
  <c r="I96" i="4" s="1"/>
  <c r="H88" i="4"/>
  <c r="I88" i="4" s="1"/>
  <c r="H80" i="4"/>
  <c r="I80" i="4" s="1"/>
  <c r="H72" i="4"/>
  <c r="I72" i="4" s="1"/>
  <c r="H64" i="4"/>
  <c r="I64" i="4" s="1"/>
  <c r="H56" i="4"/>
  <c r="I56" i="4" s="1"/>
  <c r="H48" i="4"/>
  <c r="I48" i="4" s="1"/>
  <c r="H40" i="4"/>
  <c r="I40" i="4" s="1"/>
  <c r="H24" i="4"/>
  <c r="I24" i="4" s="1"/>
  <c r="H16" i="4"/>
  <c r="I16" i="4" s="1"/>
  <c r="H8" i="4"/>
  <c r="I8" i="4" s="1"/>
  <c r="H320" i="4"/>
  <c r="I320" i="4" s="1"/>
  <c r="H296" i="4"/>
  <c r="I296" i="4" s="1"/>
  <c r="H288" i="4"/>
  <c r="I28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AAABFD-F20A-4255-9026-D055C032B146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  <connection id="2" xr16:uid="{0C1DB858-6620-4D57-8E4F-C3FFE96E751D}" keepAlive="1" name="Zapytanie — ubezpieczenia (2)" description="Połączenie z zapytaniem „ubezpieczenia (2)” w skoroszycie." type="5" refreshedVersion="8" background="1" saveData="1">
    <dbPr connection="Provider=Microsoft.Mashup.OleDb.1;Data Source=$Workbook$;Location=&quot;ubezpieczenia (2)&quot;;Extended Properties=&quot;&quot;" command="SELECT * FROM [ubezpieczenia (2)]"/>
  </connection>
  <connection id="3" xr16:uid="{347167F8-CAF0-4F1D-9D3D-FCC3D8EB7A0D}" keepAlive="1" name="Zapytanie — ubezpieczenia (3)" description="Połączenie z zapytaniem „ubezpieczenia (3)” w skoroszycie." type="5" refreshedVersion="8" background="1" saveData="1">
    <dbPr connection="Provider=Microsoft.Mashup.OleDb.1;Data Source=$Workbook$;Location=&quot;ubezpieczenia (3)&quot;;Extended Properties=&quot;&quot;" command="SELECT * FROM [ubezpieczenia (3)]"/>
  </connection>
  <connection id="4" xr16:uid="{347DB9FF-F831-4B8F-9900-3F07E510F5D8}" keepAlive="1" name="Zapytanie — ubezpieczenia (4)" description="Połączenie z zapytaniem „ubezpieczenia (4)” w skoroszycie." type="5" refreshedVersion="8" background="1" saveData="1">
    <dbPr connection="Provider=Microsoft.Mashup.OleDb.1;Data Source=$Workbook$;Location=&quot;ubezpieczenia (4)&quot;;Extended Properties=&quot;&quot;" command="SELECT * FROM [ubezpieczenia (4)]"/>
  </connection>
  <connection id="5" xr16:uid="{BDE7AB89-3FC0-4FD3-9C44-5BFFB1EEA332}" keepAlive="1" name="Zapytanie — ubezpieczenia (5)" description="Połączenie z zapytaniem „ubezpieczenia (5)” w skoroszycie." type="5" refreshedVersion="8" background="1" saveData="1">
    <dbPr connection="Provider=Microsoft.Mashup.OleDb.1;Data Source=$Workbook$;Location=&quot;ubezpieczenia (5)&quot;;Extended Properties=&quot;&quot;" command="SELECT * FROM [ubezpieczenia (5)]"/>
  </connection>
</connections>
</file>

<file path=xl/sharedStrings.xml><?xml version="1.0" encoding="utf-8"?>
<sst xmlns="http://schemas.openxmlformats.org/spreadsheetml/2006/main" count="5031" uniqueCount="462">
  <si>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</si>
  <si>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</si>
  <si>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</si>
  <si>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</si>
  <si>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</si>
  <si>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</si>
  <si>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</si>
  <si>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</si>
  <si>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</si>
  <si>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</si>
  <si>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</si>
  <si>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</si>
  <si>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</si>
  <si>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</si>
  <si>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</si>
  <si>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</si>
  <si>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</si>
  <si>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</si>
  <si>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</si>
  <si>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</si>
  <si>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</si>
  <si>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</si>
  <si>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</si>
  <si>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</si>
  <si>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</si>
  <si>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</si>
  <si>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</si>
  <si>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</si>
  <si>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</si>
  <si>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</si>
  <si>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</si>
  <si>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</si>
  <si>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</si>
  <si>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</si>
  <si>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</si>
  <si>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</si>
  <si>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</si>
  <si>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</si>
  <si>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</si>
  <si>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</si>
  <si>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</si>
  <si>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</si>
  <si>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</si>
  <si>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</si>
  <si>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</si>
  <si>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</si>
  <si>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</si>
  <si>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</si>
  <si>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</si>
  <si>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</si>
  <si>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</si>
  <si>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</si>
  <si>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</si>
  <si>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</si>
  <si>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</si>
  <si>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</si>
  <si>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</si>
  <si>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</si>
  <si>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</si>
  <si>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</si>
  <si>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</si>
  <si>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</si>
  <si>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</si>
  <si>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</si>
  <si>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</si>
  <si>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</si>
  <si>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</si>
  <si>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</si>
  <si>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</si>
  <si>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</si>
  <si>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</si>
  <si>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</si>
  <si>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</si>
  <si>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</si>
  <si>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</si>
  <si>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</si>
  <si>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</si>
  <si>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</si>
  <si>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</si>
  <si>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</si>
  <si>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</si>
  <si>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</si>
  <si>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</si>
  <si>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</si>
  <si>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</si>
  <si>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</si>
  <si>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</si>
  <si>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</si>
  <si>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</si>
  <si>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</si>
  <si>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</si>
  <si>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</si>
  <si>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</si>
  <si>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</si>
  <si>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</si>
  <si>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</si>
  <si>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</si>
  <si>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</si>
  <si>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</si>
  <si>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</si>
  <si>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</si>
  <si>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</si>
  <si>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</si>
  <si>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</si>
  <si>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</si>
  <si>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</si>
  <si>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</si>
  <si>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</si>
  <si>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</si>
  <si>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</si>
  <si>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</si>
  <si>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</si>
  <si>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</si>
  <si>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</si>
  <si>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</si>
  <si>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</si>
  <si>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</si>
  <si>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</si>
  <si>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</si>
  <si>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</si>
  <si>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</si>
  <si>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</si>
  <si>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</si>
  <si>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</si>
  <si>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</si>
  <si>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</si>
  <si>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</si>
  <si>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</si>
  <si>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</si>
  <si>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</si>
  <si>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</si>
  <si>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</si>
  <si>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</si>
  <si>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</si>
  <si>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</si>
  <si>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</si>
  <si>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</si>
  <si>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</si>
  <si>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</si>
  <si>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</si>
  <si>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</si>
  <si>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</si>
  <si>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</si>
  <si>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</si>
  <si>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</si>
  <si>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</si>
  <si>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</si>
  <si>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</si>
  <si>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</si>
  <si>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</si>
  <si>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</si>
  <si>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</si>
  <si>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</si>
  <si>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</si>
  <si>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</si>
  <si>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</si>
  <si>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</si>
  <si>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</si>
  <si>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</si>
  <si>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</si>
  <si>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</si>
  <si>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</si>
  <si>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</si>
  <si>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</si>
  <si>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</si>
  <si>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</si>
  <si>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</si>
  <si>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</si>
  <si>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</si>
  <si>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</si>
  <si>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</si>
  <si>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</si>
  <si>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</si>
  <si>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</si>
  <si>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</si>
  <si>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</si>
  <si>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</si>
  <si>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</si>
  <si>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</si>
  <si>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</si>
  <si>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</si>
  <si>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</si>
  <si>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</si>
  <si>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</si>
  <si>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</si>
  <si>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</si>
  <si>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</si>
  <si>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</si>
  <si>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</si>
  <si>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</si>
  <si>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</si>
  <si>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</si>
  <si>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</si>
  <si>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</si>
  <si>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</si>
  <si>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</si>
  <si>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</si>
  <si>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</si>
  <si>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</si>
  <si>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</si>
  <si>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</si>
  <si>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</si>
  <si>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</si>
  <si>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</si>
  <si>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</si>
  <si>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</si>
  <si>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</si>
  <si>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</si>
  <si>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</si>
  <si>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</si>
  <si>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</si>
  <si>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</si>
  <si>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</si>
  <si>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</si>
  <si>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</si>
  <si>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</si>
  <si>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</si>
  <si>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</si>
  <si>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</si>
  <si>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</si>
  <si>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</si>
  <si>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</si>
  <si>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</si>
  <si>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</si>
  <si>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</si>
  <si>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</si>
  <si>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</si>
  <si>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</si>
  <si>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</si>
  <si>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</si>
  <si>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</si>
  <si>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</si>
  <si>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</si>
  <si>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</si>
  <si>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</si>
  <si>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</si>
  <si>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</si>
  <si>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</si>
  <si>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</si>
  <si>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</si>
  <si>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</si>
  <si>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</si>
  <si>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</si>
  <si>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</si>
  <si>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</si>
  <si>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</si>
  <si>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</si>
  <si>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</si>
  <si>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</si>
  <si>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</si>
  <si>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</si>
  <si>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</si>
  <si>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</si>
  <si>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</si>
  <si>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</si>
  <si>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</si>
  <si>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</si>
  <si>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</si>
  <si>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</si>
  <si>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</si>
  <si>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</si>
  <si>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</si>
  <si>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</si>
  <si>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</si>
  <si>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</si>
  <si>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</si>
  <si>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</si>
  <si>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</si>
  <si>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</si>
  <si>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</si>
  <si>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</si>
  <si>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</si>
  <si>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</si>
  <si>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</si>
  <si>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</si>
  <si>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</si>
  <si>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</si>
  <si>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</si>
  <si>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</si>
  <si>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</si>
  <si>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</si>
  <si>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</si>
  <si>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</si>
  <si>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</si>
  <si>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</si>
  <si>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</si>
  <si>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</si>
  <si>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</si>
  <si>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</si>
  <si>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</si>
  <si>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</si>
  <si>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</si>
  <si>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</si>
  <si>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</si>
  <si>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</si>
  <si>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</si>
  <si>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</si>
  <si>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</si>
  <si>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</si>
  <si>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</si>
  <si>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</si>
  <si>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</si>
  <si>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</si>
  <si>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</si>
  <si>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</si>
  <si>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</si>
  <si>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</si>
  <si>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</si>
  <si>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</si>
  <si>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</si>
  <si>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</si>
  <si>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</si>
  <si>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</si>
  <si>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</si>
  <si>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</si>
  <si>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</si>
  <si>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</si>
  <si>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</si>
  <si>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</si>
  <si>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</si>
  <si>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</si>
  <si>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</si>
  <si>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</si>
  <si>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</si>
  <si>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</si>
  <si>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</si>
  <si>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</si>
  <si>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</si>
  <si>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</si>
  <si>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</si>
  <si>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</si>
  <si>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</si>
  <si>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</si>
  <si>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</si>
  <si>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</si>
  <si>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</si>
  <si>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</si>
  <si>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</si>
  <si>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</si>
  <si>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</si>
  <si>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</si>
  <si>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</si>
  <si>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</si>
  <si>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</si>
  <si>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</si>
  <si>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</si>
  <si>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</si>
  <si>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</si>
  <si>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</si>
  <si>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</si>
  <si>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</si>
  <si>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</si>
  <si>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</si>
  <si>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</si>
  <si>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</si>
  <si>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</si>
  <si>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</si>
  <si>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</si>
  <si>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</si>
  <si>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</si>
  <si>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</si>
  <si>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</si>
  <si>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</si>
  <si>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</si>
  <si>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</si>
  <si>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</si>
  <si>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</si>
  <si>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</si>
  <si>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</si>
  <si>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</si>
  <si>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</si>
  <si>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</si>
  <si>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</si>
  <si>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</si>
  <si>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</si>
  <si>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</si>
  <si>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</si>
  <si>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</si>
  <si>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</si>
  <si>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</si>
  <si>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</si>
  <si>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</si>
  <si>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</si>
  <si>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</si>
  <si>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</si>
  <si>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</si>
  <si>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</si>
  <si>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</si>
  <si>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</si>
  <si>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</si>
  <si>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</si>
  <si>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</si>
  <si>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</si>
  <si>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</si>
  <si>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</si>
  <si>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</si>
  <si>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</si>
  <si>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</si>
  <si>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</si>
  <si>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</si>
  <si>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</si>
  <si>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</si>
  <si>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</si>
  <si>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</si>
  <si>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</si>
  <si>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</si>
  <si>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</si>
  <si>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</si>
  <si>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</si>
  <si>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</si>
  <si>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</si>
  <si>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</si>
  <si>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</si>
  <si>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</si>
  <si>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</si>
  <si>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</si>
  <si>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</si>
  <si>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</si>
  <si>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</si>
  <si>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</si>
  <si>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</si>
  <si>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</si>
  <si>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</si>
  <si>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</si>
  <si>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</si>
  <si>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</si>
  <si>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</si>
  <si>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</si>
  <si>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</si>
  <si>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</si>
  <si>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</si>
  <si>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</si>
  <si>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</si>
  <si>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Zadanie 4.1</t>
  </si>
  <si>
    <t>Etykiety wierszy</t>
  </si>
  <si>
    <t>Suma końcowa</t>
  </si>
  <si>
    <t>Liczba z Nazwisko</t>
  </si>
  <si>
    <t>kobieta</t>
  </si>
  <si>
    <t>Zadanie 4.2</t>
  </si>
  <si>
    <t>Suma z kobieta</t>
  </si>
  <si>
    <t>lat</t>
  </si>
  <si>
    <t>rocznik</t>
  </si>
  <si>
    <t>kwota</t>
  </si>
  <si>
    <t>do 30 lat</t>
  </si>
  <si>
    <t>od 31 do 45 lat</t>
  </si>
  <si>
    <t>od 46 lat</t>
  </si>
  <si>
    <t>Jeżeli wiek&gt;60:</t>
  </si>
  <si>
    <t>dodatkek</t>
  </si>
  <si>
    <t>podstawa</t>
  </si>
  <si>
    <t>Płeć</t>
  </si>
  <si>
    <t>Kobieta</t>
  </si>
  <si>
    <t>Mężczyzna</t>
  </si>
  <si>
    <t>Suma z dodatkek</t>
  </si>
  <si>
    <t>20-29</t>
  </si>
  <si>
    <t>30-39</t>
  </si>
  <si>
    <t>40-49</t>
  </si>
  <si>
    <t>50-59</t>
  </si>
  <si>
    <t>60-69</t>
  </si>
  <si>
    <t>70-79</t>
  </si>
  <si>
    <t>Przedział</t>
  </si>
  <si>
    <t>Osób w danym przedziale wieku</t>
  </si>
  <si>
    <t>Zadanie 4.4 WYKRES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</si>
</sst>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5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6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zad44!$O$2</c:f>
              <c:strCache>
                <c:ptCount val="1"/>
                <c:pt idx="0">
                  <c:v>Osób w danym przedziale wieku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zad44!$N$3:$N$8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zad44!$O$3:$O$8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F7A-B110-2F92BCC0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67344"/>
        <c:axId val="587962528"/>
      </c:barChart>
      <c:catAx>
        <c:axId val="2207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962528"/>
        <c:crosses val="autoZero"/>
        <c:auto val="1"/>
        <c:lblAlgn val="ctr"/>
        <c:lblOffset val="100"/>
        <c:noMultiLvlLbl val="0"/>
      </c:catAx>
      <c:valAx>
        <c:axId val="587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07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11</xdr:row>
      <xdr:rowOff>15240</xdr:rowOff>
    </xdr:from>
    <xdr:to>
      <xdr:col>24</xdr:col>
      <xdr:colOff>457200</xdr:colOff>
      <xdr:row>34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EC580E-DADC-FEB3-EC08-10792986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88.62433726852" createdVersion="8" refreshedVersion="8" minRefreshableVersion="3" recordCount="331" xr:uid="{75C19956-DD2C-4431-970E-CBFBDF5F83C8}">
  <cacheSource type="worksheet">
    <worksheetSource name="ubezpieczenia3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88.626407754629" createdVersion="8" refreshedVersion="8" minRefreshableVersion="3" recordCount="331" xr:uid="{5CEE3EE4-1CE4-475C-9A85-238D45B92CA6}">
  <cacheSource type="worksheet">
    <worksheetSource name="ubezpieczenia4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kobiet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88.633739930556" createdVersion="8" refreshedVersion="8" minRefreshableVersion="3" recordCount="331" xr:uid="{EEDA415E-7E29-43BC-8B89-74532CAF3CAC}">
  <cacheSource type="worksheet">
    <worksheetSource name="ubezpieczenia5"/>
  </cacheSource>
  <cacheFields count="10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rocznik" numFmtId="0">
      <sharedItems containsSemiMixedTypes="0" containsString="0" containsNumber="1" containsInteger="1" minValue="1943" maxValue="1995"/>
    </cacheField>
    <cacheField name="lat" numFmtId="0">
      <sharedItems containsSemiMixedTypes="0" containsString="0" containsNumber="1" containsInteger="1" minValue="21" maxValue="73"/>
    </cacheField>
    <cacheField name="kwota" numFmtId="0">
      <sharedItems containsSemiMixedTypes="0" containsString="0" containsNumber="1" containsInteger="1" minValue="25000" maxValue="30000"/>
    </cacheField>
    <cacheField name="podstawa" numFmtId="0">
      <sharedItems containsSemiMixedTypes="0" containsString="0" containsNumber="1" minValue="25" maxValue="45"/>
    </cacheField>
    <cacheField name="dodatkek" numFmtId="0">
      <sharedItems containsSemiMixedTypes="0" containsString="0" containsNumber="1" minValue="25" maxValue="85"/>
    </cacheField>
    <cacheField name="Płeć" numFmtId="0">
      <sharedItems count="2">
        <s v="Kobieta"/>
        <s v="Mężczyz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</r>
  <r>
    <s v="Nesterowicz"/>
    <s v="Piotr"/>
    <d v="1984-09-27T00:00:00"/>
    <s v="wies"/>
    <x v="1"/>
  </r>
  <r>
    <s v="Adamus"/>
    <s v="Magdalena"/>
    <d v="1967-10-08T00:00:00"/>
    <s v="duze miasto"/>
    <x v="0"/>
  </r>
  <r>
    <s v="Kowalski"/>
    <s v="Hubert"/>
    <d v="1986-05-12T00:00:00"/>
    <s v="wies"/>
    <x v="2"/>
  </r>
  <r>
    <s v="Zamojska"/>
    <s v="Maria"/>
    <d v="1962-05-14T00:00:00"/>
    <s v="wies"/>
    <x v="2"/>
  </r>
  <r>
    <s v="Matecki"/>
    <s v="Adam"/>
    <d v="1986-10-09T00:00:00"/>
    <s v="duze miasto"/>
    <x v="0"/>
  </r>
  <r>
    <s v="Potocki"/>
    <s v="Anna"/>
    <d v="1991-11-27T00:00:00"/>
    <s v="srednie miasto"/>
    <x v="3"/>
  </r>
  <r>
    <s v="Przybylska"/>
    <s v="Laura"/>
    <d v="1983-02-25T00:00:00"/>
    <s v="srednie miasto"/>
    <x v="4"/>
  </r>
  <r>
    <s v="Monachijski"/>
    <s v="Piotr"/>
    <d v="1991-11-26T00:00:00"/>
    <s v="srednie miasto"/>
    <x v="3"/>
  </r>
  <r>
    <s v="Cender"/>
    <s v="Urszula"/>
    <d v="1985-03-05T00:00:00"/>
    <s v="srednie miasto"/>
    <x v="5"/>
  </r>
  <r>
    <s v="Badowski"/>
    <s v="Bogdan"/>
    <d v="1947-06-29T00:00:00"/>
    <s v="srednie miasto"/>
    <x v="6"/>
  </r>
  <r>
    <s v="Mazurowski"/>
    <s v="Janusz"/>
    <d v="1991-03-24T00:00:00"/>
    <s v="duze miasto"/>
    <x v="5"/>
  </r>
  <r>
    <s v="Lasota"/>
    <s v="Piotr"/>
    <d v="1971-06-09T00:00:00"/>
    <s v="duze miasto"/>
    <x v="6"/>
  </r>
  <r>
    <s v="Olczak"/>
    <s v="Damian"/>
    <d v="1946-12-08T00:00:00"/>
    <s v="duze miasto"/>
    <x v="7"/>
  </r>
  <r>
    <s v="Kolesinski"/>
    <s v="Konstanty"/>
    <d v="1971-03-27T00:00:00"/>
    <s v="duze miasto"/>
    <x v="5"/>
  </r>
  <r>
    <s v="Pakulski"/>
    <s v="Bogdan"/>
    <d v="1982-08-30T00:00:00"/>
    <s v="srednie miasto"/>
    <x v="8"/>
  </r>
  <r>
    <s v="Banasiak"/>
    <s v="Paulina"/>
    <d v="1981-03-23T00:00:00"/>
    <s v="wies"/>
    <x v="5"/>
  </r>
  <r>
    <s v="Bajdek"/>
    <s v="Katarzyna"/>
    <d v="1995-09-03T00:00:00"/>
    <s v="male miasto"/>
    <x v="1"/>
  </r>
  <r>
    <s v="Chojnacka"/>
    <s v="Monika"/>
    <d v="1963-10-25T00:00:00"/>
    <s v="wies"/>
    <x v="0"/>
  </r>
  <r>
    <s v="Karpowicz"/>
    <s v="Anna"/>
    <d v="1945-03-02T00:00:00"/>
    <s v="srednie miasto"/>
    <x v="5"/>
  </r>
  <r>
    <s v="Korcela"/>
    <s v="Marta"/>
    <d v="1954-05-28T00:00:00"/>
    <s v="duze miasto"/>
    <x v="2"/>
  </r>
  <r>
    <s v="Deska"/>
    <s v="Ewa"/>
    <d v="1971-03-26T00:00:00"/>
    <s v="srednie miasto"/>
    <x v="5"/>
  </r>
  <r>
    <s v="Krencik"/>
    <s v="Maciej"/>
    <d v="1968-09-29T00:00:00"/>
    <s v="male miasto"/>
    <x v="1"/>
  </r>
  <r>
    <s v="Nawrot"/>
    <s v="Janusz"/>
    <d v="1991-06-22T00:00:00"/>
    <s v="wies"/>
    <x v="6"/>
  </r>
  <r>
    <s v="Legnicka"/>
    <s v="Karolina"/>
    <d v="1984-10-14T00:00:00"/>
    <s v="duze miasto"/>
    <x v="0"/>
  </r>
  <r>
    <s v="Wenecka"/>
    <s v="Justyna"/>
    <d v="1953-01-09T00:00:00"/>
    <s v="duze miasto"/>
    <x v="9"/>
  </r>
  <r>
    <s v="Kaleta"/>
    <s v="Natalia"/>
    <d v="1964-10-18T00:00:00"/>
    <s v="male miasto"/>
    <x v="0"/>
  </r>
  <r>
    <s v="Samarskyi"/>
    <s v="Kostiantyn"/>
    <d v="1954-05-07T00:00:00"/>
    <s v="duze miasto"/>
    <x v="2"/>
  </r>
  <r>
    <s v="Tkacz"/>
    <s v="Adam"/>
    <d v="1948-12-29T00:00:00"/>
    <s v="wies"/>
    <x v="7"/>
  </r>
  <r>
    <s v="Borsuk"/>
    <s v="Magdalena"/>
    <d v="1968-07-26T00:00:00"/>
    <s v="duze miasto"/>
    <x v="10"/>
  </r>
  <r>
    <s v="Anusz"/>
    <s v="Anna"/>
    <d v="1950-04-14T00:00:00"/>
    <s v="duze miasto"/>
    <x v="11"/>
  </r>
  <r>
    <s v="Trzebnicka"/>
    <s v="Anna"/>
    <d v="1959-03-21T00:00:00"/>
    <s v="srednie miasto"/>
    <x v="5"/>
  </r>
  <r>
    <s v="Bardzio"/>
    <s v="Celina"/>
    <d v="1944-01-04T00:00:00"/>
    <s v="male miasto"/>
    <x v="9"/>
  </r>
  <r>
    <s v="Firlej"/>
    <s v="Anna"/>
    <d v="1983-11-20T00:00:00"/>
    <s v="srednie miasto"/>
    <x v="3"/>
  </r>
  <r>
    <s v="Sadcza"/>
    <s v="Romuald"/>
    <d v="1959-03-24T00:00:00"/>
    <s v="duze miasto"/>
    <x v="5"/>
  </r>
  <r>
    <s v="Uniejewski"/>
    <s v="Tobiasz"/>
    <d v="1962-07-16T00:00:00"/>
    <s v="srednie miasto"/>
    <x v="10"/>
  </r>
  <r>
    <s v="Iwaszko"/>
    <s v="Katarzyna"/>
    <d v="1962-10-25T00:00:00"/>
    <s v="duze miasto"/>
    <x v="0"/>
  </r>
  <r>
    <s v="Rutkowski"/>
    <s v="Sebastian"/>
    <d v="1979-01-01T00:00:00"/>
    <s v="srednie miasto"/>
    <x v="9"/>
  </r>
  <r>
    <s v="Kubiak"/>
    <s v="Aleksandra"/>
    <d v="1975-04-26T00:00:00"/>
    <s v="wies"/>
    <x v="11"/>
  </r>
  <r>
    <s v="Krakowska"/>
    <s v="Karolina"/>
    <d v="1967-09-29T00:00:00"/>
    <s v="duze miasto"/>
    <x v="1"/>
  </r>
  <r>
    <s v="Uss"/>
    <s v="Adrian"/>
    <d v="1973-02-08T00:00:00"/>
    <s v="male miasto"/>
    <x v="4"/>
  </r>
  <r>
    <s v="Zasada"/>
    <s v="Joanna"/>
    <d v="1951-08-07T00:00:00"/>
    <s v="srednie miasto"/>
    <x v="8"/>
  </r>
  <r>
    <s v="Majka"/>
    <s v="Danuta"/>
    <d v="1992-10-22T00:00:00"/>
    <s v="duze miasto"/>
    <x v="0"/>
  </r>
  <r>
    <s v="Kaczmar"/>
    <s v="Monika"/>
    <d v="1995-03-15T00:00:00"/>
    <s v="duze miasto"/>
    <x v="5"/>
  </r>
  <r>
    <s v="Adamczyk"/>
    <s v="Irena"/>
    <d v="1979-03-15T00:00:00"/>
    <s v="srednie miasto"/>
    <x v="5"/>
  </r>
  <r>
    <s v="Jasiak"/>
    <s v="Monika"/>
    <d v="1948-03-20T00:00:00"/>
    <s v="male miasto"/>
    <x v="5"/>
  </r>
  <r>
    <s v="Sosnowski"/>
    <s v="Arkadiusz"/>
    <d v="1971-03-10T00:00:00"/>
    <s v="duze miasto"/>
    <x v="5"/>
  </r>
  <r>
    <s v="Bydgoska"/>
    <s v="Karolina"/>
    <d v="1946-09-05T00:00:00"/>
    <s v="duze miasto"/>
    <x v="1"/>
  </r>
  <r>
    <s v="Szulgo"/>
    <s v="Marek"/>
    <d v="1948-08-12T00:00:00"/>
    <s v="srednie miasto"/>
    <x v="8"/>
  </r>
  <r>
    <s v="Szczygielski"/>
    <s v="Tadeusz"/>
    <d v="1982-07-23T00:00:00"/>
    <s v="srednie miasto"/>
    <x v="10"/>
  </r>
  <r>
    <s v="Magierowicz"/>
    <s v="Patryk"/>
    <d v="1962-04-22T00:00:00"/>
    <s v="male miasto"/>
    <x v="11"/>
  </r>
  <r>
    <s v="Biegaj"/>
    <s v="Karolina"/>
    <d v="1948-10-24T00:00:00"/>
    <s v="srednie miasto"/>
    <x v="0"/>
  </r>
  <r>
    <s v="Boss"/>
    <s v="Anna"/>
    <d v="1944-04-06T00:00:00"/>
    <s v="srednie miasto"/>
    <x v="11"/>
  </r>
  <r>
    <s v="Rusu"/>
    <s v="Siergiu"/>
    <d v="1987-12-07T00:00:00"/>
    <s v="srednie miasto"/>
    <x v="7"/>
  </r>
  <r>
    <s v="Lipski"/>
    <s v="Adam"/>
    <d v="1955-08-31T00:00:00"/>
    <s v="duze miasto"/>
    <x v="8"/>
  </r>
  <r>
    <s v="Milcarz"/>
    <s v="Maciej"/>
    <d v="1953-01-16T00:00:00"/>
    <s v="srednie miasto"/>
    <x v="9"/>
  </r>
  <r>
    <s v="Czarnoleska"/>
    <s v="Patrycja"/>
    <d v="1995-04-29T00:00:00"/>
    <s v="duze miasto"/>
    <x v="11"/>
  </r>
  <r>
    <s v="Rejkowicz"/>
    <s v="Maria"/>
    <d v="1965-02-02T00:00:00"/>
    <s v="wies"/>
    <x v="4"/>
  </r>
  <r>
    <s v="Rybicka"/>
    <s v="Martyna"/>
    <d v="1980-05-30T00:00:00"/>
    <s v="duze miasto"/>
    <x v="2"/>
  </r>
  <r>
    <s v="Gajak"/>
    <s v="Agnieszka"/>
    <d v="1974-12-07T00:00:00"/>
    <s v="duze miasto"/>
    <x v="7"/>
  </r>
  <r>
    <s v="Zakowicz"/>
    <s v="Kacper"/>
    <d v="1952-02-08T00:00:00"/>
    <s v="srednie miasto"/>
    <x v="4"/>
  </r>
  <r>
    <s v="Chorzowska"/>
    <s v="Paulina"/>
    <d v="1975-03-22T00:00:00"/>
    <s v="duze miasto"/>
    <x v="5"/>
  </r>
  <r>
    <s v="Belgracka"/>
    <s v="Karolina"/>
    <d v="1956-09-21T00:00:00"/>
    <s v="srednie miasto"/>
    <x v="1"/>
  </r>
  <r>
    <s v="Paszewski"/>
    <s v="Piotr"/>
    <d v="1960-10-17T00:00:00"/>
    <s v="male miasto"/>
    <x v="0"/>
  </r>
  <r>
    <s v="Wielogorski"/>
    <s v="Karol"/>
    <d v="1947-07-28T00:00:00"/>
    <s v="duze miasto"/>
    <x v="10"/>
  </r>
  <r>
    <s v="Kowalczyk"/>
    <s v="Karol"/>
    <d v="1993-11-07T00:00:00"/>
    <s v="male miasto"/>
    <x v="3"/>
  </r>
  <r>
    <s v="Marzec"/>
    <s v="Maciej"/>
    <d v="1970-09-10T00:00:00"/>
    <s v="male miasto"/>
    <x v="1"/>
  </r>
  <r>
    <s v="Kaczan"/>
    <s v="Ewa"/>
    <d v="1955-06-02T00:00:00"/>
    <s v="male miasto"/>
    <x v="6"/>
  </r>
  <r>
    <s v="Cichocka"/>
    <s v="Anna"/>
    <d v="1969-07-31T00:00:00"/>
    <s v="duze miasto"/>
    <x v="10"/>
  </r>
  <r>
    <s v="Wichrowa"/>
    <s v="Ewa"/>
    <d v="1952-02-24T00:00:00"/>
    <s v="wies"/>
    <x v="4"/>
  </r>
  <r>
    <s v="Wpawska"/>
    <s v="Barbara"/>
    <d v="1951-07-02T00:00:00"/>
    <s v="duze miasto"/>
    <x v="10"/>
  </r>
  <r>
    <s v="Bugajska"/>
    <s v="Julia"/>
    <d v="1946-09-27T00:00:00"/>
    <s v="male miasto"/>
    <x v="1"/>
  </r>
  <r>
    <s v="Adaszek"/>
    <s v="Barbara"/>
    <d v="1991-02-08T00:00:00"/>
    <s v="srednie miasto"/>
    <x v="4"/>
  </r>
  <r>
    <s v="Mielecka"/>
    <s v="Joanna"/>
    <d v="1946-07-04T00:00:00"/>
    <s v="srednie miasto"/>
    <x v="10"/>
  </r>
  <r>
    <s v="Radu"/>
    <s v="Daniel"/>
    <d v="1991-06-19T00:00:00"/>
    <s v="male miasto"/>
    <x v="6"/>
  </r>
  <r>
    <s v="Chorzowska"/>
    <s v="Joanna"/>
    <d v="1968-08-20T00:00:00"/>
    <s v="srednie miasto"/>
    <x v="8"/>
  </r>
  <r>
    <s v="Szymenderski"/>
    <s v="Olaf"/>
    <d v="1993-05-11T00:00:00"/>
    <s v="male miasto"/>
    <x v="2"/>
  </r>
  <r>
    <s v="Adamczyk"/>
    <s v="Karolina"/>
    <d v="1953-06-12T00:00:00"/>
    <s v="wies"/>
    <x v="6"/>
  </r>
  <r>
    <s v="Banasik"/>
    <s v="Zofia"/>
    <d v="1974-09-12T00:00:00"/>
    <s v="wies"/>
    <x v="1"/>
  </r>
  <r>
    <s v="Kostrzewa"/>
    <s v="Piotr"/>
    <d v="1974-11-14T00:00:00"/>
    <s v="duze miasto"/>
    <x v="3"/>
  </r>
  <r>
    <s v="Gazda"/>
    <s v="Alicja"/>
    <d v="1956-06-12T00:00:00"/>
    <s v="duze miasto"/>
    <x v="6"/>
  </r>
  <r>
    <s v="Lubelska"/>
    <s v="Justyna"/>
    <d v="1952-09-19T00:00:00"/>
    <s v="duze miasto"/>
    <x v="1"/>
  </r>
  <r>
    <s v="Grabowska"/>
    <s v="Klaudia"/>
    <d v="1959-12-14T00:00:00"/>
    <s v="duze miasto"/>
    <x v="7"/>
  </r>
  <r>
    <s v="Talaska"/>
    <s v="Marcin"/>
    <d v="1946-03-12T00:00:00"/>
    <s v="duze miasto"/>
    <x v="5"/>
  </r>
  <r>
    <s v="Lewandowski"/>
    <s v="Bartosz"/>
    <d v="1995-07-13T00:00:00"/>
    <s v="srednie miasto"/>
    <x v="10"/>
  </r>
  <r>
    <s v="Durka"/>
    <s v="Kornelia"/>
    <d v="1943-11-18T00:00:00"/>
    <s v="duze miasto"/>
    <x v="3"/>
  </r>
  <r>
    <s v="Krynicka"/>
    <s v="Justyna"/>
    <d v="1991-07-27T00:00:00"/>
    <s v="srednie miasto"/>
    <x v="10"/>
  </r>
  <r>
    <s v="Baran"/>
    <s v="Leon"/>
    <d v="1951-09-21T00:00:00"/>
    <s v="srednie miasto"/>
    <x v="1"/>
  </r>
  <r>
    <s v="Pleszewska"/>
    <s v="Patrycja"/>
    <d v="1988-03-17T00:00:00"/>
    <s v="duze miasto"/>
    <x v="5"/>
  </r>
  <r>
    <s v="Kika"/>
    <s v="Marcelina"/>
    <d v="1986-12-25T00:00:00"/>
    <s v="wies"/>
    <x v="7"/>
  </r>
  <r>
    <s v="Legnicka"/>
    <s v="Maryla"/>
    <d v="1983-11-13T00:00:00"/>
    <s v="male miasto"/>
    <x v="3"/>
  </r>
  <r>
    <s v="Kijowski"/>
    <s v="Wojciech"/>
    <d v="1993-07-27T00:00:00"/>
    <s v="male miasto"/>
    <x v="10"/>
  </r>
  <r>
    <s v="Antczak"/>
    <s v="Klaudia"/>
    <d v="1991-02-12T00:00:00"/>
    <s v="duze miasto"/>
    <x v="4"/>
  </r>
  <r>
    <s v="Krakowska"/>
    <s v="Teresa"/>
    <d v="1959-12-13T00:00:00"/>
    <s v="duze miasto"/>
    <x v="7"/>
  </r>
  <r>
    <s v="Suwalska"/>
    <s v="Paulina"/>
    <d v="1950-12-07T00:00:00"/>
    <s v="male miasto"/>
    <x v="7"/>
  </r>
  <r>
    <s v="Karwatowska"/>
    <s v="Marzena"/>
    <d v="1951-10-09T00:00:00"/>
    <s v="duze miasto"/>
    <x v="0"/>
  </r>
  <r>
    <s v="Sofijska"/>
    <s v="Ewa"/>
    <d v="1946-09-11T00:00:00"/>
    <s v="wies"/>
    <x v="1"/>
  </r>
  <r>
    <s v="Sadecki"/>
    <s v="Andrzej"/>
    <d v="1961-12-04T00:00:00"/>
    <s v="wies"/>
    <x v="7"/>
  </r>
  <r>
    <s v="Podlaska"/>
    <s v="Paulina"/>
    <d v="1954-01-16T00:00:00"/>
    <s v="duze miasto"/>
    <x v="9"/>
  </r>
  <r>
    <s v="Augustowska"/>
    <s v="Zofia"/>
    <d v="1966-04-25T00:00:00"/>
    <s v="srednie miasto"/>
    <x v="11"/>
  </r>
  <r>
    <s v="Piotrkowska"/>
    <s v="Paulina"/>
    <d v="1947-01-29T00:00:00"/>
    <s v="male miasto"/>
    <x v="9"/>
  </r>
  <r>
    <s v="Sopocka"/>
    <s v="Karolina"/>
    <d v="1987-08-24T00:00:00"/>
    <s v="duze miasto"/>
    <x v="8"/>
  </r>
  <r>
    <s v="Piotrkowska"/>
    <s v="Katarzyna"/>
    <d v="1964-10-29T00:00:00"/>
    <s v="duze miasto"/>
    <x v="0"/>
  </r>
  <r>
    <s v="Krakowska"/>
    <s v="Beata"/>
    <d v="1971-11-02T00:00:00"/>
    <s v="duze miasto"/>
    <x v="3"/>
  </r>
  <r>
    <s v="Kalinowski"/>
    <s v="Szymon"/>
    <d v="1984-04-02T00:00:00"/>
    <s v="srednie miasto"/>
    <x v="11"/>
  </r>
  <r>
    <s v="Rzymski"/>
    <s v="Robert"/>
    <d v="1970-09-07T00:00:00"/>
    <s v="srednie miasto"/>
    <x v="1"/>
  </r>
  <r>
    <s v="Kowalik"/>
    <s v="Malgorzata"/>
    <d v="1945-04-02T00:00:00"/>
    <s v="male miasto"/>
    <x v="11"/>
  </r>
  <r>
    <s v="Bajda"/>
    <s v="Ewelina"/>
    <d v="1983-08-02T00:00:00"/>
    <s v="male miasto"/>
    <x v="8"/>
  </r>
  <r>
    <s v="Kapala"/>
    <s v="Adrian"/>
    <d v="1986-07-08T00:00:00"/>
    <s v="duze miasto"/>
    <x v="10"/>
  </r>
  <r>
    <s v="Szklarska"/>
    <s v="Marzena"/>
    <d v="1977-10-29T00:00:00"/>
    <s v="duze miasto"/>
    <x v="0"/>
  </r>
  <r>
    <s v="Jagos"/>
    <s v="Wioletta"/>
    <d v="1963-05-08T00:00:00"/>
    <s v="duze miasto"/>
    <x v="2"/>
  </r>
  <r>
    <s v="Szklarska"/>
    <s v="Dominika"/>
    <d v="1981-10-02T00:00:00"/>
    <s v="duze miasto"/>
    <x v="0"/>
  </r>
  <r>
    <s v="Bolkowski"/>
    <s v="Jan"/>
    <d v="1989-02-06T00:00:00"/>
    <s v="male miasto"/>
    <x v="4"/>
  </r>
  <r>
    <s v="Barszcz"/>
    <s v="Patryk"/>
    <d v="1980-05-20T00:00:00"/>
    <s v="duze miasto"/>
    <x v="2"/>
  </r>
  <r>
    <s v="Kot"/>
    <s v="Maciej"/>
    <d v="1948-08-27T00:00:00"/>
    <s v="male miasto"/>
    <x v="8"/>
  </r>
  <r>
    <s v="Junak"/>
    <s v="Roxana"/>
    <d v="1978-03-31T00:00:00"/>
    <s v="srednie miasto"/>
    <x v="5"/>
  </r>
  <r>
    <s v="Setniewska"/>
    <s v="Wiktoria"/>
    <d v="1957-11-30T00:00:00"/>
    <s v="male miasto"/>
    <x v="3"/>
  </r>
  <r>
    <s v="Hajkiewicz"/>
    <s v="Justyna"/>
    <d v="1949-10-12T00:00:00"/>
    <s v="duze miasto"/>
    <x v="0"/>
  </r>
  <r>
    <s v="Balcerzak"/>
    <s v="Ilona"/>
    <d v="1956-06-24T00:00:00"/>
    <s v="srednie miasto"/>
    <x v="6"/>
  </r>
  <r>
    <s v="Litewka"/>
    <s v="Maciej"/>
    <d v="1994-01-30T00:00:00"/>
    <s v="duze miasto"/>
    <x v="9"/>
  </r>
  <r>
    <s v="Kotala"/>
    <s v="Anna"/>
    <d v="1970-01-14T00:00:00"/>
    <s v="srednie miasto"/>
    <x v="9"/>
  </r>
  <r>
    <s v="Aronowska"/>
    <s v="Halina"/>
    <d v="1980-05-09T00:00:00"/>
    <s v="duze miasto"/>
    <x v="2"/>
  </r>
  <r>
    <s v="Katowicka"/>
    <s v="Dorota"/>
    <d v="1959-06-03T00:00:00"/>
    <s v="srednie miasto"/>
    <x v="6"/>
  </r>
  <r>
    <s v="Bitner"/>
    <s v="Halina"/>
    <d v="1955-12-13T00:00:00"/>
    <s v="duze miasto"/>
    <x v="7"/>
  </r>
  <r>
    <s v="Sochacki"/>
    <s v="Marcin"/>
    <d v="1967-01-03T00:00:00"/>
    <s v="duze miasto"/>
    <x v="9"/>
  </r>
  <r>
    <s v="Skrok"/>
    <s v="Arkadiusz"/>
    <d v="1973-04-19T00:00:00"/>
    <s v="srednie miasto"/>
    <x v="11"/>
  </r>
  <r>
    <s v="Bartosiak"/>
    <s v="Kazimiera"/>
    <d v="1948-05-15T00:00:00"/>
    <s v="duze miasto"/>
    <x v="2"/>
  </r>
  <r>
    <s v="Siedlecka"/>
    <s v="Rozalia"/>
    <d v="1947-08-03T00:00:00"/>
    <s v="duze miasto"/>
    <x v="8"/>
  </r>
  <r>
    <s v="Muchewicz"/>
    <s v="Piotr"/>
    <d v="1946-06-23T00:00:00"/>
    <s v="srednie miasto"/>
    <x v="6"/>
  </r>
  <r>
    <s v="Pilipczuk"/>
    <s v="Mariusz"/>
    <d v="1992-06-24T00:00:00"/>
    <s v="male miasto"/>
    <x v="6"/>
  </r>
  <r>
    <s v="Krakowska"/>
    <s v="Paulina"/>
    <d v="1992-10-08T00:00:00"/>
    <s v="srednie miasto"/>
    <x v="0"/>
  </r>
  <r>
    <s v="Bielun"/>
    <s v="Urszula"/>
    <d v="1983-07-01T00:00:00"/>
    <s v="wies"/>
    <x v="10"/>
  </r>
  <r>
    <s v="Grzeskowiak"/>
    <s v="Szymon"/>
    <d v="1960-06-23T00:00:00"/>
    <s v="wies"/>
    <x v="6"/>
  </r>
  <r>
    <s v="Karpek"/>
    <s v="Paulina"/>
    <d v="1976-06-27T00:00:00"/>
    <s v="srednie miasto"/>
    <x v="6"/>
  </r>
  <r>
    <s v="Kowal"/>
    <s v="Ewa"/>
    <d v="1965-01-20T00:00:00"/>
    <s v="duze miasto"/>
    <x v="9"/>
  </r>
  <r>
    <s v="Augustyn"/>
    <s v="Zofia"/>
    <d v="1968-11-16T00:00:00"/>
    <s v="srednie miasto"/>
    <x v="3"/>
  </r>
  <r>
    <s v="Filipczuk"/>
    <s v="Paulina"/>
    <d v="1967-12-18T00:00:00"/>
    <s v="duze miasto"/>
    <x v="7"/>
  </r>
  <r>
    <s v="Miklas"/>
    <s v="Maciej"/>
    <d v="1991-06-09T00:00:00"/>
    <s v="wies"/>
    <x v="6"/>
  </r>
  <r>
    <s v="Vasina"/>
    <s v="Adam"/>
    <d v="1995-04-06T00:00:00"/>
    <s v="wies"/>
    <x v="11"/>
  </r>
  <r>
    <s v="Bydgoska"/>
    <s v="Inga"/>
    <d v="1955-10-12T00:00:00"/>
    <s v="duze miasto"/>
    <x v="0"/>
  </r>
  <r>
    <s v="Banasiewicz"/>
    <s v="Beata"/>
    <d v="1969-08-01T00:00:00"/>
    <s v="duze miasto"/>
    <x v="8"/>
  </r>
  <r>
    <s v="Fryziel"/>
    <s v="Daria"/>
    <d v="1958-12-29T00:00:00"/>
    <s v="duze miasto"/>
    <x v="7"/>
  </r>
  <r>
    <s v="Bedka"/>
    <s v="Justyna"/>
    <d v="1985-07-04T00:00:00"/>
    <s v="wies"/>
    <x v="10"/>
  </r>
  <r>
    <s v="Banaszczyk"/>
    <s v="Barbara"/>
    <d v="1977-12-13T00:00:00"/>
    <s v="duze miasto"/>
    <x v="7"/>
  </r>
  <r>
    <s v="Ptaszek"/>
    <s v="Janusz"/>
    <d v="1993-11-14T00:00:00"/>
    <s v="duze miasto"/>
    <x v="3"/>
  </r>
  <r>
    <s v="Rey"/>
    <s v="Tadeusz"/>
    <d v="1968-05-14T00:00:00"/>
    <s v="srednie miasto"/>
    <x v="2"/>
  </r>
  <r>
    <s v="Zeller"/>
    <s v="Teresa"/>
    <d v="1951-06-08T00:00:00"/>
    <s v="wies"/>
    <x v="6"/>
  </r>
  <r>
    <s v="Majcherczyk"/>
    <s v="Maciej"/>
    <d v="1975-08-05T00:00:00"/>
    <s v="wies"/>
    <x v="8"/>
  </r>
  <r>
    <s v="Grabicka"/>
    <s v="Grazyna"/>
    <d v="1971-05-18T00:00:00"/>
    <s v="duze miasto"/>
    <x v="2"/>
  </r>
  <r>
    <s v="Praska"/>
    <s v="Anna"/>
    <d v="1950-01-22T00:00:00"/>
    <s v="srednie miasto"/>
    <x v="9"/>
  </r>
  <r>
    <s v="Jakus"/>
    <s v="Piotr"/>
    <d v="1992-04-02T00:00:00"/>
    <s v="duze miasto"/>
    <x v="11"/>
  </r>
  <r>
    <s v="Grdulska"/>
    <s v="Danuta"/>
    <d v="1969-07-20T00:00:00"/>
    <s v="duze miasto"/>
    <x v="10"/>
  </r>
  <r>
    <s v="Badowski"/>
    <s v="Karol"/>
    <d v="1959-08-07T00:00:00"/>
    <s v="srednie miasto"/>
    <x v="8"/>
  </r>
  <r>
    <s v="Majkut"/>
    <s v="Maciej"/>
    <d v="1972-07-10T00:00:00"/>
    <s v="srednie miasto"/>
    <x v="10"/>
  </r>
  <r>
    <s v="Cabaj"/>
    <s v="Martyna"/>
    <d v="1979-02-11T00:00:00"/>
    <s v="wies"/>
    <x v="4"/>
  </r>
  <r>
    <s v="Malecka"/>
    <s v="Stefania"/>
    <d v="1991-08-04T00:00:00"/>
    <s v="duze miasto"/>
    <x v="8"/>
  </r>
  <r>
    <s v="Gagatek"/>
    <s v="Stefan"/>
    <d v="1967-03-08T00:00:00"/>
    <s v="duze miasto"/>
    <x v="5"/>
  </r>
  <r>
    <s v="Otwocka"/>
    <s v="Ewelia"/>
    <d v="1976-08-20T00:00:00"/>
    <s v="srednie miasto"/>
    <x v="8"/>
  </r>
  <r>
    <s v="Pleszewska"/>
    <s v="Krystyna"/>
    <d v="1972-02-06T00:00:00"/>
    <s v="male miasto"/>
    <x v="4"/>
  </r>
  <r>
    <s v="Sabatowicz"/>
    <s v="Szymon"/>
    <d v="1985-02-17T00:00:00"/>
    <s v="duze miasto"/>
    <x v="4"/>
  </r>
  <r>
    <s v="Magiera"/>
    <s v="Robert"/>
    <d v="1971-06-28T00:00:00"/>
    <s v="male miasto"/>
    <x v="6"/>
  </r>
  <r>
    <s v="Klekotko"/>
    <s v="Justyna"/>
    <d v="1963-09-18T00:00:00"/>
    <s v="srednie miasto"/>
    <x v="1"/>
  </r>
  <r>
    <s v="Nowak"/>
    <s v="Damian"/>
    <d v="1990-03-20T00:00:00"/>
    <s v="male miasto"/>
    <x v="5"/>
  </r>
  <r>
    <s v="Doszko"/>
    <s v="Katarzyna"/>
    <d v="1954-02-04T00:00:00"/>
    <s v="wies"/>
    <x v="4"/>
  </r>
  <r>
    <s v="Rozwalka"/>
    <s v="Wojciech"/>
    <d v="1974-10-22T00:00:00"/>
    <s v="wies"/>
    <x v="0"/>
  </r>
  <r>
    <s v="Aleksandrowicz"/>
    <s v="Krystyna"/>
    <d v="1959-10-15T00:00:00"/>
    <s v="srednie miasto"/>
    <x v="0"/>
  </r>
  <r>
    <s v="Kilarski"/>
    <s v="Ewa"/>
    <d v="1957-08-19T00:00:00"/>
    <s v="male miasto"/>
    <x v="8"/>
  </r>
  <r>
    <s v="Rykowski"/>
    <s v="Roman"/>
    <d v="1985-09-02T00:00:00"/>
    <s v="male miasto"/>
    <x v="1"/>
  </r>
  <r>
    <s v="Skierniewicka"/>
    <s v="Malwina"/>
    <d v="1947-01-12T00:00:00"/>
    <s v="duze miasto"/>
    <x v="9"/>
  </r>
  <r>
    <s v="Wronka"/>
    <s v="Cezary"/>
    <d v="1988-06-11T00:00:00"/>
    <s v="srednie miasto"/>
    <x v="6"/>
  </r>
  <r>
    <s v="Wroniszewski"/>
    <s v="Mieszko"/>
    <d v="1987-10-31T00:00:00"/>
    <s v="duze miasto"/>
    <x v="0"/>
  </r>
  <r>
    <s v="Andrzejewska"/>
    <s v="Barbara"/>
    <d v="1986-12-03T00:00:00"/>
    <s v="srednie miasto"/>
    <x v="7"/>
  </r>
  <r>
    <s v="Klimaszewski"/>
    <s v="Krzysztof"/>
    <d v="1951-01-20T00:00:00"/>
    <s v="male miasto"/>
    <x v="9"/>
  </r>
  <r>
    <s v="Pachnowski"/>
    <s v="Jacek"/>
    <d v="1945-10-24T00:00:00"/>
    <s v="srednie miasto"/>
    <x v="0"/>
  </r>
  <r>
    <s v="Klimaszewska"/>
    <s v="Ewa"/>
    <d v="1968-07-17T00:00:00"/>
    <s v="duze miasto"/>
    <x v="10"/>
  </r>
  <r>
    <s v="Malik"/>
    <s v="Jakub"/>
    <d v="1947-06-24T00:00:00"/>
    <s v="srednie miasto"/>
    <x v="6"/>
  </r>
  <r>
    <s v="Grzeskowiak"/>
    <s v="Szymon"/>
    <d v="1963-05-26T00:00:00"/>
    <s v="wies"/>
    <x v="2"/>
  </r>
  <r>
    <s v="Lwowska"/>
    <s v="Paulina"/>
    <d v="1946-12-30T00:00:00"/>
    <s v="duze miasto"/>
    <x v="7"/>
  </r>
  <r>
    <s v="Adamowicz"/>
    <s v="Jolanta"/>
    <d v="1966-12-30T00:00:00"/>
    <s v="duze miasto"/>
    <x v="7"/>
  </r>
  <r>
    <s v="Pastuszka"/>
    <s v="Marzena"/>
    <d v="1994-07-08T00:00:00"/>
    <s v="srednie miasto"/>
    <x v="10"/>
  </r>
  <r>
    <s v="Kalitowski"/>
    <s v="Marcin"/>
    <d v="1950-04-01T00:00:00"/>
    <s v="srednie miasto"/>
    <x v="11"/>
  </r>
  <r>
    <s v="Miller"/>
    <s v="Zbigniew"/>
    <d v="1993-04-10T00:00:00"/>
    <s v="duze miasto"/>
    <x v="11"/>
  </r>
  <r>
    <s v="Bartkiewicz"/>
    <s v="Elwira"/>
    <d v="1947-06-13T00:00:00"/>
    <s v="duze miasto"/>
    <x v="6"/>
  </r>
  <r>
    <s v="Dmochowska"/>
    <s v="Katarzyna"/>
    <d v="1991-11-08T00:00:00"/>
    <s v="male miasto"/>
    <x v="3"/>
  </r>
  <r>
    <s v="Szostek"/>
    <s v="Krzysztof"/>
    <d v="1966-11-15T00:00:00"/>
    <s v="srednie miasto"/>
    <x v="3"/>
  </r>
  <r>
    <s v="Paprocki"/>
    <s v="Konrad"/>
    <d v="1952-11-09T00:00:00"/>
    <s v="male miasto"/>
    <x v="3"/>
  </r>
  <r>
    <s v="Holmes"/>
    <s v="Barbara"/>
    <d v="1972-11-23T00:00:00"/>
    <s v="duze miasto"/>
    <x v="3"/>
  </r>
  <r>
    <s v="Kozar"/>
    <s v="Robert"/>
    <d v="1959-12-13T00:00:00"/>
    <s v="duze miasto"/>
    <x v="7"/>
  </r>
  <r>
    <s v="Bednarska"/>
    <s v="Karolina"/>
    <d v="1995-06-15T00:00:00"/>
    <s v="duze miasto"/>
    <x v="6"/>
  </r>
  <r>
    <s v="Piotrkowska"/>
    <s v="Zuzanna"/>
    <d v="1953-12-19T00:00:00"/>
    <s v="duze miasto"/>
    <x v="7"/>
  </r>
  <r>
    <s v="Antos"/>
    <s v="Karolina"/>
    <d v="1976-05-13T00:00:00"/>
    <s v="srednie miasto"/>
    <x v="2"/>
  </r>
  <r>
    <s v="Kumur"/>
    <s v="Genowefa"/>
    <d v="1977-04-11T00:00:00"/>
    <s v="duze miasto"/>
    <x v="11"/>
  </r>
  <r>
    <s v="Wilczko"/>
    <s v="Adrian"/>
    <d v="1982-01-03T00:00:00"/>
    <s v="wies"/>
    <x v="9"/>
  </r>
  <r>
    <s v="Bugajski"/>
    <s v="Jan"/>
    <d v="1963-04-10T00:00:00"/>
    <s v="duze miasto"/>
    <x v="11"/>
  </r>
  <r>
    <s v="Florczuk"/>
    <s v="Katarzyna"/>
    <d v="1967-12-02T00:00:00"/>
    <s v="duze miasto"/>
    <x v="7"/>
  </r>
  <r>
    <s v="Bielec"/>
    <s v="Maria"/>
    <d v="1948-03-09T00:00:00"/>
    <s v="male miasto"/>
    <x v="5"/>
  </r>
  <r>
    <s v="Busz"/>
    <s v="Jan"/>
    <d v="1958-01-14T00:00:00"/>
    <s v="wies"/>
    <x v="9"/>
  </r>
  <r>
    <s v="Balicka"/>
    <s v="Anna"/>
    <d v="1981-10-20T00:00:00"/>
    <s v="duze miasto"/>
    <x v="0"/>
  </r>
  <r>
    <s v="Badowska"/>
    <s v="Danuta"/>
    <d v="1953-10-27T00:00:00"/>
    <s v="srednie miasto"/>
    <x v="0"/>
  </r>
  <r>
    <s v="Labryga"/>
    <s v="Piotr"/>
    <d v="1961-08-21T00:00:00"/>
    <s v="duze miasto"/>
    <x v="8"/>
  </r>
  <r>
    <s v="Barcik"/>
    <s v="Barbara"/>
    <d v="1969-05-09T00:00:00"/>
    <s v="duze miasto"/>
    <x v="2"/>
  </r>
  <r>
    <s v="Ksel"/>
    <s v="Krzysztof"/>
    <d v="1955-04-02T00:00:00"/>
    <s v="male miasto"/>
    <x v="11"/>
  </r>
  <r>
    <s v="Skrzypek"/>
    <s v="Bartosz"/>
    <d v="1952-05-27T00:00:00"/>
    <s v="duze miasto"/>
    <x v="2"/>
  </r>
  <r>
    <s v="Konstantinova"/>
    <s v="Alexandra"/>
    <d v="1949-09-06T00:00:00"/>
    <s v="duze miasto"/>
    <x v="1"/>
  </r>
  <r>
    <s v="Kowalska"/>
    <s v="Karolina"/>
    <d v="1971-08-01T00:00:00"/>
    <s v="srednie miasto"/>
    <x v="8"/>
  </r>
  <r>
    <s v="Wojtkowiak"/>
    <s v="Marcin"/>
    <d v="1984-04-26T00:00:00"/>
    <s v="male miasto"/>
    <x v="11"/>
  </r>
  <r>
    <s v="Jurecka"/>
    <s v="Kinga"/>
    <d v="1967-05-31T00:00:00"/>
    <s v="duze miasto"/>
    <x v="2"/>
  </r>
  <r>
    <s v="Popowski"/>
    <s v="Adam"/>
    <d v="1987-02-10T00:00:00"/>
    <s v="srednie miasto"/>
    <x v="4"/>
  </r>
  <r>
    <s v="Pietrzyk"/>
    <s v="Anita"/>
    <d v="1993-08-20T00:00:00"/>
    <s v="duze miasto"/>
    <x v="8"/>
  </r>
  <r>
    <s v="Sieduszewski"/>
    <s v="Piotr"/>
    <d v="1974-02-19T00:00:00"/>
    <s v="wies"/>
    <x v="4"/>
  </r>
  <r>
    <s v="Pryk"/>
    <s v="Tymon"/>
    <d v="1949-06-04T00:00:00"/>
    <s v="wies"/>
    <x v="6"/>
  </r>
  <r>
    <s v="Maj"/>
    <s v="Maciej"/>
    <d v="1974-01-30T00:00:00"/>
    <s v="duze miasto"/>
    <x v="9"/>
  </r>
  <r>
    <s v="Marciszewski"/>
    <s v="Roman"/>
    <d v="1984-12-23T00:00:00"/>
    <s v="srednie miasto"/>
    <x v="7"/>
  </r>
  <r>
    <s v="Adamski"/>
    <s v="Jerzy"/>
    <d v="1995-07-13T00:00:00"/>
    <s v="duze miasto"/>
    <x v="10"/>
  </r>
  <r>
    <s v="Albert"/>
    <s v="Jerzy"/>
    <d v="1960-07-04T00:00:00"/>
    <s v="srednie miasto"/>
    <x v="10"/>
  </r>
  <r>
    <s v="Polkowicka"/>
    <s v="Dominika"/>
    <d v="1944-07-14T00:00:00"/>
    <s v="duze miasto"/>
    <x v="10"/>
  </r>
  <r>
    <s v="Cieplik"/>
    <s v="Marta"/>
    <d v="1987-11-22T00:00:00"/>
    <s v="duze miasto"/>
    <x v="3"/>
  </r>
  <r>
    <s v="Parczewska"/>
    <s v="Malwina"/>
    <d v="1971-03-04T00:00:00"/>
    <s v="wies"/>
    <x v="5"/>
  </r>
  <r>
    <s v="Pisarska"/>
    <s v="Alicja"/>
    <d v="1990-06-16T00:00:00"/>
    <s v="duze miasto"/>
    <x v="6"/>
  </r>
  <r>
    <s v="Basiak"/>
    <s v="Anna"/>
    <d v="1983-12-21T00:00:00"/>
    <s v="wies"/>
    <x v="7"/>
  </r>
  <r>
    <s v="Janicka"/>
    <s v="Paulina"/>
    <d v="1969-02-09T00:00:00"/>
    <s v="duze miasto"/>
    <x v="4"/>
  </r>
  <r>
    <s v="Engel"/>
    <s v="Anna"/>
    <d v="1975-09-02T00:00:00"/>
    <s v="duze miasto"/>
    <x v="1"/>
  </r>
  <r>
    <s v="Plichta"/>
    <s v="Robert"/>
    <d v="1970-03-17T00:00:00"/>
    <s v="duze miasto"/>
    <x v="5"/>
  </r>
  <r>
    <s v="Barszczewska"/>
    <s v="Cecylia"/>
    <d v="1975-10-16T00:00:00"/>
    <s v="srednie miasto"/>
    <x v="0"/>
  </r>
  <r>
    <s v="Szklarska"/>
    <s v="Tekla"/>
    <d v="1989-09-14T00:00:00"/>
    <s v="wies"/>
    <x v="1"/>
  </r>
  <r>
    <s v="Aleksandrowicz"/>
    <s v="Barbara"/>
    <d v="1972-03-22T00:00:00"/>
    <s v="wies"/>
    <x v="5"/>
  </r>
  <r>
    <s v="Kuc"/>
    <s v="Danuta"/>
    <d v="1958-11-19T00:00:00"/>
    <s v="srednie miasto"/>
    <x v="3"/>
  </r>
  <r>
    <s v="Kogut"/>
    <s v="Magdalena"/>
    <d v="1989-10-09T00:00:00"/>
    <s v="srednie miasto"/>
    <x v="0"/>
  </r>
  <r>
    <s v="Sopocka"/>
    <s v="Olivia"/>
    <d v="1966-07-15T00:00:00"/>
    <s v="srednie miasto"/>
    <x v="10"/>
  </r>
  <r>
    <s v="Berezowska"/>
    <s v="Anita"/>
    <d v="1984-03-06T00:00:00"/>
    <s v="wies"/>
    <x v="5"/>
  </r>
  <r>
    <s v="Walczak"/>
    <s v="Maciej"/>
    <d v="1954-05-09T00:00:00"/>
    <s v="duze miasto"/>
    <x v="2"/>
  </r>
  <r>
    <s v="Guzik"/>
    <s v="Anna"/>
    <d v="1988-01-05T00:00:00"/>
    <s v="duze miasto"/>
    <x v="9"/>
  </r>
  <r>
    <s v="Modzelewski"/>
    <s v="Mateusz"/>
    <d v="1949-01-06T00:00:00"/>
    <s v="duze miasto"/>
    <x v="9"/>
  </r>
  <r>
    <s v="Dudek"/>
    <s v="Marzena"/>
    <d v="1954-11-29T00:00:00"/>
    <s v="duze miasto"/>
    <x v="3"/>
  </r>
  <r>
    <s v="Banach"/>
    <s v="Leon"/>
    <d v="1984-06-30T00:00:00"/>
    <s v="wies"/>
    <x v="6"/>
  </r>
  <r>
    <s v="Klasz"/>
    <s v="Marcin"/>
    <d v="1961-06-03T00:00:00"/>
    <s v="srednie miasto"/>
    <x v="6"/>
  </r>
  <r>
    <s v="Banasik"/>
    <s v="Irena"/>
    <d v="1946-09-03T00:00:00"/>
    <s v="duze miasto"/>
    <x v="1"/>
  </r>
  <r>
    <s v="Kisiel"/>
    <s v="Dawid"/>
    <d v="1967-09-17T00:00:00"/>
    <s v="srednie miasto"/>
    <x v="1"/>
  </r>
  <r>
    <s v="Geldner"/>
    <s v="Magdalena"/>
    <d v="1950-11-22T00:00:00"/>
    <s v="srednie miasto"/>
    <x v="3"/>
  </r>
  <r>
    <s v="Rygielski"/>
    <s v="Maciej"/>
    <d v="1956-09-29T00:00:00"/>
    <s v="duze miasto"/>
    <x v="1"/>
  </r>
  <r>
    <s v="Ossowski"/>
    <s v="Karol"/>
    <d v="1964-01-25T00:00:00"/>
    <s v="srednie miasto"/>
    <x v="9"/>
  </r>
  <r>
    <s v="Kisielewska"/>
    <s v="Greta"/>
    <d v="1946-10-09T00:00:00"/>
    <s v="srednie miasto"/>
    <x v="0"/>
  </r>
  <r>
    <s v="Nyski"/>
    <s v="Piotr"/>
    <d v="1983-06-14T00:00:00"/>
    <s v="duze miasto"/>
    <x v="6"/>
  </r>
  <r>
    <s v="Kopec"/>
    <s v="Anna"/>
    <d v="1956-07-15T00:00:00"/>
    <s v="duze miasto"/>
    <x v="10"/>
  </r>
  <r>
    <s v="Sznyrowska"/>
    <s v="Wiktoria"/>
    <d v="1989-03-13T00:00:00"/>
    <s v="duze miasto"/>
    <x v="5"/>
  </r>
  <r>
    <s v="Tichoniuk"/>
    <s v="Marcin"/>
    <d v="1949-12-01T00:00:00"/>
    <s v="duze miasto"/>
    <x v="7"/>
  </r>
  <r>
    <s v="Dul"/>
    <s v="Dominika"/>
    <d v="1966-04-28T00:00:00"/>
    <s v="srednie miasto"/>
    <x v="11"/>
  </r>
  <r>
    <s v="Grzegorczyk"/>
    <s v="Marta"/>
    <d v="1974-09-27T00:00:00"/>
    <s v="srednie miasto"/>
    <x v="1"/>
  </r>
  <r>
    <s v="Grzywacz"/>
    <s v="Wanda"/>
    <d v="1950-05-15T00:00:00"/>
    <s v="duze miasto"/>
    <x v="2"/>
  </r>
  <r>
    <s v="Banach"/>
    <s v="Dorota"/>
    <d v="1994-03-07T00:00:00"/>
    <s v="duze miasto"/>
    <x v="5"/>
  </r>
  <r>
    <s v="Legnicka"/>
    <s v="Karina"/>
    <d v="1958-11-24T00:00:00"/>
    <s v="duze miasto"/>
    <x v="3"/>
  </r>
  <r>
    <s v="Barabasz"/>
    <s v="Krystyna"/>
    <d v="1986-12-03T00:00:00"/>
    <s v="srednie miasto"/>
    <x v="7"/>
  </r>
  <r>
    <s v="Borowska"/>
    <s v="Ewelina"/>
    <d v="1993-09-23T00:00:00"/>
    <s v="srednie miasto"/>
    <x v="1"/>
  </r>
  <r>
    <s v="Cedro"/>
    <s v="Zofia"/>
    <d v="1952-07-08T00:00:00"/>
    <s v="wies"/>
    <x v="10"/>
  </r>
  <r>
    <s v="Sieradzki"/>
    <s v="Piotr"/>
    <d v="1975-01-30T00:00:00"/>
    <s v="duze miasto"/>
    <x v="9"/>
  </r>
  <r>
    <s v="Sar"/>
    <s v="Wojciech"/>
    <d v="1964-10-15T00:00:00"/>
    <s v="duze miasto"/>
    <x v="0"/>
  </r>
  <r>
    <s v="Kordaszewska"/>
    <s v="Magdalena"/>
    <d v="1948-04-26T00:00:00"/>
    <s v="srednie miasto"/>
    <x v="11"/>
  </r>
  <r>
    <s v="Bauer"/>
    <s v="Jagoda"/>
    <d v="1969-11-23T00:00:00"/>
    <s v="srednie miasto"/>
    <x v="3"/>
  </r>
  <r>
    <s v="Brychcy"/>
    <s v="Agata"/>
    <d v="1995-02-28T00:00:00"/>
    <s v="wies"/>
    <x v="4"/>
  </r>
  <r>
    <s v="Potocki"/>
    <s v="Grzegorz"/>
    <d v="1947-12-30T00:00:00"/>
    <s v="duze miasto"/>
    <x v="7"/>
  </r>
  <r>
    <s v="Kordaszewski"/>
    <s v="Piotr"/>
    <d v="1988-12-05T00:00:00"/>
    <s v="srednie miasto"/>
    <x v="7"/>
  </r>
  <r>
    <s v="Wiatrowski"/>
    <s v="Roman"/>
    <d v="1994-07-18T00:00:00"/>
    <s v="duze miasto"/>
    <x v="10"/>
  </r>
  <r>
    <s v="Albert"/>
    <s v="Joanna"/>
    <d v="1978-01-01T00:00:00"/>
    <s v="duze miasto"/>
    <x v="9"/>
  </r>
  <r>
    <s v="Balcer"/>
    <s v="Iwona"/>
    <d v="1989-06-30T00:00:00"/>
    <s v="wies"/>
    <x v="6"/>
  </r>
  <r>
    <s v="Augustowska"/>
    <s v="Irma"/>
    <d v="1974-03-24T00:00:00"/>
    <s v="srednie miasto"/>
    <x v="5"/>
  </r>
  <r>
    <s v="Jackowska"/>
    <s v="Maria"/>
    <d v="1980-02-08T00:00:00"/>
    <s v="duze miasto"/>
    <x v="4"/>
  </r>
  <r>
    <s v="Adamczyk"/>
    <s v="Julia"/>
    <d v="1950-06-23T00:00:00"/>
    <s v="srednie miasto"/>
    <x v="6"/>
  </r>
  <r>
    <s v="Sosnowiecka"/>
    <s v="Dorota"/>
    <d v="1994-03-13T00:00:00"/>
    <s v="duze miasto"/>
    <x v="5"/>
  </r>
  <r>
    <s v="Henrykowski"/>
    <s v="Kornel"/>
    <d v="1973-01-25T00:00:00"/>
    <s v="duze miasto"/>
    <x v="9"/>
  </r>
  <r>
    <s v="Szklarska"/>
    <s v="Karolina"/>
    <d v="1966-10-11T00:00:00"/>
    <s v="srednie miasto"/>
    <x v="0"/>
  </r>
  <r>
    <s v="Podczasiak"/>
    <s v="Jadwiga"/>
    <d v="1960-04-04T00:00:00"/>
    <s v="duze miasto"/>
    <x v="11"/>
  </r>
  <r>
    <s v="Skrzydlowski"/>
    <s v="Dawid"/>
    <d v="1947-02-09T00:00:00"/>
    <s v="wies"/>
    <x v="4"/>
  </r>
  <r>
    <s v="Genewski"/>
    <s v="Andrzej"/>
    <d v="1961-09-23T00:00:00"/>
    <s v="srednie miasto"/>
    <x v="1"/>
  </r>
  <r>
    <s v="Bienias"/>
    <s v="Alina"/>
    <d v="1956-09-24T00:00:00"/>
    <s v="duze miasto"/>
    <x v="1"/>
  </r>
  <r>
    <s v="Madrycki"/>
    <s v="Janusz"/>
    <d v="1968-03-03T00:00:00"/>
    <s v="duze miasto"/>
    <x v="5"/>
  </r>
  <r>
    <s v="Opolska"/>
    <s v="Paulina"/>
    <d v="1956-12-19T00:00:00"/>
    <s v="duze miasto"/>
    <x v="7"/>
  </r>
  <r>
    <s v="Barwicka"/>
    <s v="Zofia"/>
    <d v="1982-10-11T00:00:00"/>
    <s v="duze miasto"/>
    <x v="0"/>
  </r>
  <r>
    <s v="Leniak"/>
    <s v="Jacek"/>
    <d v="1958-02-05T00:00:00"/>
    <s v="wies"/>
    <x v="4"/>
  </r>
  <r>
    <s v="Kapanowska"/>
    <s v="Marta"/>
    <d v="1955-04-14T00:00:00"/>
    <s v="srednie miasto"/>
    <x v="11"/>
  </r>
  <r>
    <s v="Lech"/>
    <s v="Bartosz"/>
    <d v="1946-12-01T00:00:00"/>
    <s v="srednie miasto"/>
    <x v="7"/>
  </r>
  <r>
    <s v="Kaczocha"/>
    <s v="Maciej"/>
    <d v="1989-10-21T00:00:00"/>
    <s v="srednie miasto"/>
    <x v="0"/>
  </r>
  <r>
    <s v="Nowak"/>
    <s v="Anna"/>
    <d v="1970-09-28T00:00:00"/>
    <s v="duze miasto"/>
    <x v="1"/>
  </r>
  <r>
    <s v="Kozar"/>
    <s v="Artur"/>
    <d v="1987-09-08T00:00:00"/>
    <s v="duze miasto"/>
    <x v="1"/>
  </r>
  <r>
    <s v="Barszczewska"/>
    <s v="Halina"/>
    <d v="1986-05-24T00:00:00"/>
    <s v="srednie miasto"/>
    <x v="2"/>
  </r>
  <r>
    <s v="Bartoszek"/>
    <s v="Justyna"/>
    <d v="1952-06-08T00:00:00"/>
    <s v="srednie miasto"/>
    <x v="6"/>
  </r>
  <r>
    <s v="Gawlowska"/>
    <s v="Enrika"/>
    <d v="1960-01-19T00:00:00"/>
    <s v="srednie miasto"/>
    <x v="9"/>
  </r>
  <r>
    <s v="Balcerowska"/>
    <s v="Iwona"/>
    <d v="1977-03-03T00:00:00"/>
    <s v="duze miasto"/>
    <x v="5"/>
  </r>
  <r>
    <s v="Nagaj"/>
    <s v="Mieszko"/>
    <d v="1993-11-18T00:00:00"/>
    <s v="duze miasto"/>
    <x v="3"/>
  </r>
  <r>
    <s v="Jakubczyk"/>
    <s v="Agnieszka"/>
    <d v="1967-06-29T00:00:00"/>
    <s v="srednie miasto"/>
    <x v="6"/>
  </r>
  <r>
    <s v="Aleksander"/>
    <s v="Barbara"/>
    <d v="1949-04-22T00:00:00"/>
    <s v="srednie miasto"/>
    <x v="11"/>
  </r>
  <r>
    <s v="Wiek"/>
    <s v="Jadwiga"/>
    <d v="1972-07-26T00:00:00"/>
    <s v="male miasto"/>
    <x v="10"/>
  </r>
  <r>
    <s v="Suchocki"/>
    <s v="Andrzej"/>
    <d v="1983-02-21T00:00:00"/>
    <s v="male miasto"/>
    <x v="4"/>
  </r>
  <r>
    <s v="Augustowska"/>
    <s v="Justyna"/>
    <d v="1946-07-08T00:00:00"/>
    <s v="duze miasto"/>
    <x v="10"/>
  </r>
  <r>
    <s v="Michalik"/>
    <s v="Wojciech"/>
    <d v="1965-07-27T00:00:00"/>
    <s v="duze miasto"/>
    <x v="10"/>
  </r>
  <r>
    <s v="Bandera"/>
    <s v="Ewa"/>
    <d v="1973-07-26T00:00:00"/>
    <s v="duze miasto"/>
    <x v="10"/>
  </r>
  <r>
    <s v="Rybicki"/>
    <s v="Jakub"/>
    <d v="1947-04-11T00:00:00"/>
    <s v="male miasto"/>
    <x v="11"/>
  </r>
  <r>
    <s v="Lysiak"/>
    <s v="Helena"/>
    <d v="1986-07-19T00:00:00"/>
    <s v="srednie miasto"/>
    <x v="10"/>
  </r>
  <r>
    <s v="Balcerek"/>
    <s v="Zofia"/>
    <d v="1958-03-20T00:00:00"/>
    <s v="duze miasto"/>
    <x v="5"/>
  </r>
  <r>
    <s v="Blacharz"/>
    <s v="Krystyna"/>
    <d v="1981-02-05T00:00:00"/>
    <s v="male miasto"/>
    <x v="4"/>
  </r>
  <r>
    <s v="Augustowska"/>
    <s v="Anna"/>
    <d v="1984-07-12T00:00:00"/>
    <s v="srednie miasto"/>
    <x v="10"/>
  </r>
  <r>
    <s v="Kaczorowska"/>
    <s v="Agnieszka"/>
    <d v="1987-05-27T00:00:00"/>
    <s v="duze miasto"/>
    <x v="2"/>
  </r>
  <r>
    <s v="Kisielewski"/>
    <s v="Krystian"/>
    <d v="1964-01-08T00:00:00"/>
    <s v="duze miasto"/>
    <x v="9"/>
  </r>
  <r>
    <s v="Sikora"/>
    <s v="Norbert"/>
    <d v="1987-11-16T00:00:00"/>
    <s v="srednie miasto"/>
    <x v="3"/>
  </r>
  <r>
    <s v="Warszawska"/>
    <s v="Rita"/>
    <d v="1961-10-01T00:00:00"/>
    <s v="male miasto"/>
    <x v="0"/>
  </r>
  <r>
    <s v="Barszczewska"/>
    <s v="Anna"/>
    <d v="1961-08-15T00:00:00"/>
    <s v="duze miasto"/>
    <x v="8"/>
  </r>
  <r>
    <s v="Moskiewski"/>
    <s v="Sebastian"/>
    <d v="1980-10-16T00:00:00"/>
    <s v="srednie miasto"/>
    <x v="0"/>
  </r>
  <r>
    <s v="Pogrebniak"/>
    <s v="Jegor"/>
    <d v="1961-04-27T00:00:00"/>
    <s v="duze miasto"/>
    <x v="11"/>
  </r>
  <r>
    <s v="Gates"/>
    <s v="Anna"/>
    <d v="1977-09-26T00:00:00"/>
    <s v="wies"/>
    <x v="1"/>
  </r>
  <r>
    <s v="Zaprawa"/>
    <s v="Marcin"/>
    <d v="1944-06-21T00:00:00"/>
    <s v="srednie miasto"/>
    <x v="6"/>
  </r>
  <r>
    <s v="Mazgaj"/>
    <s v="Szymon"/>
    <d v="1989-11-24T00:00:00"/>
    <s v="duze miasto"/>
    <x v="3"/>
  </r>
  <r>
    <s v="Samborski"/>
    <s v="Bartosz"/>
    <d v="1964-05-31T00:00:00"/>
    <s v="srednie miasto"/>
    <x v="2"/>
  </r>
  <r>
    <s v="Barcikowska"/>
    <s v="Zyta"/>
    <d v="1977-12-30T00:00:00"/>
    <s v="duze miasto"/>
    <x v="7"/>
  </r>
  <r>
    <s v="Radziejowski"/>
    <s v="Krystian"/>
    <d v="1957-04-10T00:00:00"/>
    <s v="duze miasto"/>
    <x v="11"/>
  </r>
  <r>
    <s v="Baranek"/>
    <s v="Magdalena"/>
    <d v="1993-07-14T00:00:00"/>
    <s v="srednie miasto"/>
    <x v="10"/>
  </r>
  <r>
    <s v="Wosiak"/>
    <s v="Roman"/>
    <d v="1988-07-17T00:00:00"/>
    <s v="srednie miasto"/>
    <x v="10"/>
  </r>
  <r>
    <s v="Cichawa"/>
    <s v="Dorota"/>
    <d v="1945-07-22T00:00:00"/>
    <s v="duze miasto"/>
    <x v="10"/>
  </r>
  <r>
    <s v="Smutnicki"/>
    <s v="Tomasz"/>
    <d v="1977-04-02T00:00:00"/>
    <s v="duze miasto"/>
    <x v="11"/>
  </r>
  <r>
    <s v="Kotala"/>
    <s v="Dominik"/>
    <d v="1989-05-18T00:00:00"/>
    <s v="male miasto"/>
    <x v="2"/>
  </r>
  <r>
    <s v="Gralewicz"/>
    <s v="Ewelina"/>
    <d v="1978-05-26T00:00:00"/>
    <s v="male miasto"/>
    <x v="2"/>
  </r>
  <r>
    <s v="Matczak"/>
    <s v="Piotr"/>
    <d v="1983-04-12T00:00:00"/>
    <s v="duze miasto"/>
    <x v="11"/>
  </r>
  <r>
    <s v="Chorzowska"/>
    <s v="Jadwiga"/>
    <d v="1993-01-02T00:00:00"/>
    <s v="duze miasto"/>
    <x v="9"/>
  </r>
  <r>
    <s v="Grzybek"/>
    <s v="Karolina"/>
    <d v="1973-11-06T00:00:00"/>
    <s v="duze miasto"/>
    <x v="3"/>
  </r>
  <r>
    <s v="Bartel"/>
    <s v="Ewa"/>
    <d v="1958-06-03T00:00:00"/>
    <s v="duze miasto"/>
    <x v="6"/>
  </r>
  <r>
    <s v="Kosaty"/>
    <s v="Marek"/>
    <d v="1968-11-08T00:00:00"/>
    <s v="srednie miasto"/>
    <x v="3"/>
  </r>
  <r>
    <s v="Pietkiewicz"/>
    <s v="Piotr"/>
    <d v="1955-09-08T00:00:00"/>
    <s v="duze miasto"/>
    <x v="1"/>
  </r>
  <r>
    <s v="Alot"/>
    <s v="Zofia"/>
    <d v="1943-12-05T00:00:00"/>
    <s v="srednie miasto"/>
    <x v="7"/>
  </r>
  <r>
    <s v="Glazik"/>
    <s v="Paulina"/>
    <d v="1950-11-01T00:00:00"/>
    <s v="duze miasto"/>
    <x v="3"/>
  </r>
  <r>
    <s v="Parczewska"/>
    <s v="Kazimiera"/>
    <d v="1993-01-07T00:00:00"/>
    <s v="duze miasto"/>
    <x v="9"/>
  </r>
  <r>
    <s v="Barczuk"/>
    <s v="Maja"/>
    <d v="1984-02-08T00:00:00"/>
    <s v="duze miasto"/>
    <x v="4"/>
  </r>
  <r>
    <s v="Szkutnik"/>
    <s v="Bartosz"/>
    <d v="1961-11-19T00:00:00"/>
    <s v="wies"/>
    <x v="3"/>
  </r>
  <r>
    <s v="Podstawa"/>
    <s v="Jadwiga"/>
    <d v="1952-05-09T00:00:00"/>
    <s v="duze miasto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n v="1"/>
  </r>
  <r>
    <s v="Nesterowicz"/>
    <s v="Piotr"/>
    <d v="1984-09-27T00:00:00"/>
    <x v="1"/>
    <n v="0"/>
  </r>
  <r>
    <s v="Adamus"/>
    <s v="Magdalena"/>
    <d v="1967-10-08T00:00:00"/>
    <x v="2"/>
    <n v="1"/>
  </r>
  <r>
    <s v="Kowalski"/>
    <s v="Hubert"/>
    <d v="1986-05-12T00:00:00"/>
    <x v="1"/>
    <n v="0"/>
  </r>
  <r>
    <s v="Zamojska"/>
    <s v="Maria"/>
    <d v="1962-05-14T00:00:00"/>
    <x v="1"/>
    <n v="1"/>
  </r>
  <r>
    <s v="Matecki"/>
    <s v="Adam"/>
    <d v="1986-10-09T00:00:00"/>
    <x v="2"/>
    <n v="0"/>
  </r>
  <r>
    <s v="Potocki"/>
    <s v="Anna"/>
    <d v="1991-11-27T00:00:00"/>
    <x v="0"/>
    <n v="1"/>
  </r>
  <r>
    <s v="Przybylska"/>
    <s v="Laura"/>
    <d v="1983-02-25T00:00:00"/>
    <x v="0"/>
    <n v="1"/>
  </r>
  <r>
    <s v="Monachijski"/>
    <s v="Piotr"/>
    <d v="1991-11-26T00:00:00"/>
    <x v="0"/>
    <n v="0"/>
  </r>
  <r>
    <s v="Cender"/>
    <s v="Urszula"/>
    <d v="1985-03-05T00:00:00"/>
    <x v="0"/>
    <n v="1"/>
  </r>
  <r>
    <s v="Badowski"/>
    <s v="Bogdan"/>
    <d v="1947-06-29T00:00:00"/>
    <x v="0"/>
    <n v="0"/>
  </r>
  <r>
    <s v="Mazurowski"/>
    <s v="Janusz"/>
    <d v="1991-03-24T00:00:00"/>
    <x v="2"/>
    <n v="0"/>
  </r>
  <r>
    <s v="Lasota"/>
    <s v="Piotr"/>
    <d v="1971-06-09T00:00:00"/>
    <x v="2"/>
    <n v="0"/>
  </r>
  <r>
    <s v="Olczak"/>
    <s v="Damian"/>
    <d v="1946-12-08T00:00:00"/>
    <x v="2"/>
    <n v="0"/>
  </r>
  <r>
    <s v="Kolesinski"/>
    <s v="Konstanty"/>
    <d v="1971-03-27T00:00:00"/>
    <x v="2"/>
    <n v="0"/>
  </r>
  <r>
    <s v="Pakulski"/>
    <s v="Bogdan"/>
    <d v="1982-08-30T00:00:00"/>
    <x v="0"/>
    <n v="0"/>
  </r>
  <r>
    <s v="Banasiak"/>
    <s v="Paulina"/>
    <d v="1981-03-23T00:00:00"/>
    <x v="1"/>
    <n v="1"/>
  </r>
  <r>
    <s v="Bajdek"/>
    <s v="Katarzyna"/>
    <d v="1995-09-03T00:00:00"/>
    <x v="3"/>
    <n v="1"/>
  </r>
  <r>
    <s v="Chojnacka"/>
    <s v="Monika"/>
    <d v="1963-10-25T00:00:00"/>
    <x v="1"/>
    <n v="1"/>
  </r>
  <r>
    <s v="Karpowicz"/>
    <s v="Anna"/>
    <d v="1945-03-02T00:00:00"/>
    <x v="0"/>
    <n v="1"/>
  </r>
  <r>
    <s v="Korcela"/>
    <s v="Marta"/>
    <d v="1954-05-28T00:00:00"/>
    <x v="2"/>
    <n v="1"/>
  </r>
  <r>
    <s v="Deska"/>
    <s v="Ewa"/>
    <d v="1971-03-26T00:00:00"/>
    <x v="0"/>
    <n v="1"/>
  </r>
  <r>
    <s v="Krencik"/>
    <s v="Maciej"/>
    <d v="1968-09-29T00:00:00"/>
    <x v="3"/>
    <n v="0"/>
  </r>
  <r>
    <s v="Nawrot"/>
    <s v="Janusz"/>
    <d v="1991-06-22T00:00:00"/>
    <x v="1"/>
    <n v="0"/>
  </r>
  <r>
    <s v="Legnicka"/>
    <s v="Karolina"/>
    <d v="1984-10-14T00:00:00"/>
    <x v="2"/>
    <n v="1"/>
  </r>
  <r>
    <s v="Wenecka"/>
    <s v="Justyna"/>
    <d v="1953-01-09T00:00:00"/>
    <x v="2"/>
    <n v="1"/>
  </r>
  <r>
    <s v="Kaleta"/>
    <s v="Natalia"/>
    <d v="1964-10-18T00:00:00"/>
    <x v="3"/>
    <n v="1"/>
  </r>
  <r>
    <s v="Samarskyi"/>
    <s v="Kostiantyn"/>
    <d v="1954-05-07T00:00:00"/>
    <x v="2"/>
    <n v="0"/>
  </r>
  <r>
    <s v="Tkacz"/>
    <s v="Adam"/>
    <d v="1948-12-29T00:00:00"/>
    <x v="1"/>
    <n v="0"/>
  </r>
  <r>
    <s v="Borsuk"/>
    <s v="Magdalena"/>
    <d v="1968-07-26T00:00:00"/>
    <x v="2"/>
    <n v="1"/>
  </r>
  <r>
    <s v="Anusz"/>
    <s v="Anna"/>
    <d v="1950-04-14T00:00:00"/>
    <x v="2"/>
    <n v="1"/>
  </r>
  <r>
    <s v="Trzebnicka"/>
    <s v="Anna"/>
    <d v="1959-03-21T00:00:00"/>
    <x v="0"/>
    <n v="1"/>
  </r>
  <r>
    <s v="Bardzio"/>
    <s v="Celina"/>
    <d v="1944-01-04T00:00:00"/>
    <x v="3"/>
    <n v="1"/>
  </r>
  <r>
    <s v="Firlej"/>
    <s v="Anna"/>
    <d v="1983-11-20T00:00:00"/>
    <x v="0"/>
    <n v="1"/>
  </r>
  <r>
    <s v="Sadcza"/>
    <s v="Romuald"/>
    <d v="1959-03-24T00:00:00"/>
    <x v="2"/>
    <n v="0"/>
  </r>
  <r>
    <s v="Uniejewski"/>
    <s v="Tobiasz"/>
    <d v="1962-07-16T00:00:00"/>
    <x v="0"/>
    <n v="0"/>
  </r>
  <r>
    <s v="Iwaszko"/>
    <s v="Katarzyna"/>
    <d v="1962-10-25T00:00:00"/>
    <x v="2"/>
    <n v="1"/>
  </r>
  <r>
    <s v="Rutkowski"/>
    <s v="Sebastian"/>
    <d v="1979-01-01T00:00:00"/>
    <x v="0"/>
    <n v="0"/>
  </r>
  <r>
    <s v="Kubiak"/>
    <s v="Aleksandra"/>
    <d v="1975-04-26T00:00:00"/>
    <x v="1"/>
    <n v="1"/>
  </r>
  <r>
    <s v="Krakowska"/>
    <s v="Karolina"/>
    <d v="1967-09-29T00:00:00"/>
    <x v="2"/>
    <n v="1"/>
  </r>
  <r>
    <s v="Uss"/>
    <s v="Adrian"/>
    <d v="1973-02-08T00:00:00"/>
    <x v="3"/>
    <n v="0"/>
  </r>
  <r>
    <s v="Zasada"/>
    <s v="Joanna"/>
    <d v="1951-08-07T00:00:00"/>
    <x v="0"/>
    <n v="1"/>
  </r>
  <r>
    <s v="Majka"/>
    <s v="Danuta"/>
    <d v="1992-10-22T00:00:00"/>
    <x v="2"/>
    <n v="1"/>
  </r>
  <r>
    <s v="Kaczmar"/>
    <s v="Monika"/>
    <d v="1995-03-15T00:00:00"/>
    <x v="2"/>
    <n v="1"/>
  </r>
  <r>
    <s v="Adamczyk"/>
    <s v="Irena"/>
    <d v="1979-03-15T00:00:00"/>
    <x v="0"/>
    <n v="1"/>
  </r>
  <r>
    <s v="Jasiak"/>
    <s v="Monika"/>
    <d v="1948-03-20T00:00:00"/>
    <x v="3"/>
    <n v="1"/>
  </r>
  <r>
    <s v="Sosnowski"/>
    <s v="Arkadiusz"/>
    <d v="1971-03-10T00:00:00"/>
    <x v="2"/>
    <n v="0"/>
  </r>
  <r>
    <s v="Bydgoska"/>
    <s v="Karolina"/>
    <d v="1946-09-05T00:00:00"/>
    <x v="2"/>
    <n v="1"/>
  </r>
  <r>
    <s v="Szulgo"/>
    <s v="Marek"/>
    <d v="1948-08-12T00:00:00"/>
    <x v="0"/>
    <n v="0"/>
  </r>
  <r>
    <s v="Szczygielski"/>
    <s v="Tadeusz"/>
    <d v="1982-07-23T00:00:00"/>
    <x v="0"/>
    <n v="0"/>
  </r>
  <r>
    <s v="Magierowicz"/>
    <s v="Patryk"/>
    <d v="1962-04-22T00:00:00"/>
    <x v="3"/>
    <n v="0"/>
  </r>
  <r>
    <s v="Biegaj"/>
    <s v="Karolina"/>
    <d v="1948-10-24T00:00:00"/>
    <x v="0"/>
    <n v="1"/>
  </r>
  <r>
    <s v="Boss"/>
    <s v="Anna"/>
    <d v="1944-04-06T00:00:00"/>
    <x v="0"/>
    <n v="1"/>
  </r>
  <r>
    <s v="Rusu"/>
    <s v="Siergiu"/>
    <d v="1987-12-07T00:00:00"/>
    <x v="0"/>
    <n v="0"/>
  </r>
  <r>
    <s v="Lipski"/>
    <s v="Adam"/>
    <d v="1955-08-31T00:00:00"/>
    <x v="2"/>
    <n v="0"/>
  </r>
  <r>
    <s v="Milcarz"/>
    <s v="Maciej"/>
    <d v="1953-01-16T00:00:00"/>
    <x v="0"/>
    <n v="0"/>
  </r>
  <r>
    <s v="Czarnoleska"/>
    <s v="Patrycja"/>
    <d v="1995-04-29T00:00:00"/>
    <x v="2"/>
    <n v="1"/>
  </r>
  <r>
    <s v="Rejkowicz"/>
    <s v="Maria"/>
    <d v="1965-02-02T00:00:00"/>
    <x v="1"/>
    <n v="1"/>
  </r>
  <r>
    <s v="Rybicka"/>
    <s v="Martyna"/>
    <d v="1980-05-30T00:00:00"/>
    <x v="2"/>
    <n v="1"/>
  </r>
  <r>
    <s v="Gajak"/>
    <s v="Agnieszka"/>
    <d v="1974-12-07T00:00:00"/>
    <x v="2"/>
    <n v="1"/>
  </r>
  <r>
    <s v="Zakowicz"/>
    <s v="Kacper"/>
    <d v="1952-02-08T00:00:00"/>
    <x v="0"/>
    <n v="0"/>
  </r>
  <r>
    <s v="Chorzowska"/>
    <s v="Paulina"/>
    <d v="1975-03-22T00:00:00"/>
    <x v="2"/>
    <n v="1"/>
  </r>
  <r>
    <s v="Belgracka"/>
    <s v="Karolina"/>
    <d v="1956-09-21T00:00:00"/>
    <x v="0"/>
    <n v="1"/>
  </r>
  <r>
    <s v="Paszewski"/>
    <s v="Piotr"/>
    <d v="1960-10-17T00:00:00"/>
    <x v="3"/>
    <n v="0"/>
  </r>
  <r>
    <s v="Wielogorski"/>
    <s v="Karol"/>
    <d v="1947-07-28T00:00:00"/>
    <x v="2"/>
    <n v="0"/>
  </r>
  <r>
    <s v="Kowalczyk"/>
    <s v="Karol"/>
    <d v="1993-11-07T00:00:00"/>
    <x v="3"/>
    <n v="0"/>
  </r>
  <r>
    <s v="Marzec"/>
    <s v="Maciej"/>
    <d v="1970-09-10T00:00:00"/>
    <x v="3"/>
    <n v="0"/>
  </r>
  <r>
    <s v="Kaczan"/>
    <s v="Ewa"/>
    <d v="1955-06-02T00:00:00"/>
    <x v="3"/>
    <n v="1"/>
  </r>
  <r>
    <s v="Cichocka"/>
    <s v="Anna"/>
    <d v="1969-07-31T00:00:00"/>
    <x v="2"/>
    <n v="1"/>
  </r>
  <r>
    <s v="Wichrowa"/>
    <s v="Ewa"/>
    <d v="1952-02-24T00:00:00"/>
    <x v="1"/>
    <n v="1"/>
  </r>
  <r>
    <s v="Wpawska"/>
    <s v="Barbara"/>
    <d v="1951-07-02T00:00:00"/>
    <x v="2"/>
    <n v="1"/>
  </r>
  <r>
    <s v="Bugajska"/>
    <s v="Julia"/>
    <d v="1946-09-27T00:00:00"/>
    <x v="3"/>
    <n v="1"/>
  </r>
  <r>
    <s v="Adaszek"/>
    <s v="Barbara"/>
    <d v="1991-02-08T00:00:00"/>
    <x v="0"/>
    <n v="1"/>
  </r>
  <r>
    <s v="Mielecka"/>
    <s v="Joanna"/>
    <d v="1946-07-04T00:00:00"/>
    <x v="0"/>
    <n v="1"/>
  </r>
  <r>
    <s v="Radu"/>
    <s v="Daniel"/>
    <d v="1991-06-19T00:00:00"/>
    <x v="3"/>
    <n v="0"/>
  </r>
  <r>
    <s v="Chorzowska"/>
    <s v="Joanna"/>
    <d v="1968-08-20T00:00:00"/>
    <x v="0"/>
    <n v="1"/>
  </r>
  <r>
    <s v="Szymenderski"/>
    <s v="Olaf"/>
    <d v="1993-05-11T00:00:00"/>
    <x v="3"/>
    <n v="0"/>
  </r>
  <r>
    <s v="Adamczyk"/>
    <s v="Karolina"/>
    <d v="1953-06-12T00:00:00"/>
    <x v="1"/>
    <n v="1"/>
  </r>
  <r>
    <s v="Banasik"/>
    <s v="Zofia"/>
    <d v="1974-09-12T00:00:00"/>
    <x v="1"/>
    <n v="1"/>
  </r>
  <r>
    <s v="Kostrzewa"/>
    <s v="Piotr"/>
    <d v="1974-11-14T00:00:00"/>
    <x v="2"/>
    <n v="0"/>
  </r>
  <r>
    <s v="Gazda"/>
    <s v="Alicja"/>
    <d v="1956-06-12T00:00:00"/>
    <x v="2"/>
    <n v="1"/>
  </r>
  <r>
    <s v="Lubelska"/>
    <s v="Justyna"/>
    <d v="1952-09-19T00:00:00"/>
    <x v="2"/>
    <n v="1"/>
  </r>
  <r>
    <s v="Grabowska"/>
    <s v="Klaudia"/>
    <d v="1959-12-14T00:00:00"/>
    <x v="2"/>
    <n v="1"/>
  </r>
  <r>
    <s v="Talaska"/>
    <s v="Marcin"/>
    <d v="1946-03-12T00:00:00"/>
    <x v="2"/>
    <n v="0"/>
  </r>
  <r>
    <s v="Lewandowski"/>
    <s v="Bartosz"/>
    <d v="1995-07-13T00:00:00"/>
    <x v="0"/>
    <n v="0"/>
  </r>
  <r>
    <s v="Durka"/>
    <s v="Kornelia"/>
    <d v="1943-11-18T00:00:00"/>
    <x v="2"/>
    <n v="1"/>
  </r>
  <r>
    <s v="Krynicka"/>
    <s v="Justyna"/>
    <d v="1991-07-27T00:00:00"/>
    <x v="0"/>
    <n v="1"/>
  </r>
  <r>
    <s v="Baran"/>
    <s v="Leon"/>
    <d v="1951-09-21T00:00:00"/>
    <x v="0"/>
    <n v="0"/>
  </r>
  <r>
    <s v="Pleszewska"/>
    <s v="Patrycja"/>
    <d v="1988-03-17T00:00:00"/>
    <x v="2"/>
    <n v="1"/>
  </r>
  <r>
    <s v="Kika"/>
    <s v="Marcelina"/>
    <d v="1986-12-25T00:00:00"/>
    <x v="1"/>
    <n v="1"/>
  </r>
  <r>
    <s v="Legnicka"/>
    <s v="Maryla"/>
    <d v="1983-11-13T00:00:00"/>
    <x v="3"/>
    <n v="1"/>
  </r>
  <r>
    <s v="Kijowski"/>
    <s v="Wojciech"/>
    <d v="1993-07-27T00:00:00"/>
    <x v="3"/>
    <n v="0"/>
  </r>
  <r>
    <s v="Antczak"/>
    <s v="Klaudia"/>
    <d v="1991-02-12T00:00:00"/>
    <x v="2"/>
    <n v="1"/>
  </r>
  <r>
    <s v="Krakowska"/>
    <s v="Teresa"/>
    <d v="1959-12-13T00:00:00"/>
    <x v="2"/>
    <n v="1"/>
  </r>
  <r>
    <s v="Suwalska"/>
    <s v="Paulina"/>
    <d v="1950-12-07T00:00:00"/>
    <x v="3"/>
    <n v="1"/>
  </r>
  <r>
    <s v="Karwatowska"/>
    <s v="Marzena"/>
    <d v="1951-10-09T00:00:00"/>
    <x v="2"/>
    <n v="1"/>
  </r>
  <r>
    <s v="Sofijska"/>
    <s v="Ewa"/>
    <d v="1946-09-11T00:00:00"/>
    <x v="1"/>
    <n v="1"/>
  </r>
  <r>
    <s v="Sadecki"/>
    <s v="Andrzej"/>
    <d v="1961-12-04T00:00:00"/>
    <x v="1"/>
    <n v="0"/>
  </r>
  <r>
    <s v="Podlaska"/>
    <s v="Paulina"/>
    <d v="1954-01-16T00:00:00"/>
    <x v="2"/>
    <n v="1"/>
  </r>
  <r>
    <s v="Augustowska"/>
    <s v="Zofia"/>
    <d v="1966-04-25T00:00:00"/>
    <x v="0"/>
    <n v="1"/>
  </r>
  <r>
    <s v="Piotrkowska"/>
    <s v="Paulina"/>
    <d v="1947-01-29T00:00:00"/>
    <x v="3"/>
    <n v="1"/>
  </r>
  <r>
    <s v="Sopocka"/>
    <s v="Karolina"/>
    <d v="1987-08-24T00:00:00"/>
    <x v="2"/>
    <n v="1"/>
  </r>
  <r>
    <s v="Piotrkowska"/>
    <s v="Katarzyna"/>
    <d v="1964-10-29T00:00:00"/>
    <x v="2"/>
    <n v="1"/>
  </r>
  <r>
    <s v="Krakowska"/>
    <s v="Beata"/>
    <d v="1971-11-02T00:00:00"/>
    <x v="2"/>
    <n v="1"/>
  </r>
  <r>
    <s v="Kalinowski"/>
    <s v="Szymon"/>
    <d v="1984-04-02T00:00:00"/>
    <x v="0"/>
    <n v="0"/>
  </r>
  <r>
    <s v="Rzymski"/>
    <s v="Robert"/>
    <d v="1970-09-07T00:00:00"/>
    <x v="0"/>
    <n v="0"/>
  </r>
  <r>
    <s v="Kowalik"/>
    <s v="Malgorzata"/>
    <d v="1945-04-02T00:00:00"/>
    <x v="3"/>
    <n v="1"/>
  </r>
  <r>
    <s v="Bajda"/>
    <s v="Ewelina"/>
    <d v="1983-08-02T00:00:00"/>
    <x v="3"/>
    <n v="1"/>
  </r>
  <r>
    <s v="Kapala"/>
    <s v="Adrian"/>
    <d v="1986-07-08T00:00:00"/>
    <x v="2"/>
    <n v="0"/>
  </r>
  <r>
    <s v="Szklarska"/>
    <s v="Marzena"/>
    <d v="1977-10-29T00:00:00"/>
    <x v="2"/>
    <n v="1"/>
  </r>
  <r>
    <s v="Jagos"/>
    <s v="Wioletta"/>
    <d v="1963-05-08T00:00:00"/>
    <x v="2"/>
    <n v="1"/>
  </r>
  <r>
    <s v="Szklarska"/>
    <s v="Dominika"/>
    <d v="1981-10-02T00:00:00"/>
    <x v="2"/>
    <n v="1"/>
  </r>
  <r>
    <s v="Bolkowski"/>
    <s v="Jan"/>
    <d v="1989-02-06T00:00:00"/>
    <x v="3"/>
    <n v="0"/>
  </r>
  <r>
    <s v="Barszcz"/>
    <s v="Patryk"/>
    <d v="1980-05-20T00:00:00"/>
    <x v="2"/>
    <n v="0"/>
  </r>
  <r>
    <s v="Kot"/>
    <s v="Maciej"/>
    <d v="1948-08-27T00:00:00"/>
    <x v="3"/>
    <n v="0"/>
  </r>
  <r>
    <s v="Junak"/>
    <s v="Roxana"/>
    <d v="1978-03-31T00:00:00"/>
    <x v="0"/>
    <n v="1"/>
  </r>
  <r>
    <s v="Setniewska"/>
    <s v="Wiktoria"/>
    <d v="1957-11-30T00:00:00"/>
    <x v="3"/>
    <n v="1"/>
  </r>
  <r>
    <s v="Hajkiewicz"/>
    <s v="Justyna"/>
    <d v="1949-10-12T00:00:00"/>
    <x v="2"/>
    <n v="1"/>
  </r>
  <r>
    <s v="Balcerzak"/>
    <s v="Ilona"/>
    <d v="1956-06-24T00:00:00"/>
    <x v="0"/>
    <n v="1"/>
  </r>
  <r>
    <s v="Litewka"/>
    <s v="Maciej"/>
    <d v="1994-01-30T00:00:00"/>
    <x v="2"/>
    <n v="0"/>
  </r>
  <r>
    <s v="Kotala"/>
    <s v="Anna"/>
    <d v="1970-01-14T00:00:00"/>
    <x v="0"/>
    <n v="1"/>
  </r>
  <r>
    <s v="Aronowska"/>
    <s v="Halina"/>
    <d v="1980-05-09T00:00:00"/>
    <x v="2"/>
    <n v="1"/>
  </r>
  <r>
    <s v="Katowicka"/>
    <s v="Dorota"/>
    <d v="1959-06-03T00:00:00"/>
    <x v="0"/>
    <n v="1"/>
  </r>
  <r>
    <s v="Bitner"/>
    <s v="Halina"/>
    <d v="1955-12-13T00:00:00"/>
    <x v="2"/>
    <n v="1"/>
  </r>
  <r>
    <s v="Sochacki"/>
    <s v="Marcin"/>
    <d v="1967-01-03T00:00:00"/>
    <x v="2"/>
    <n v="0"/>
  </r>
  <r>
    <s v="Skrok"/>
    <s v="Arkadiusz"/>
    <d v="1973-04-19T00:00:00"/>
    <x v="0"/>
    <n v="0"/>
  </r>
  <r>
    <s v="Bartosiak"/>
    <s v="Kazimiera"/>
    <d v="1948-05-15T00:00:00"/>
    <x v="2"/>
    <n v="1"/>
  </r>
  <r>
    <s v="Siedlecka"/>
    <s v="Rozalia"/>
    <d v="1947-08-03T00:00:00"/>
    <x v="2"/>
    <n v="1"/>
  </r>
  <r>
    <s v="Muchewicz"/>
    <s v="Piotr"/>
    <d v="1946-06-23T00:00:00"/>
    <x v="0"/>
    <n v="0"/>
  </r>
  <r>
    <s v="Pilipczuk"/>
    <s v="Mariusz"/>
    <d v="1992-06-24T00:00:00"/>
    <x v="3"/>
    <n v="0"/>
  </r>
  <r>
    <s v="Krakowska"/>
    <s v="Paulina"/>
    <d v="1992-10-08T00:00:00"/>
    <x v="0"/>
    <n v="1"/>
  </r>
  <r>
    <s v="Bielun"/>
    <s v="Urszula"/>
    <d v="1983-07-01T00:00:00"/>
    <x v="1"/>
    <n v="1"/>
  </r>
  <r>
    <s v="Grzeskowiak"/>
    <s v="Szymon"/>
    <d v="1960-06-23T00:00:00"/>
    <x v="1"/>
    <n v="0"/>
  </r>
  <r>
    <s v="Karpek"/>
    <s v="Paulina"/>
    <d v="1976-06-27T00:00:00"/>
    <x v="0"/>
    <n v="1"/>
  </r>
  <r>
    <s v="Kowal"/>
    <s v="Ewa"/>
    <d v="1965-01-20T00:00:00"/>
    <x v="2"/>
    <n v="1"/>
  </r>
  <r>
    <s v="Augustyn"/>
    <s v="Zofia"/>
    <d v="1968-11-16T00:00:00"/>
    <x v="0"/>
    <n v="1"/>
  </r>
  <r>
    <s v="Filipczuk"/>
    <s v="Paulina"/>
    <d v="1967-12-18T00:00:00"/>
    <x v="2"/>
    <n v="1"/>
  </r>
  <r>
    <s v="Miklas"/>
    <s v="Maciej"/>
    <d v="1991-06-09T00:00:00"/>
    <x v="1"/>
    <n v="0"/>
  </r>
  <r>
    <s v="Vasina"/>
    <s v="Adam"/>
    <d v="1995-04-06T00:00:00"/>
    <x v="1"/>
    <n v="0"/>
  </r>
  <r>
    <s v="Bydgoska"/>
    <s v="Inga"/>
    <d v="1955-10-12T00:00:00"/>
    <x v="2"/>
    <n v="1"/>
  </r>
  <r>
    <s v="Banasiewicz"/>
    <s v="Beata"/>
    <d v="1969-08-01T00:00:00"/>
    <x v="2"/>
    <n v="1"/>
  </r>
  <r>
    <s v="Fryziel"/>
    <s v="Daria"/>
    <d v="1958-12-29T00:00:00"/>
    <x v="2"/>
    <n v="1"/>
  </r>
  <r>
    <s v="Bedka"/>
    <s v="Justyna"/>
    <d v="1985-07-04T00:00:00"/>
    <x v="1"/>
    <n v="1"/>
  </r>
  <r>
    <s v="Banaszczyk"/>
    <s v="Barbara"/>
    <d v="1977-12-13T00:00:00"/>
    <x v="2"/>
    <n v="1"/>
  </r>
  <r>
    <s v="Ptaszek"/>
    <s v="Janusz"/>
    <d v="1993-11-14T00:00:00"/>
    <x v="2"/>
    <n v="0"/>
  </r>
  <r>
    <s v="Rey"/>
    <s v="Tadeusz"/>
    <d v="1968-05-14T00:00:00"/>
    <x v="0"/>
    <n v="0"/>
  </r>
  <r>
    <s v="Zeller"/>
    <s v="Teresa"/>
    <d v="1951-06-08T00:00:00"/>
    <x v="1"/>
    <n v="1"/>
  </r>
  <r>
    <s v="Majcherczyk"/>
    <s v="Maciej"/>
    <d v="1975-08-05T00:00:00"/>
    <x v="1"/>
    <n v="0"/>
  </r>
  <r>
    <s v="Grabicka"/>
    <s v="Grazyna"/>
    <d v="1971-05-18T00:00:00"/>
    <x v="2"/>
    <n v="1"/>
  </r>
  <r>
    <s v="Praska"/>
    <s v="Anna"/>
    <d v="1950-01-22T00:00:00"/>
    <x v="0"/>
    <n v="1"/>
  </r>
  <r>
    <s v="Jakus"/>
    <s v="Piotr"/>
    <d v="1992-04-02T00:00:00"/>
    <x v="2"/>
    <n v="0"/>
  </r>
  <r>
    <s v="Grdulska"/>
    <s v="Danuta"/>
    <d v="1969-07-20T00:00:00"/>
    <x v="2"/>
    <n v="1"/>
  </r>
  <r>
    <s v="Badowski"/>
    <s v="Karol"/>
    <d v="1959-08-07T00:00:00"/>
    <x v="0"/>
    <n v="0"/>
  </r>
  <r>
    <s v="Majkut"/>
    <s v="Maciej"/>
    <d v="1972-07-10T00:00:00"/>
    <x v="0"/>
    <n v="0"/>
  </r>
  <r>
    <s v="Cabaj"/>
    <s v="Martyna"/>
    <d v="1979-02-11T00:00:00"/>
    <x v="1"/>
    <n v="1"/>
  </r>
  <r>
    <s v="Malecka"/>
    <s v="Stefania"/>
    <d v="1991-08-04T00:00:00"/>
    <x v="2"/>
    <n v="1"/>
  </r>
  <r>
    <s v="Gagatek"/>
    <s v="Stefan"/>
    <d v="1967-03-08T00:00:00"/>
    <x v="2"/>
    <n v="0"/>
  </r>
  <r>
    <s v="Otwocka"/>
    <s v="Ewelia"/>
    <d v="1976-08-20T00:00:00"/>
    <x v="0"/>
    <n v="1"/>
  </r>
  <r>
    <s v="Pleszewska"/>
    <s v="Krystyna"/>
    <d v="1972-02-06T00:00:00"/>
    <x v="3"/>
    <n v="1"/>
  </r>
  <r>
    <s v="Sabatowicz"/>
    <s v="Szymon"/>
    <d v="1985-02-17T00:00:00"/>
    <x v="2"/>
    <n v="0"/>
  </r>
  <r>
    <s v="Magiera"/>
    <s v="Robert"/>
    <d v="1971-06-28T00:00:00"/>
    <x v="3"/>
    <n v="0"/>
  </r>
  <r>
    <s v="Klekotko"/>
    <s v="Justyna"/>
    <d v="1963-09-18T00:00:00"/>
    <x v="0"/>
    <n v="1"/>
  </r>
  <r>
    <s v="Nowak"/>
    <s v="Damian"/>
    <d v="1990-03-20T00:00:00"/>
    <x v="3"/>
    <n v="0"/>
  </r>
  <r>
    <s v="Doszko"/>
    <s v="Katarzyna"/>
    <d v="1954-02-04T00:00:00"/>
    <x v="1"/>
    <n v="1"/>
  </r>
  <r>
    <s v="Rozwalka"/>
    <s v="Wojciech"/>
    <d v="1974-10-22T00:00:00"/>
    <x v="1"/>
    <n v="0"/>
  </r>
  <r>
    <s v="Aleksandrowicz"/>
    <s v="Krystyna"/>
    <d v="1959-10-15T00:00:00"/>
    <x v="0"/>
    <n v="1"/>
  </r>
  <r>
    <s v="Kilarski"/>
    <s v="Ewa"/>
    <d v="1957-08-19T00:00:00"/>
    <x v="3"/>
    <n v="1"/>
  </r>
  <r>
    <s v="Rykowski"/>
    <s v="Roman"/>
    <d v="1985-09-02T00:00:00"/>
    <x v="3"/>
    <n v="0"/>
  </r>
  <r>
    <s v="Skierniewicka"/>
    <s v="Malwina"/>
    <d v="1947-01-12T00:00:00"/>
    <x v="2"/>
    <n v="1"/>
  </r>
  <r>
    <s v="Wronka"/>
    <s v="Cezary"/>
    <d v="1988-06-11T00:00:00"/>
    <x v="0"/>
    <n v="0"/>
  </r>
  <r>
    <s v="Wroniszewski"/>
    <s v="Mieszko"/>
    <d v="1987-10-31T00:00:00"/>
    <x v="2"/>
    <n v="0"/>
  </r>
  <r>
    <s v="Andrzejewska"/>
    <s v="Barbara"/>
    <d v="1986-12-03T00:00:00"/>
    <x v="0"/>
    <n v="1"/>
  </r>
  <r>
    <s v="Klimaszewski"/>
    <s v="Krzysztof"/>
    <d v="1951-01-20T00:00:00"/>
    <x v="3"/>
    <n v="0"/>
  </r>
  <r>
    <s v="Pachnowski"/>
    <s v="Jacek"/>
    <d v="1945-10-24T00:00:00"/>
    <x v="0"/>
    <n v="0"/>
  </r>
  <r>
    <s v="Klimaszewska"/>
    <s v="Ewa"/>
    <d v="1968-07-17T00:00:00"/>
    <x v="2"/>
    <n v="1"/>
  </r>
  <r>
    <s v="Malik"/>
    <s v="Jakub"/>
    <d v="1947-06-24T00:00:00"/>
    <x v="0"/>
    <n v="0"/>
  </r>
  <r>
    <s v="Grzeskowiak"/>
    <s v="Szymon"/>
    <d v="1963-05-26T00:00:00"/>
    <x v="1"/>
    <n v="0"/>
  </r>
  <r>
    <s v="Lwowska"/>
    <s v="Paulina"/>
    <d v="1946-12-30T00:00:00"/>
    <x v="2"/>
    <n v="1"/>
  </r>
  <r>
    <s v="Adamowicz"/>
    <s v="Jolanta"/>
    <d v="1966-12-30T00:00:00"/>
    <x v="2"/>
    <n v="1"/>
  </r>
  <r>
    <s v="Pastuszka"/>
    <s v="Marzena"/>
    <d v="1994-07-08T00:00:00"/>
    <x v="0"/>
    <n v="1"/>
  </r>
  <r>
    <s v="Kalitowski"/>
    <s v="Marcin"/>
    <d v="1950-04-01T00:00:00"/>
    <x v="0"/>
    <n v="0"/>
  </r>
  <r>
    <s v="Miller"/>
    <s v="Zbigniew"/>
    <d v="1993-04-10T00:00:00"/>
    <x v="2"/>
    <n v="0"/>
  </r>
  <r>
    <s v="Bartkiewicz"/>
    <s v="Elwira"/>
    <d v="1947-06-13T00:00:00"/>
    <x v="2"/>
    <n v="1"/>
  </r>
  <r>
    <s v="Dmochowska"/>
    <s v="Katarzyna"/>
    <d v="1991-11-08T00:00:00"/>
    <x v="3"/>
    <n v="1"/>
  </r>
  <r>
    <s v="Szostek"/>
    <s v="Krzysztof"/>
    <d v="1966-11-15T00:00:00"/>
    <x v="0"/>
    <n v="0"/>
  </r>
  <r>
    <s v="Paprocki"/>
    <s v="Konrad"/>
    <d v="1952-11-09T00:00:00"/>
    <x v="3"/>
    <n v="0"/>
  </r>
  <r>
    <s v="Holmes"/>
    <s v="Barbara"/>
    <d v="1972-11-23T00:00:00"/>
    <x v="2"/>
    <n v="1"/>
  </r>
  <r>
    <s v="Kozar"/>
    <s v="Robert"/>
    <d v="1959-12-13T00:00:00"/>
    <x v="2"/>
    <n v="0"/>
  </r>
  <r>
    <s v="Bednarska"/>
    <s v="Karolina"/>
    <d v="1995-06-15T00:00:00"/>
    <x v="2"/>
    <n v="1"/>
  </r>
  <r>
    <s v="Piotrkowska"/>
    <s v="Zuzanna"/>
    <d v="1953-12-19T00:00:00"/>
    <x v="2"/>
    <n v="1"/>
  </r>
  <r>
    <s v="Antos"/>
    <s v="Karolina"/>
    <d v="1976-05-13T00:00:00"/>
    <x v="0"/>
    <n v="1"/>
  </r>
  <r>
    <s v="Kumur"/>
    <s v="Genowefa"/>
    <d v="1977-04-11T00:00:00"/>
    <x v="2"/>
    <n v="1"/>
  </r>
  <r>
    <s v="Wilczko"/>
    <s v="Adrian"/>
    <d v="1982-01-03T00:00:00"/>
    <x v="1"/>
    <n v="0"/>
  </r>
  <r>
    <s v="Bugajski"/>
    <s v="Jan"/>
    <d v="1963-04-10T00:00:00"/>
    <x v="2"/>
    <n v="0"/>
  </r>
  <r>
    <s v="Florczuk"/>
    <s v="Katarzyna"/>
    <d v="1967-12-02T00:00:00"/>
    <x v="2"/>
    <n v="1"/>
  </r>
  <r>
    <s v="Bielec"/>
    <s v="Maria"/>
    <d v="1948-03-09T00:00:00"/>
    <x v="3"/>
    <n v="1"/>
  </r>
  <r>
    <s v="Busz"/>
    <s v="Jan"/>
    <d v="1958-01-14T00:00:00"/>
    <x v="1"/>
    <n v="0"/>
  </r>
  <r>
    <s v="Balicka"/>
    <s v="Anna"/>
    <d v="1981-10-20T00:00:00"/>
    <x v="2"/>
    <n v="1"/>
  </r>
  <r>
    <s v="Badowska"/>
    <s v="Danuta"/>
    <d v="1953-10-27T00:00:00"/>
    <x v="0"/>
    <n v="1"/>
  </r>
  <r>
    <s v="Labryga"/>
    <s v="Piotr"/>
    <d v="1961-08-21T00:00:00"/>
    <x v="2"/>
    <n v="0"/>
  </r>
  <r>
    <s v="Barcik"/>
    <s v="Barbara"/>
    <d v="1969-05-09T00:00:00"/>
    <x v="2"/>
    <n v="1"/>
  </r>
  <r>
    <s v="Ksel"/>
    <s v="Krzysztof"/>
    <d v="1955-04-02T00:00:00"/>
    <x v="3"/>
    <n v="0"/>
  </r>
  <r>
    <s v="Skrzypek"/>
    <s v="Bartosz"/>
    <d v="1952-05-27T00:00:00"/>
    <x v="2"/>
    <n v="0"/>
  </r>
  <r>
    <s v="Konstantinova"/>
    <s v="Alexandra"/>
    <d v="1949-09-06T00:00:00"/>
    <x v="2"/>
    <n v="1"/>
  </r>
  <r>
    <s v="Kowalska"/>
    <s v="Karolina"/>
    <d v="1971-08-01T00:00:00"/>
    <x v="0"/>
    <n v="1"/>
  </r>
  <r>
    <s v="Wojtkowiak"/>
    <s v="Marcin"/>
    <d v="1984-04-26T00:00:00"/>
    <x v="3"/>
    <n v="0"/>
  </r>
  <r>
    <s v="Jurecka"/>
    <s v="Kinga"/>
    <d v="1967-05-31T00:00:00"/>
    <x v="2"/>
    <n v="1"/>
  </r>
  <r>
    <s v="Popowski"/>
    <s v="Adam"/>
    <d v="1987-02-10T00:00:00"/>
    <x v="0"/>
    <n v="0"/>
  </r>
  <r>
    <s v="Pietrzyk"/>
    <s v="Anita"/>
    <d v="1993-08-20T00:00:00"/>
    <x v="2"/>
    <n v="1"/>
  </r>
  <r>
    <s v="Sieduszewski"/>
    <s v="Piotr"/>
    <d v="1974-02-19T00:00:00"/>
    <x v="1"/>
    <n v="0"/>
  </r>
  <r>
    <s v="Pryk"/>
    <s v="Tymon"/>
    <d v="1949-06-04T00:00:00"/>
    <x v="1"/>
    <n v="0"/>
  </r>
  <r>
    <s v="Maj"/>
    <s v="Maciej"/>
    <d v="1974-01-30T00:00:00"/>
    <x v="2"/>
    <n v="0"/>
  </r>
  <r>
    <s v="Marciszewski"/>
    <s v="Roman"/>
    <d v="1984-12-23T00:00:00"/>
    <x v="0"/>
    <n v="0"/>
  </r>
  <r>
    <s v="Adamski"/>
    <s v="Jerzy"/>
    <d v="1995-07-13T00:00:00"/>
    <x v="2"/>
    <n v="0"/>
  </r>
  <r>
    <s v="Albert"/>
    <s v="Jerzy"/>
    <d v="1960-07-04T00:00:00"/>
    <x v="0"/>
    <n v="0"/>
  </r>
  <r>
    <s v="Polkowicka"/>
    <s v="Dominika"/>
    <d v="1944-07-14T00:00:00"/>
    <x v="2"/>
    <n v="1"/>
  </r>
  <r>
    <s v="Cieplik"/>
    <s v="Marta"/>
    <d v="1987-11-22T00:00:00"/>
    <x v="2"/>
    <n v="1"/>
  </r>
  <r>
    <s v="Parczewska"/>
    <s v="Malwina"/>
    <d v="1971-03-04T00:00:00"/>
    <x v="1"/>
    <n v="1"/>
  </r>
  <r>
    <s v="Pisarska"/>
    <s v="Alicja"/>
    <d v="1990-06-16T00:00:00"/>
    <x v="2"/>
    <n v="1"/>
  </r>
  <r>
    <s v="Basiak"/>
    <s v="Anna"/>
    <d v="1983-12-21T00:00:00"/>
    <x v="1"/>
    <n v="1"/>
  </r>
  <r>
    <s v="Janicka"/>
    <s v="Paulina"/>
    <d v="1969-02-09T00:00:00"/>
    <x v="2"/>
    <n v="1"/>
  </r>
  <r>
    <s v="Engel"/>
    <s v="Anna"/>
    <d v="1975-09-02T00:00:00"/>
    <x v="2"/>
    <n v="1"/>
  </r>
  <r>
    <s v="Plichta"/>
    <s v="Robert"/>
    <d v="1970-03-17T00:00:00"/>
    <x v="2"/>
    <n v="0"/>
  </r>
  <r>
    <s v="Barszczewska"/>
    <s v="Cecylia"/>
    <d v="1975-10-16T00:00:00"/>
    <x v="0"/>
    <n v="1"/>
  </r>
  <r>
    <s v="Szklarska"/>
    <s v="Tekla"/>
    <d v="1989-09-14T00:00:00"/>
    <x v="1"/>
    <n v="1"/>
  </r>
  <r>
    <s v="Aleksandrowicz"/>
    <s v="Barbara"/>
    <d v="1972-03-22T00:00:00"/>
    <x v="1"/>
    <n v="1"/>
  </r>
  <r>
    <s v="Kuc"/>
    <s v="Danuta"/>
    <d v="1958-11-19T00:00:00"/>
    <x v="0"/>
    <n v="1"/>
  </r>
  <r>
    <s v="Kogut"/>
    <s v="Magdalena"/>
    <d v="1989-10-09T00:00:00"/>
    <x v="0"/>
    <n v="1"/>
  </r>
  <r>
    <s v="Sopocka"/>
    <s v="Olivia"/>
    <d v="1966-07-15T00:00:00"/>
    <x v="0"/>
    <n v="1"/>
  </r>
  <r>
    <s v="Berezowska"/>
    <s v="Anita"/>
    <d v="1984-03-06T00:00:00"/>
    <x v="1"/>
    <n v="1"/>
  </r>
  <r>
    <s v="Walczak"/>
    <s v="Maciej"/>
    <d v="1954-05-09T00:00:00"/>
    <x v="2"/>
    <n v="0"/>
  </r>
  <r>
    <s v="Guzik"/>
    <s v="Anna"/>
    <d v="1988-01-05T00:00:00"/>
    <x v="2"/>
    <n v="1"/>
  </r>
  <r>
    <s v="Modzelewski"/>
    <s v="Mateusz"/>
    <d v="1949-01-06T00:00:00"/>
    <x v="2"/>
    <n v="0"/>
  </r>
  <r>
    <s v="Dudek"/>
    <s v="Marzena"/>
    <d v="1954-11-29T00:00:00"/>
    <x v="2"/>
    <n v="1"/>
  </r>
  <r>
    <s v="Banach"/>
    <s v="Leon"/>
    <d v="1984-06-30T00:00:00"/>
    <x v="1"/>
    <n v="0"/>
  </r>
  <r>
    <s v="Klasz"/>
    <s v="Marcin"/>
    <d v="1961-06-03T00:00:00"/>
    <x v="0"/>
    <n v="0"/>
  </r>
  <r>
    <s v="Banasik"/>
    <s v="Irena"/>
    <d v="1946-09-03T00:00:00"/>
    <x v="2"/>
    <n v="1"/>
  </r>
  <r>
    <s v="Kisiel"/>
    <s v="Dawid"/>
    <d v="1967-09-17T00:00:00"/>
    <x v="0"/>
    <n v="0"/>
  </r>
  <r>
    <s v="Geldner"/>
    <s v="Magdalena"/>
    <d v="1950-11-22T00:00:00"/>
    <x v="0"/>
    <n v="1"/>
  </r>
  <r>
    <s v="Rygielski"/>
    <s v="Maciej"/>
    <d v="1956-09-29T00:00:00"/>
    <x v="2"/>
    <n v="0"/>
  </r>
  <r>
    <s v="Ossowski"/>
    <s v="Karol"/>
    <d v="1964-01-25T00:00:00"/>
    <x v="0"/>
    <n v="0"/>
  </r>
  <r>
    <s v="Kisielewska"/>
    <s v="Greta"/>
    <d v="1946-10-09T00:00:00"/>
    <x v="0"/>
    <n v="1"/>
  </r>
  <r>
    <s v="Nyski"/>
    <s v="Piotr"/>
    <d v="1983-06-14T00:00:00"/>
    <x v="2"/>
    <n v="0"/>
  </r>
  <r>
    <s v="Kopec"/>
    <s v="Anna"/>
    <d v="1956-07-15T00:00:00"/>
    <x v="2"/>
    <n v="1"/>
  </r>
  <r>
    <s v="Sznyrowska"/>
    <s v="Wiktoria"/>
    <d v="1989-03-13T00:00:00"/>
    <x v="2"/>
    <n v="1"/>
  </r>
  <r>
    <s v="Tichoniuk"/>
    <s v="Marcin"/>
    <d v="1949-12-01T00:00:00"/>
    <x v="2"/>
    <n v="0"/>
  </r>
  <r>
    <s v="Dul"/>
    <s v="Dominika"/>
    <d v="1966-04-28T00:00:00"/>
    <x v="0"/>
    <n v="1"/>
  </r>
  <r>
    <s v="Grzegorczyk"/>
    <s v="Marta"/>
    <d v="1974-09-27T00:00:00"/>
    <x v="0"/>
    <n v="1"/>
  </r>
  <r>
    <s v="Grzywacz"/>
    <s v="Wanda"/>
    <d v="1950-05-15T00:00:00"/>
    <x v="2"/>
    <n v="1"/>
  </r>
  <r>
    <s v="Banach"/>
    <s v="Dorota"/>
    <d v="1994-03-07T00:00:00"/>
    <x v="2"/>
    <n v="1"/>
  </r>
  <r>
    <s v="Legnicka"/>
    <s v="Karina"/>
    <d v="1958-11-24T00:00:00"/>
    <x v="2"/>
    <n v="1"/>
  </r>
  <r>
    <s v="Barabasz"/>
    <s v="Krystyna"/>
    <d v="1986-12-03T00:00:00"/>
    <x v="0"/>
    <n v="1"/>
  </r>
  <r>
    <s v="Borowska"/>
    <s v="Ewelina"/>
    <d v="1993-09-23T00:00:00"/>
    <x v="0"/>
    <n v="1"/>
  </r>
  <r>
    <s v="Cedro"/>
    <s v="Zofia"/>
    <d v="1952-07-08T00:00:00"/>
    <x v="1"/>
    <n v="1"/>
  </r>
  <r>
    <s v="Sieradzki"/>
    <s v="Piotr"/>
    <d v="1975-01-30T00:00:00"/>
    <x v="2"/>
    <n v="0"/>
  </r>
  <r>
    <s v="Sar"/>
    <s v="Wojciech"/>
    <d v="1964-10-15T00:00:00"/>
    <x v="2"/>
    <n v="0"/>
  </r>
  <r>
    <s v="Kordaszewska"/>
    <s v="Magdalena"/>
    <d v="1948-04-26T00:00:00"/>
    <x v="0"/>
    <n v="1"/>
  </r>
  <r>
    <s v="Bauer"/>
    <s v="Jagoda"/>
    <d v="1969-11-23T00:00:00"/>
    <x v="0"/>
    <n v="1"/>
  </r>
  <r>
    <s v="Brychcy"/>
    <s v="Agata"/>
    <d v="1995-02-28T00:00:00"/>
    <x v="1"/>
    <n v="1"/>
  </r>
  <r>
    <s v="Potocki"/>
    <s v="Grzegorz"/>
    <d v="1947-12-30T00:00:00"/>
    <x v="2"/>
    <n v="0"/>
  </r>
  <r>
    <s v="Kordaszewski"/>
    <s v="Piotr"/>
    <d v="1988-12-05T00:00:00"/>
    <x v="0"/>
    <n v="0"/>
  </r>
  <r>
    <s v="Wiatrowski"/>
    <s v="Roman"/>
    <d v="1994-07-18T00:00:00"/>
    <x v="2"/>
    <n v="0"/>
  </r>
  <r>
    <s v="Albert"/>
    <s v="Joanna"/>
    <d v="1978-01-01T00:00:00"/>
    <x v="2"/>
    <n v="1"/>
  </r>
  <r>
    <s v="Balcer"/>
    <s v="Iwona"/>
    <d v="1989-06-30T00:00:00"/>
    <x v="1"/>
    <n v="1"/>
  </r>
  <r>
    <s v="Augustowska"/>
    <s v="Irma"/>
    <d v="1974-03-24T00:00:00"/>
    <x v="0"/>
    <n v="1"/>
  </r>
  <r>
    <s v="Jackowska"/>
    <s v="Maria"/>
    <d v="1980-02-08T00:00:00"/>
    <x v="2"/>
    <n v="1"/>
  </r>
  <r>
    <s v="Adamczyk"/>
    <s v="Julia"/>
    <d v="1950-06-23T00:00:00"/>
    <x v="0"/>
    <n v="1"/>
  </r>
  <r>
    <s v="Sosnowiecka"/>
    <s v="Dorota"/>
    <d v="1994-03-13T00:00:00"/>
    <x v="2"/>
    <n v="1"/>
  </r>
  <r>
    <s v="Henrykowski"/>
    <s v="Kornel"/>
    <d v="1973-01-25T00:00:00"/>
    <x v="2"/>
    <n v="0"/>
  </r>
  <r>
    <s v="Szklarska"/>
    <s v="Karolina"/>
    <d v="1966-10-11T00:00:00"/>
    <x v="0"/>
    <n v="1"/>
  </r>
  <r>
    <s v="Podczasiak"/>
    <s v="Jadwiga"/>
    <d v="1960-04-04T00:00:00"/>
    <x v="2"/>
    <n v="1"/>
  </r>
  <r>
    <s v="Skrzydlowski"/>
    <s v="Dawid"/>
    <d v="1947-02-09T00:00:00"/>
    <x v="1"/>
    <n v="0"/>
  </r>
  <r>
    <s v="Genewski"/>
    <s v="Andrzej"/>
    <d v="1961-09-23T00:00:00"/>
    <x v="0"/>
    <n v="0"/>
  </r>
  <r>
    <s v="Bienias"/>
    <s v="Alina"/>
    <d v="1956-09-24T00:00:00"/>
    <x v="2"/>
    <n v="1"/>
  </r>
  <r>
    <s v="Madrycki"/>
    <s v="Janusz"/>
    <d v="1968-03-03T00:00:00"/>
    <x v="2"/>
    <n v="0"/>
  </r>
  <r>
    <s v="Opolska"/>
    <s v="Paulina"/>
    <d v="1956-12-19T00:00:00"/>
    <x v="2"/>
    <n v="1"/>
  </r>
  <r>
    <s v="Barwicka"/>
    <s v="Zofia"/>
    <d v="1982-10-11T00:00:00"/>
    <x v="2"/>
    <n v="1"/>
  </r>
  <r>
    <s v="Leniak"/>
    <s v="Jacek"/>
    <d v="1958-02-05T00:00:00"/>
    <x v="1"/>
    <n v="0"/>
  </r>
  <r>
    <s v="Kapanowska"/>
    <s v="Marta"/>
    <d v="1955-04-14T00:00:00"/>
    <x v="0"/>
    <n v="1"/>
  </r>
  <r>
    <s v="Lech"/>
    <s v="Bartosz"/>
    <d v="1946-12-01T00:00:00"/>
    <x v="0"/>
    <n v="0"/>
  </r>
  <r>
    <s v="Kaczocha"/>
    <s v="Maciej"/>
    <d v="1989-10-21T00:00:00"/>
    <x v="0"/>
    <n v="0"/>
  </r>
  <r>
    <s v="Nowak"/>
    <s v="Anna"/>
    <d v="1970-09-28T00:00:00"/>
    <x v="2"/>
    <n v="1"/>
  </r>
  <r>
    <s v="Kozar"/>
    <s v="Artur"/>
    <d v="1987-09-08T00:00:00"/>
    <x v="2"/>
    <n v="0"/>
  </r>
  <r>
    <s v="Barszczewska"/>
    <s v="Halina"/>
    <d v="1986-05-24T00:00:00"/>
    <x v="0"/>
    <n v="1"/>
  </r>
  <r>
    <s v="Bartoszek"/>
    <s v="Justyna"/>
    <d v="1952-06-08T00:00:00"/>
    <x v="0"/>
    <n v="1"/>
  </r>
  <r>
    <s v="Gawlowska"/>
    <s v="Enrika"/>
    <d v="1960-01-19T00:00:00"/>
    <x v="0"/>
    <n v="1"/>
  </r>
  <r>
    <s v="Balcerowska"/>
    <s v="Iwona"/>
    <d v="1977-03-03T00:00:00"/>
    <x v="2"/>
    <n v="1"/>
  </r>
  <r>
    <s v="Nagaj"/>
    <s v="Mieszko"/>
    <d v="1993-11-18T00:00:00"/>
    <x v="2"/>
    <n v="0"/>
  </r>
  <r>
    <s v="Jakubczyk"/>
    <s v="Agnieszka"/>
    <d v="1967-06-29T00:00:00"/>
    <x v="0"/>
    <n v="1"/>
  </r>
  <r>
    <s v="Aleksander"/>
    <s v="Barbara"/>
    <d v="1949-04-22T00:00:00"/>
    <x v="0"/>
    <n v="1"/>
  </r>
  <r>
    <s v="Wiek"/>
    <s v="Jadwiga"/>
    <d v="1972-07-26T00:00:00"/>
    <x v="3"/>
    <n v="1"/>
  </r>
  <r>
    <s v="Suchocki"/>
    <s v="Andrzej"/>
    <d v="1983-02-21T00:00:00"/>
    <x v="3"/>
    <n v="0"/>
  </r>
  <r>
    <s v="Augustowska"/>
    <s v="Justyna"/>
    <d v="1946-07-08T00:00:00"/>
    <x v="2"/>
    <n v="1"/>
  </r>
  <r>
    <s v="Michalik"/>
    <s v="Wojciech"/>
    <d v="1965-07-27T00:00:00"/>
    <x v="2"/>
    <n v="0"/>
  </r>
  <r>
    <s v="Bandera"/>
    <s v="Ewa"/>
    <d v="1973-07-26T00:00:00"/>
    <x v="2"/>
    <n v="1"/>
  </r>
  <r>
    <s v="Rybicki"/>
    <s v="Jakub"/>
    <d v="1947-04-11T00:00:00"/>
    <x v="3"/>
    <n v="0"/>
  </r>
  <r>
    <s v="Lysiak"/>
    <s v="Helena"/>
    <d v="1986-07-19T00:00:00"/>
    <x v="0"/>
    <n v="1"/>
  </r>
  <r>
    <s v="Balcerek"/>
    <s v="Zofia"/>
    <d v="1958-03-20T00:00:00"/>
    <x v="2"/>
    <n v="1"/>
  </r>
  <r>
    <s v="Blacharz"/>
    <s v="Krystyna"/>
    <d v="1981-02-05T00:00:00"/>
    <x v="3"/>
    <n v="1"/>
  </r>
  <r>
    <s v="Augustowska"/>
    <s v="Anna"/>
    <d v="1984-07-12T00:00:00"/>
    <x v="0"/>
    <n v="1"/>
  </r>
  <r>
    <s v="Kaczorowska"/>
    <s v="Agnieszka"/>
    <d v="1987-05-27T00:00:00"/>
    <x v="2"/>
    <n v="1"/>
  </r>
  <r>
    <s v="Kisielewski"/>
    <s v="Krystian"/>
    <d v="1964-01-08T00:00:00"/>
    <x v="2"/>
    <n v="0"/>
  </r>
  <r>
    <s v="Sikora"/>
    <s v="Norbert"/>
    <d v="1987-11-16T00:00:00"/>
    <x v="0"/>
    <n v="0"/>
  </r>
  <r>
    <s v="Warszawska"/>
    <s v="Rita"/>
    <d v="1961-10-01T00:00:00"/>
    <x v="3"/>
    <n v="1"/>
  </r>
  <r>
    <s v="Barszczewska"/>
    <s v="Anna"/>
    <d v="1961-08-15T00:00:00"/>
    <x v="2"/>
    <n v="1"/>
  </r>
  <r>
    <s v="Moskiewski"/>
    <s v="Sebastian"/>
    <d v="1980-10-16T00:00:00"/>
    <x v="0"/>
    <n v="0"/>
  </r>
  <r>
    <s v="Pogrebniak"/>
    <s v="Jegor"/>
    <d v="1961-04-27T00:00:00"/>
    <x v="2"/>
    <n v="0"/>
  </r>
  <r>
    <s v="Gates"/>
    <s v="Anna"/>
    <d v="1977-09-26T00:00:00"/>
    <x v="1"/>
    <n v="1"/>
  </r>
  <r>
    <s v="Zaprawa"/>
    <s v="Marcin"/>
    <d v="1944-06-21T00:00:00"/>
    <x v="0"/>
    <n v="0"/>
  </r>
  <r>
    <s v="Mazgaj"/>
    <s v="Szymon"/>
    <d v="1989-11-24T00:00:00"/>
    <x v="2"/>
    <n v="0"/>
  </r>
  <r>
    <s v="Samborski"/>
    <s v="Bartosz"/>
    <d v="1964-05-31T00:00:00"/>
    <x v="0"/>
    <n v="0"/>
  </r>
  <r>
    <s v="Barcikowska"/>
    <s v="Zyta"/>
    <d v="1977-12-30T00:00:00"/>
    <x v="2"/>
    <n v="1"/>
  </r>
  <r>
    <s v="Radziejowski"/>
    <s v="Krystian"/>
    <d v="1957-04-10T00:00:00"/>
    <x v="2"/>
    <n v="0"/>
  </r>
  <r>
    <s v="Baranek"/>
    <s v="Magdalena"/>
    <d v="1993-07-14T00:00:00"/>
    <x v="0"/>
    <n v="1"/>
  </r>
  <r>
    <s v="Wosiak"/>
    <s v="Roman"/>
    <d v="1988-07-17T00:00:00"/>
    <x v="0"/>
    <n v="0"/>
  </r>
  <r>
    <s v="Cichawa"/>
    <s v="Dorota"/>
    <d v="1945-07-22T00:00:00"/>
    <x v="2"/>
    <n v="1"/>
  </r>
  <r>
    <s v="Smutnicki"/>
    <s v="Tomasz"/>
    <d v="1977-04-02T00:00:00"/>
    <x v="2"/>
    <n v="0"/>
  </r>
  <r>
    <s v="Kotala"/>
    <s v="Dominik"/>
    <d v="1989-05-18T00:00:00"/>
    <x v="3"/>
    <n v="0"/>
  </r>
  <r>
    <s v="Gralewicz"/>
    <s v="Ewelina"/>
    <d v="1978-05-26T00:00:00"/>
    <x v="3"/>
    <n v="1"/>
  </r>
  <r>
    <s v="Matczak"/>
    <s v="Piotr"/>
    <d v="1983-04-12T00:00:00"/>
    <x v="2"/>
    <n v="0"/>
  </r>
  <r>
    <s v="Chorzowska"/>
    <s v="Jadwiga"/>
    <d v="1993-01-02T00:00:00"/>
    <x v="2"/>
    <n v="1"/>
  </r>
  <r>
    <s v="Grzybek"/>
    <s v="Karolina"/>
    <d v="1973-11-06T00:00:00"/>
    <x v="2"/>
    <n v="1"/>
  </r>
  <r>
    <s v="Bartel"/>
    <s v="Ewa"/>
    <d v="1958-06-03T00:00:00"/>
    <x v="2"/>
    <n v="1"/>
  </r>
  <r>
    <s v="Kosaty"/>
    <s v="Marek"/>
    <d v="1968-11-08T00:00:00"/>
    <x v="0"/>
    <n v="0"/>
  </r>
  <r>
    <s v="Pietkiewicz"/>
    <s v="Piotr"/>
    <d v="1955-09-08T00:00:00"/>
    <x v="2"/>
    <n v="0"/>
  </r>
  <r>
    <s v="Alot"/>
    <s v="Zofia"/>
    <d v="1943-12-05T00:00:00"/>
    <x v="0"/>
    <n v="1"/>
  </r>
  <r>
    <s v="Glazik"/>
    <s v="Paulina"/>
    <d v="1950-11-01T00:00:00"/>
    <x v="2"/>
    <n v="1"/>
  </r>
  <r>
    <s v="Parczewska"/>
    <s v="Kazimiera"/>
    <d v="1993-01-07T00:00:00"/>
    <x v="2"/>
    <n v="1"/>
  </r>
  <r>
    <s v="Barczuk"/>
    <s v="Maja"/>
    <d v="1984-02-08T00:00:00"/>
    <x v="2"/>
    <n v="1"/>
  </r>
  <r>
    <s v="Szkutnik"/>
    <s v="Bartosz"/>
    <d v="1961-11-19T00:00:00"/>
    <x v="1"/>
    <n v="0"/>
  </r>
  <r>
    <s v="Podstawa"/>
    <s v="Jadwiga"/>
    <d v="1952-05-09T00:00:00"/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n v="1960"/>
    <n v="56"/>
    <n v="25000"/>
    <n v="29.999999999999996"/>
    <n v="29.999999999999996"/>
    <x v="0"/>
  </r>
  <r>
    <s v="Nesterowicz"/>
    <s v="Piotr"/>
    <d v="1984-09-27T00:00:00"/>
    <s v="wies"/>
    <n v="1984"/>
    <n v="32"/>
    <n v="30000"/>
    <n v="45"/>
    <n v="45"/>
    <x v="1"/>
  </r>
  <r>
    <s v="Adamus"/>
    <s v="Magdalena"/>
    <d v="1967-10-08T00:00:00"/>
    <s v="duze miasto"/>
    <n v="1967"/>
    <n v="49"/>
    <n v="25000"/>
    <n v="29.999999999999996"/>
    <n v="29.999999999999996"/>
    <x v="0"/>
  </r>
  <r>
    <s v="Kowalski"/>
    <s v="Hubert"/>
    <d v="1986-05-12T00:00:00"/>
    <s v="wies"/>
    <n v="1986"/>
    <n v="30"/>
    <n v="30000"/>
    <n v="30"/>
    <n v="30"/>
    <x v="1"/>
  </r>
  <r>
    <s v="Zamojska"/>
    <s v="Maria"/>
    <d v="1962-05-14T00:00:00"/>
    <s v="wies"/>
    <n v="1962"/>
    <n v="54"/>
    <n v="25000"/>
    <n v="29.999999999999996"/>
    <n v="29.999999999999996"/>
    <x v="0"/>
  </r>
  <r>
    <s v="Matecki"/>
    <s v="Adam"/>
    <d v="1986-10-09T00:00:00"/>
    <s v="duze miasto"/>
    <n v="1986"/>
    <n v="30"/>
    <n v="30000"/>
    <n v="30"/>
    <n v="30"/>
    <x v="1"/>
  </r>
  <r>
    <s v="Potocki"/>
    <s v="Anna"/>
    <d v="1991-11-27T00:00:00"/>
    <s v="srednie miasto"/>
    <n v="1991"/>
    <n v="25"/>
    <n v="25000"/>
    <n v="25"/>
    <n v="25"/>
    <x v="0"/>
  </r>
  <r>
    <s v="Przybylska"/>
    <s v="Laura"/>
    <d v="1983-02-25T00:00:00"/>
    <s v="srednie miasto"/>
    <n v="1983"/>
    <n v="33"/>
    <n v="25000"/>
    <n v="37.5"/>
    <n v="37.5"/>
    <x v="0"/>
  </r>
  <r>
    <s v="Monachijski"/>
    <s v="Piotr"/>
    <d v="1991-11-26T00:00:00"/>
    <s v="srednie miasto"/>
    <n v="1991"/>
    <n v="25"/>
    <n v="30000"/>
    <n v="30"/>
    <n v="30"/>
    <x v="1"/>
  </r>
  <r>
    <s v="Cender"/>
    <s v="Urszula"/>
    <d v="1985-03-05T00:00:00"/>
    <s v="srednie miasto"/>
    <n v="1985"/>
    <n v="31"/>
    <n v="25000"/>
    <n v="37.5"/>
    <n v="37.5"/>
    <x v="0"/>
  </r>
  <r>
    <s v="Badowski"/>
    <s v="Bogdan"/>
    <d v="1947-06-29T00:00:00"/>
    <s v="srednie miasto"/>
    <n v="1947"/>
    <n v="69"/>
    <n v="30000"/>
    <n v="36"/>
    <n v="85"/>
    <x v="1"/>
  </r>
  <r>
    <s v="Mazurowski"/>
    <s v="Janusz"/>
    <d v="1991-03-24T00:00:00"/>
    <s v="duze miasto"/>
    <n v="1991"/>
    <n v="25"/>
    <n v="30000"/>
    <n v="30"/>
    <n v="30"/>
    <x v="1"/>
  </r>
  <r>
    <s v="Lasota"/>
    <s v="Piotr"/>
    <d v="1971-06-09T00:00:00"/>
    <s v="duze miasto"/>
    <n v="1971"/>
    <n v="45"/>
    <n v="30000"/>
    <n v="45"/>
    <n v="45"/>
    <x v="1"/>
  </r>
  <r>
    <s v="Olczak"/>
    <s v="Damian"/>
    <d v="1946-12-08T00:00:00"/>
    <s v="duze miasto"/>
    <n v="1946"/>
    <n v="70"/>
    <n v="30000"/>
    <n v="36"/>
    <n v="85"/>
    <x v="1"/>
  </r>
  <r>
    <s v="Kolesinski"/>
    <s v="Konstanty"/>
    <d v="1971-03-27T00:00:00"/>
    <s v="duze miasto"/>
    <n v="1971"/>
    <n v="45"/>
    <n v="30000"/>
    <n v="45"/>
    <n v="45"/>
    <x v="1"/>
  </r>
  <r>
    <s v="Pakulski"/>
    <s v="Bogdan"/>
    <d v="1982-08-30T00:00:00"/>
    <s v="srednie miasto"/>
    <n v="1982"/>
    <n v="34"/>
    <n v="30000"/>
    <n v="45"/>
    <n v="45"/>
    <x v="1"/>
  </r>
  <r>
    <s v="Banasiak"/>
    <s v="Paulina"/>
    <d v="1981-03-23T00:00:00"/>
    <s v="wies"/>
    <n v="1981"/>
    <n v="35"/>
    <n v="25000"/>
    <n v="37.5"/>
    <n v="37.5"/>
    <x v="0"/>
  </r>
  <r>
    <s v="Bajdek"/>
    <s v="Katarzyna"/>
    <d v="1995-09-03T00:00:00"/>
    <s v="male miasto"/>
    <n v="1995"/>
    <n v="21"/>
    <n v="25000"/>
    <n v="25"/>
    <n v="25"/>
    <x v="0"/>
  </r>
  <r>
    <s v="Chojnacka"/>
    <s v="Monika"/>
    <d v="1963-10-25T00:00:00"/>
    <s v="wies"/>
    <n v="1963"/>
    <n v="53"/>
    <n v="25000"/>
    <n v="29.999999999999996"/>
    <n v="29.999999999999996"/>
    <x v="0"/>
  </r>
  <r>
    <s v="Karpowicz"/>
    <s v="Anna"/>
    <d v="1945-03-02T00:00:00"/>
    <s v="srednie miasto"/>
    <n v="1945"/>
    <n v="71"/>
    <n v="25000"/>
    <n v="29.999999999999996"/>
    <n v="79"/>
    <x v="0"/>
  </r>
  <r>
    <s v="Korcela"/>
    <s v="Marta"/>
    <d v="1954-05-28T00:00:00"/>
    <s v="duze miasto"/>
    <n v="1954"/>
    <n v="62"/>
    <n v="25000"/>
    <n v="29.999999999999996"/>
    <n v="79"/>
    <x v="0"/>
  </r>
  <r>
    <s v="Deska"/>
    <s v="Ewa"/>
    <d v="1971-03-26T00:00:00"/>
    <s v="srednie miasto"/>
    <n v="1971"/>
    <n v="45"/>
    <n v="25000"/>
    <n v="37.5"/>
    <n v="37.5"/>
    <x v="0"/>
  </r>
  <r>
    <s v="Krencik"/>
    <s v="Maciej"/>
    <d v="1968-09-29T00:00:00"/>
    <s v="male miasto"/>
    <n v="1968"/>
    <n v="48"/>
    <n v="30000"/>
    <n v="36"/>
    <n v="36"/>
    <x v="1"/>
  </r>
  <r>
    <s v="Nawrot"/>
    <s v="Janusz"/>
    <d v="1991-06-22T00:00:00"/>
    <s v="wies"/>
    <n v="1991"/>
    <n v="25"/>
    <n v="30000"/>
    <n v="30"/>
    <n v="30"/>
    <x v="1"/>
  </r>
  <r>
    <s v="Legnicka"/>
    <s v="Karolina"/>
    <d v="1984-10-14T00:00:00"/>
    <s v="duze miasto"/>
    <n v="1984"/>
    <n v="32"/>
    <n v="25000"/>
    <n v="37.5"/>
    <n v="37.5"/>
    <x v="0"/>
  </r>
  <r>
    <s v="Wenecka"/>
    <s v="Justyna"/>
    <d v="1953-01-09T00:00:00"/>
    <s v="duze miasto"/>
    <n v="1953"/>
    <n v="63"/>
    <n v="25000"/>
    <n v="29.999999999999996"/>
    <n v="79"/>
    <x v="0"/>
  </r>
  <r>
    <s v="Kaleta"/>
    <s v="Natalia"/>
    <d v="1964-10-18T00:00:00"/>
    <s v="male miasto"/>
    <n v="1964"/>
    <n v="52"/>
    <n v="25000"/>
    <n v="29.999999999999996"/>
    <n v="29.999999999999996"/>
    <x v="0"/>
  </r>
  <r>
    <s v="Samarskyi"/>
    <s v="Kostiantyn"/>
    <d v="1954-05-07T00:00:00"/>
    <s v="duze miasto"/>
    <n v="1954"/>
    <n v="62"/>
    <n v="30000"/>
    <n v="36"/>
    <n v="85"/>
    <x v="1"/>
  </r>
  <r>
    <s v="Tkacz"/>
    <s v="Adam"/>
    <d v="1948-12-29T00:00:00"/>
    <s v="wies"/>
    <n v="1948"/>
    <n v="68"/>
    <n v="30000"/>
    <n v="36"/>
    <n v="85"/>
    <x v="1"/>
  </r>
  <r>
    <s v="Borsuk"/>
    <s v="Magdalena"/>
    <d v="1968-07-26T00:00:00"/>
    <s v="duze miasto"/>
    <n v="1968"/>
    <n v="48"/>
    <n v="25000"/>
    <n v="29.999999999999996"/>
    <n v="29.999999999999996"/>
    <x v="0"/>
  </r>
  <r>
    <s v="Anusz"/>
    <s v="Anna"/>
    <d v="1950-04-14T00:00:00"/>
    <s v="duze miasto"/>
    <n v="1950"/>
    <n v="66"/>
    <n v="25000"/>
    <n v="29.999999999999996"/>
    <n v="79"/>
    <x v="0"/>
  </r>
  <r>
    <s v="Trzebnicka"/>
    <s v="Anna"/>
    <d v="1959-03-21T00:00:00"/>
    <s v="srednie miasto"/>
    <n v="1959"/>
    <n v="57"/>
    <n v="25000"/>
    <n v="29.999999999999996"/>
    <n v="29.999999999999996"/>
    <x v="0"/>
  </r>
  <r>
    <s v="Bardzio"/>
    <s v="Celina"/>
    <d v="1944-01-04T00:00:00"/>
    <s v="male miasto"/>
    <n v="1944"/>
    <n v="72"/>
    <n v="25000"/>
    <n v="29.999999999999996"/>
    <n v="79"/>
    <x v="0"/>
  </r>
  <r>
    <s v="Firlej"/>
    <s v="Anna"/>
    <d v="1983-11-20T00:00:00"/>
    <s v="srednie miasto"/>
    <n v="1983"/>
    <n v="33"/>
    <n v="25000"/>
    <n v="37.5"/>
    <n v="37.5"/>
    <x v="0"/>
  </r>
  <r>
    <s v="Sadcza"/>
    <s v="Romuald"/>
    <d v="1959-03-24T00:00:00"/>
    <s v="duze miasto"/>
    <n v="1959"/>
    <n v="57"/>
    <n v="30000"/>
    <n v="36"/>
    <n v="36"/>
    <x v="1"/>
  </r>
  <r>
    <s v="Uniejewski"/>
    <s v="Tobiasz"/>
    <d v="1962-07-16T00:00:00"/>
    <s v="srednie miasto"/>
    <n v="1962"/>
    <n v="54"/>
    <n v="30000"/>
    <n v="36"/>
    <n v="36"/>
    <x v="1"/>
  </r>
  <r>
    <s v="Iwaszko"/>
    <s v="Katarzyna"/>
    <d v="1962-10-25T00:00:00"/>
    <s v="duze miasto"/>
    <n v="1962"/>
    <n v="54"/>
    <n v="25000"/>
    <n v="29.999999999999996"/>
    <n v="29.999999999999996"/>
    <x v="0"/>
  </r>
  <r>
    <s v="Rutkowski"/>
    <s v="Sebastian"/>
    <d v="1979-01-01T00:00:00"/>
    <s v="srednie miasto"/>
    <n v="1979"/>
    <n v="37"/>
    <n v="30000"/>
    <n v="45"/>
    <n v="45"/>
    <x v="1"/>
  </r>
  <r>
    <s v="Kubiak"/>
    <s v="Aleksandra"/>
    <d v="1975-04-26T00:00:00"/>
    <s v="wies"/>
    <n v="1975"/>
    <n v="41"/>
    <n v="25000"/>
    <n v="37.5"/>
    <n v="37.5"/>
    <x v="0"/>
  </r>
  <r>
    <s v="Krakowska"/>
    <s v="Karolina"/>
    <d v="1967-09-29T00:00:00"/>
    <s v="duze miasto"/>
    <n v="1967"/>
    <n v="49"/>
    <n v="25000"/>
    <n v="29.999999999999996"/>
    <n v="29.999999999999996"/>
    <x v="0"/>
  </r>
  <r>
    <s v="Uss"/>
    <s v="Adrian"/>
    <d v="1973-02-08T00:00:00"/>
    <s v="male miasto"/>
    <n v="1973"/>
    <n v="43"/>
    <n v="30000"/>
    <n v="45"/>
    <n v="45"/>
    <x v="1"/>
  </r>
  <r>
    <s v="Zasada"/>
    <s v="Joanna"/>
    <d v="1951-08-07T00:00:00"/>
    <s v="srednie miasto"/>
    <n v="1951"/>
    <n v="65"/>
    <n v="25000"/>
    <n v="29.999999999999996"/>
    <n v="79"/>
    <x v="0"/>
  </r>
  <r>
    <s v="Majka"/>
    <s v="Danuta"/>
    <d v="1992-10-22T00:00:00"/>
    <s v="duze miasto"/>
    <n v="1992"/>
    <n v="24"/>
    <n v="25000"/>
    <n v="25"/>
    <n v="25"/>
    <x v="0"/>
  </r>
  <r>
    <s v="Kaczmar"/>
    <s v="Monika"/>
    <d v="1995-03-15T00:00:00"/>
    <s v="duze miasto"/>
    <n v="1995"/>
    <n v="21"/>
    <n v="25000"/>
    <n v="25"/>
    <n v="25"/>
    <x v="0"/>
  </r>
  <r>
    <s v="Adamczyk"/>
    <s v="Irena"/>
    <d v="1979-03-15T00:00:00"/>
    <s v="srednie miasto"/>
    <n v="1979"/>
    <n v="37"/>
    <n v="25000"/>
    <n v="37.5"/>
    <n v="37.5"/>
    <x v="0"/>
  </r>
  <r>
    <s v="Jasiak"/>
    <s v="Monika"/>
    <d v="1948-03-20T00:00:00"/>
    <s v="male miasto"/>
    <n v="1948"/>
    <n v="68"/>
    <n v="25000"/>
    <n v="29.999999999999996"/>
    <n v="79"/>
    <x v="0"/>
  </r>
  <r>
    <s v="Sosnowski"/>
    <s v="Arkadiusz"/>
    <d v="1971-03-10T00:00:00"/>
    <s v="duze miasto"/>
    <n v="1971"/>
    <n v="45"/>
    <n v="30000"/>
    <n v="45"/>
    <n v="45"/>
    <x v="1"/>
  </r>
  <r>
    <s v="Bydgoska"/>
    <s v="Karolina"/>
    <d v="1946-09-05T00:00:00"/>
    <s v="duze miasto"/>
    <n v="1946"/>
    <n v="70"/>
    <n v="25000"/>
    <n v="29.999999999999996"/>
    <n v="79"/>
    <x v="0"/>
  </r>
  <r>
    <s v="Szulgo"/>
    <s v="Marek"/>
    <d v="1948-08-12T00:00:00"/>
    <s v="srednie miasto"/>
    <n v="1948"/>
    <n v="68"/>
    <n v="30000"/>
    <n v="36"/>
    <n v="85"/>
    <x v="1"/>
  </r>
  <r>
    <s v="Szczygielski"/>
    <s v="Tadeusz"/>
    <d v="1982-07-23T00:00:00"/>
    <s v="srednie miasto"/>
    <n v="1982"/>
    <n v="34"/>
    <n v="30000"/>
    <n v="45"/>
    <n v="45"/>
    <x v="1"/>
  </r>
  <r>
    <s v="Magierowicz"/>
    <s v="Patryk"/>
    <d v="1962-04-22T00:00:00"/>
    <s v="male miasto"/>
    <n v="1962"/>
    <n v="54"/>
    <n v="30000"/>
    <n v="36"/>
    <n v="36"/>
    <x v="1"/>
  </r>
  <r>
    <s v="Biegaj"/>
    <s v="Karolina"/>
    <d v="1948-10-24T00:00:00"/>
    <s v="srednie miasto"/>
    <n v="1948"/>
    <n v="68"/>
    <n v="25000"/>
    <n v="29.999999999999996"/>
    <n v="79"/>
    <x v="0"/>
  </r>
  <r>
    <s v="Boss"/>
    <s v="Anna"/>
    <d v="1944-04-06T00:00:00"/>
    <s v="srednie miasto"/>
    <n v="1944"/>
    <n v="72"/>
    <n v="25000"/>
    <n v="29.999999999999996"/>
    <n v="79"/>
    <x v="0"/>
  </r>
  <r>
    <s v="Rusu"/>
    <s v="Siergiu"/>
    <d v="1987-12-07T00:00:00"/>
    <s v="srednie miasto"/>
    <n v="1987"/>
    <n v="29"/>
    <n v="30000"/>
    <n v="30"/>
    <n v="30"/>
    <x v="1"/>
  </r>
  <r>
    <s v="Lipski"/>
    <s v="Adam"/>
    <d v="1955-08-31T00:00:00"/>
    <s v="duze miasto"/>
    <n v="1955"/>
    <n v="61"/>
    <n v="30000"/>
    <n v="36"/>
    <n v="85"/>
    <x v="1"/>
  </r>
  <r>
    <s v="Milcarz"/>
    <s v="Maciej"/>
    <d v="1953-01-16T00:00:00"/>
    <s v="srednie miasto"/>
    <n v="1953"/>
    <n v="63"/>
    <n v="30000"/>
    <n v="36"/>
    <n v="85"/>
    <x v="1"/>
  </r>
  <r>
    <s v="Czarnoleska"/>
    <s v="Patrycja"/>
    <d v="1995-04-29T00:00:00"/>
    <s v="duze miasto"/>
    <n v="1995"/>
    <n v="21"/>
    <n v="25000"/>
    <n v="25"/>
    <n v="25"/>
    <x v="0"/>
  </r>
  <r>
    <s v="Rejkowicz"/>
    <s v="Maria"/>
    <d v="1965-02-02T00:00:00"/>
    <s v="wies"/>
    <n v="1965"/>
    <n v="51"/>
    <n v="25000"/>
    <n v="29.999999999999996"/>
    <n v="29.999999999999996"/>
    <x v="0"/>
  </r>
  <r>
    <s v="Rybicka"/>
    <s v="Martyna"/>
    <d v="1980-05-30T00:00:00"/>
    <s v="duze miasto"/>
    <n v="1980"/>
    <n v="36"/>
    <n v="25000"/>
    <n v="37.5"/>
    <n v="37.5"/>
    <x v="0"/>
  </r>
  <r>
    <s v="Gajak"/>
    <s v="Agnieszka"/>
    <d v="1974-12-07T00:00:00"/>
    <s v="duze miasto"/>
    <n v="1974"/>
    <n v="42"/>
    <n v="25000"/>
    <n v="37.5"/>
    <n v="37.5"/>
    <x v="0"/>
  </r>
  <r>
    <s v="Zakowicz"/>
    <s v="Kacper"/>
    <d v="1952-02-08T00:00:00"/>
    <s v="srednie miasto"/>
    <n v="1952"/>
    <n v="64"/>
    <n v="30000"/>
    <n v="36"/>
    <n v="85"/>
    <x v="1"/>
  </r>
  <r>
    <s v="Chorzowska"/>
    <s v="Paulina"/>
    <d v="1975-03-22T00:00:00"/>
    <s v="duze miasto"/>
    <n v="1975"/>
    <n v="41"/>
    <n v="25000"/>
    <n v="37.5"/>
    <n v="37.5"/>
    <x v="0"/>
  </r>
  <r>
    <s v="Belgracka"/>
    <s v="Karolina"/>
    <d v="1956-09-21T00:00:00"/>
    <s v="srednie miasto"/>
    <n v="1956"/>
    <n v="60"/>
    <n v="25000"/>
    <n v="29.999999999999996"/>
    <n v="29.999999999999996"/>
    <x v="0"/>
  </r>
  <r>
    <s v="Paszewski"/>
    <s v="Piotr"/>
    <d v="1960-10-17T00:00:00"/>
    <s v="male miasto"/>
    <n v="1960"/>
    <n v="56"/>
    <n v="30000"/>
    <n v="36"/>
    <n v="36"/>
    <x v="1"/>
  </r>
  <r>
    <s v="Wielogorski"/>
    <s v="Karol"/>
    <d v="1947-07-28T00:00:00"/>
    <s v="duze miasto"/>
    <n v="1947"/>
    <n v="69"/>
    <n v="30000"/>
    <n v="36"/>
    <n v="85"/>
    <x v="1"/>
  </r>
  <r>
    <s v="Kowalczyk"/>
    <s v="Karol"/>
    <d v="1993-11-07T00:00:00"/>
    <s v="male miasto"/>
    <n v="1993"/>
    <n v="23"/>
    <n v="30000"/>
    <n v="30"/>
    <n v="30"/>
    <x v="1"/>
  </r>
  <r>
    <s v="Marzec"/>
    <s v="Maciej"/>
    <d v="1970-09-10T00:00:00"/>
    <s v="male miasto"/>
    <n v="1970"/>
    <n v="46"/>
    <n v="30000"/>
    <n v="36"/>
    <n v="36"/>
    <x v="1"/>
  </r>
  <r>
    <s v="Kaczan"/>
    <s v="Ewa"/>
    <d v="1955-06-02T00:00:00"/>
    <s v="male miasto"/>
    <n v="1955"/>
    <n v="61"/>
    <n v="25000"/>
    <n v="29.999999999999996"/>
    <n v="79"/>
    <x v="0"/>
  </r>
  <r>
    <s v="Cichocka"/>
    <s v="Anna"/>
    <d v="1969-07-31T00:00:00"/>
    <s v="duze miasto"/>
    <n v="1969"/>
    <n v="47"/>
    <n v="25000"/>
    <n v="29.999999999999996"/>
    <n v="29.999999999999996"/>
    <x v="0"/>
  </r>
  <r>
    <s v="Wichrowa"/>
    <s v="Ewa"/>
    <d v="1952-02-24T00:00:00"/>
    <s v="wies"/>
    <n v="1952"/>
    <n v="64"/>
    <n v="25000"/>
    <n v="29.999999999999996"/>
    <n v="79"/>
    <x v="0"/>
  </r>
  <r>
    <s v="Wpawska"/>
    <s v="Barbara"/>
    <d v="1951-07-02T00:00:00"/>
    <s v="duze miasto"/>
    <n v="1951"/>
    <n v="65"/>
    <n v="25000"/>
    <n v="29.999999999999996"/>
    <n v="79"/>
    <x v="0"/>
  </r>
  <r>
    <s v="Bugajska"/>
    <s v="Julia"/>
    <d v="1946-09-27T00:00:00"/>
    <s v="male miasto"/>
    <n v="1946"/>
    <n v="70"/>
    <n v="25000"/>
    <n v="29.999999999999996"/>
    <n v="79"/>
    <x v="0"/>
  </r>
  <r>
    <s v="Adaszek"/>
    <s v="Barbara"/>
    <d v="1991-02-08T00:00:00"/>
    <s v="srednie miasto"/>
    <n v="1991"/>
    <n v="25"/>
    <n v="25000"/>
    <n v="25"/>
    <n v="25"/>
    <x v="0"/>
  </r>
  <r>
    <s v="Mielecka"/>
    <s v="Joanna"/>
    <d v="1946-07-04T00:00:00"/>
    <s v="srednie miasto"/>
    <n v="1946"/>
    <n v="70"/>
    <n v="25000"/>
    <n v="29.999999999999996"/>
    <n v="79"/>
    <x v="0"/>
  </r>
  <r>
    <s v="Radu"/>
    <s v="Daniel"/>
    <d v="1991-06-19T00:00:00"/>
    <s v="male miasto"/>
    <n v="1991"/>
    <n v="25"/>
    <n v="30000"/>
    <n v="30"/>
    <n v="30"/>
    <x v="1"/>
  </r>
  <r>
    <s v="Chorzowska"/>
    <s v="Joanna"/>
    <d v="1968-08-20T00:00:00"/>
    <s v="srednie miasto"/>
    <n v="1968"/>
    <n v="48"/>
    <n v="25000"/>
    <n v="29.999999999999996"/>
    <n v="29.999999999999996"/>
    <x v="0"/>
  </r>
  <r>
    <s v="Szymenderski"/>
    <s v="Olaf"/>
    <d v="1993-05-11T00:00:00"/>
    <s v="male miasto"/>
    <n v="1993"/>
    <n v="23"/>
    <n v="30000"/>
    <n v="30"/>
    <n v="30"/>
    <x v="1"/>
  </r>
  <r>
    <s v="Adamczyk"/>
    <s v="Karolina"/>
    <d v="1953-06-12T00:00:00"/>
    <s v="wies"/>
    <n v="1953"/>
    <n v="63"/>
    <n v="25000"/>
    <n v="29.999999999999996"/>
    <n v="79"/>
    <x v="0"/>
  </r>
  <r>
    <s v="Banasik"/>
    <s v="Zofia"/>
    <d v="1974-09-12T00:00:00"/>
    <s v="wies"/>
    <n v="1974"/>
    <n v="42"/>
    <n v="25000"/>
    <n v="37.5"/>
    <n v="37.5"/>
    <x v="0"/>
  </r>
  <r>
    <s v="Kostrzewa"/>
    <s v="Piotr"/>
    <d v="1974-11-14T00:00:00"/>
    <s v="duze miasto"/>
    <n v="1974"/>
    <n v="42"/>
    <n v="30000"/>
    <n v="45"/>
    <n v="45"/>
    <x v="1"/>
  </r>
  <r>
    <s v="Gazda"/>
    <s v="Alicja"/>
    <d v="1956-06-12T00:00:00"/>
    <s v="duze miasto"/>
    <n v="1956"/>
    <n v="60"/>
    <n v="25000"/>
    <n v="29.999999999999996"/>
    <n v="29.999999999999996"/>
    <x v="0"/>
  </r>
  <r>
    <s v="Lubelska"/>
    <s v="Justyna"/>
    <d v="1952-09-19T00:00:00"/>
    <s v="duze miasto"/>
    <n v="1952"/>
    <n v="64"/>
    <n v="25000"/>
    <n v="29.999999999999996"/>
    <n v="79"/>
    <x v="0"/>
  </r>
  <r>
    <s v="Grabowska"/>
    <s v="Klaudia"/>
    <d v="1959-12-14T00:00:00"/>
    <s v="duze miasto"/>
    <n v="1959"/>
    <n v="57"/>
    <n v="25000"/>
    <n v="29.999999999999996"/>
    <n v="29.999999999999996"/>
    <x v="0"/>
  </r>
  <r>
    <s v="Talaska"/>
    <s v="Marcin"/>
    <d v="1946-03-12T00:00:00"/>
    <s v="duze miasto"/>
    <n v="1946"/>
    <n v="70"/>
    <n v="30000"/>
    <n v="36"/>
    <n v="85"/>
    <x v="1"/>
  </r>
  <r>
    <s v="Lewandowski"/>
    <s v="Bartosz"/>
    <d v="1995-07-13T00:00:00"/>
    <s v="srednie miasto"/>
    <n v="1995"/>
    <n v="21"/>
    <n v="30000"/>
    <n v="30"/>
    <n v="30"/>
    <x v="1"/>
  </r>
  <r>
    <s v="Durka"/>
    <s v="Kornelia"/>
    <d v="1943-11-18T00:00:00"/>
    <s v="duze miasto"/>
    <n v="1943"/>
    <n v="73"/>
    <n v="25000"/>
    <n v="29.999999999999996"/>
    <n v="79"/>
    <x v="0"/>
  </r>
  <r>
    <s v="Krynicka"/>
    <s v="Justyna"/>
    <d v="1991-07-27T00:00:00"/>
    <s v="srednie miasto"/>
    <n v="1991"/>
    <n v="25"/>
    <n v="25000"/>
    <n v="25"/>
    <n v="25"/>
    <x v="0"/>
  </r>
  <r>
    <s v="Baran"/>
    <s v="Leon"/>
    <d v="1951-09-21T00:00:00"/>
    <s v="srednie miasto"/>
    <n v="1951"/>
    <n v="65"/>
    <n v="30000"/>
    <n v="36"/>
    <n v="85"/>
    <x v="1"/>
  </r>
  <r>
    <s v="Pleszewska"/>
    <s v="Patrycja"/>
    <d v="1988-03-17T00:00:00"/>
    <s v="duze miasto"/>
    <n v="1988"/>
    <n v="28"/>
    <n v="25000"/>
    <n v="25"/>
    <n v="25"/>
    <x v="0"/>
  </r>
  <r>
    <s v="Kika"/>
    <s v="Marcelina"/>
    <d v="1986-12-25T00:00:00"/>
    <s v="wies"/>
    <n v="1986"/>
    <n v="30"/>
    <n v="25000"/>
    <n v="25"/>
    <n v="25"/>
    <x v="0"/>
  </r>
  <r>
    <s v="Legnicka"/>
    <s v="Maryla"/>
    <d v="1983-11-13T00:00:00"/>
    <s v="male miasto"/>
    <n v="1983"/>
    <n v="33"/>
    <n v="25000"/>
    <n v="37.5"/>
    <n v="37.5"/>
    <x v="0"/>
  </r>
  <r>
    <s v="Kijowski"/>
    <s v="Wojciech"/>
    <d v="1993-07-27T00:00:00"/>
    <s v="male miasto"/>
    <n v="1993"/>
    <n v="23"/>
    <n v="30000"/>
    <n v="30"/>
    <n v="30"/>
    <x v="1"/>
  </r>
  <r>
    <s v="Antczak"/>
    <s v="Klaudia"/>
    <d v="1991-02-12T00:00:00"/>
    <s v="duze miasto"/>
    <n v="1991"/>
    <n v="25"/>
    <n v="25000"/>
    <n v="25"/>
    <n v="25"/>
    <x v="0"/>
  </r>
  <r>
    <s v="Krakowska"/>
    <s v="Teresa"/>
    <d v="1959-12-13T00:00:00"/>
    <s v="duze miasto"/>
    <n v="1959"/>
    <n v="57"/>
    <n v="25000"/>
    <n v="29.999999999999996"/>
    <n v="29.999999999999996"/>
    <x v="0"/>
  </r>
  <r>
    <s v="Suwalska"/>
    <s v="Paulina"/>
    <d v="1950-12-07T00:00:00"/>
    <s v="male miasto"/>
    <n v="1950"/>
    <n v="66"/>
    <n v="25000"/>
    <n v="29.999999999999996"/>
    <n v="79"/>
    <x v="0"/>
  </r>
  <r>
    <s v="Karwatowska"/>
    <s v="Marzena"/>
    <d v="1951-10-09T00:00:00"/>
    <s v="duze miasto"/>
    <n v="1951"/>
    <n v="65"/>
    <n v="25000"/>
    <n v="29.999999999999996"/>
    <n v="79"/>
    <x v="0"/>
  </r>
  <r>
    <s v="Sofijska"/>
    <s v="Ewa"/>
    <d v="1946-09-11T00:00:00"/>
    <s v="wies"/>
    <n v="1946"/>
    <n v="70"/>
    <n v="25000"/>
    <n v="29.999999999999996"/>
    <n v="79"/>
    <x v="0"/>
  </r>
  <r>
    <s v="Sadecki"/>
    <s v="Andrzej"/>
    <d v="1961-12-04T00:00:00"/>
    <s v="wies"/>
    <n v="1961"/>
    <n v="55"/>
    <n v="30000"/>
    <n v="36"/>
    <n v="36"/>
    <x v="1"/>
  </r>
  <r>
    <s v="Podlaska"/>
    <s v="Paulina"/>
    <d v="1954-01-16T00:00:00"/>
    <s v="duze miasto"/>
    <n v="1954"/>
    <n v="62"/>
    <n v="25000"/>
    <n v="29.999999999999996"/>
    <n v="79"/>
    <x v="0"/>
  </r>
  <r>
    <s v="Augustowska"/>
    <s v="Zofia"/>
    <d v="1966-04-25T00:00:00"/>
    <s v="srednie miasto"/>
    <n v="1966"/>
    <n v="50"/>
    <n v="25000"/>
    <n v="29.999999999999996"/>
    <n v="29.999999999999996"/>
    <x v="0"/>
  </r>
  <r>
    <s v="Piotrkowska"/>
    <s v="Paulina"/>
    <d v="1947-01-29T00:00:00"/>
    <s v="male miasto"/>
    <n v="1947"/>
    <n v="69"/>
    <n v="25000"/>
    <n v="29.999999999999996"/>
    <n v="79"/>
    <x v="0"/>
  </r>
  <r>
    <s v="Sopocka"/>
    <s v="Karolina"/>
    <d v="1987-08-24T00:00:00"/>
    <s v="duze miasto"/>
    <n v="1987"/>
    <n v="29"/>
    <n v="25000"/>
    <n v="25"/>
    <n v="25"/>
    <x v="0"/>
  </r>
  <r>
    <s v="Piotrkowska"/>
    <s v="Katarzyna"/>
    <d v="1964-10-29T00:00:00"/>
    <s v="duze miasto"/>
    <n v="1964"/>
    <n v="52"/>
    <n v="25000"/>
    <n v="29.999999999999996"/>
    <n v="29.999999999999996"/>
    <x v="0"/>
  </r>
  <r>
    <s v="Krakowska"/>
    <s v="Beata"/>
    <d v="1971-11-02T00:00:00"/>
    <s v="duze miasto"/>
    <n v="1971"/>
    <n v="45"/>
    <n v="25000"/>
    <n v="37.5"/>
    <n v="37.5"/>
    <x v="0"/>
  </r>
  <r>
    <s v="Kalinowski"/>
    <s v="Szymon"/>
    <d v="1984-04-02T00:00:00"/>
    <s v="srednie miasto"/>
    <n v="1984"/>
    <n v="32"/>
    <n v="30000"/>
    <n v="45"/>
    <n v="45"/>
    <x v="1"/>
  </r>
  <r>
    <s v="Rzymski"/>
    <s v="Robert"/>
    <d v="1970-09-07T00:00:00"/>
    <s v="srednie miasto"/>
    <n v="1970"/>
    <n v="46"/>
    <n v="30000"/>
    <n v="36"/>
    <n v="36"/>
    <x v="1"/>
  </r>
  <r>
    <s v="Kowalik"/>
    <s v="Malgorzata"/>
    <d v="1945-04-02T00:00:00"/>
    <s v="male miasto"/>
    <n v="1945"/>
    <n v="71"/>
    <n v="25000"/>
    <n v="29.999999999999996"/>
    <n v="79"/>
    <x v="0"/>
  </r>
  <r>
    <s v="Bajda"/>
    <s v="Ewelina"/>
    <d v="1983-08-02T00:00:00"/>
    <s v="male miasto"/>
    <n v="1983"/>
    <n v="33"/>
    <n v="25000"/>
    <n v="37.5"/>
    <n v="37.5"/>
    <x v="0"/>
  </r>
  <r>
    <s v="Kapala"/>
    <s v="Adrian"/>
    <d v="1986-07-08T00:00:00"/>
    <s v="duze miasto"/>
    <n v="1986"/>
    <n v="30"/>
    <n v="30000"/>
    <n v="30"/>
    <n v="30"/>
    <x v="1"/>
  </r>
  <r>
    <s v="Szklarska"/>
    <s v="Marzena"/>
    <d v="1977-10-29T00:00:00"/>
    <s v="duze miasto"/>
    <n v="1977"/>
    <n v="39"/>
    <n v="25000"/>
    <n v="37.5"/>
    <n v="37.5"/>
    <x v="0"/>
  </r>
  <r>
    <s v="Jagos"/>
    <s v="Wioletta"/>
    <d v="1963-05-08T00:00:00"/>
    <s v="duze miasto"/>
    <n v="1963"/>
    <n v="53"/>
    <n v="25000"/>
    <n v="29.999999999999996"/>
    <n v="29.999999999999996"/>
    <x v="0"/>
  </r>
  <r>
    <s v="Szklarska"/>
    <s v="Dominika"/>
    <d v="1981-10-02T00:00:00"/>
    <s v="duze miasto"/>
    <n v="1981"/>
    <n v="35"/>
    <n v="25000"/>
    <n v="37.5"/>
    <n v="37.5"/>
    <x v="0"/>
  </r>
  <r>
    <s v="Bolkowski"/>
    <s v="Jan"/>
    <d v="1989-02-06T00:00:00"/>
    <s v="male miasto"/>
    <n v="1989"/>
    <n v="27"/>
    <n v="30000"/>
    <n v="30"/>
    <n v="30"/>
    <x v="1"/>
  </r>
  <r>
    <s v="Barszcz"/>
    <s v="Patryk"/>
    <d v="1980-05-20T00:00:00"/>
    <s v="duze miasto"/>
    <n v="1980"/>
    <n v="36"/>
    <n v="30000"/>
    <n v="45"/>
    <n v="45"/>
    <x v="1"/>
  </r>
  <r>
    <s v="Kot"/>
    <s v="Maciej"/>
    <d v="1948-08-27T00:00:00"/>
    <s v="male miasto"/>
    <n v="1948"/>
    <n v="68"/>
    <n v="30000"/>
    <n v="36"/>
    <n v="85"/>
    <x v="1"/>
  </r>
  <r>
    <s v="Junak"/>
    <s v="Roxana"/>
    <d v="1978-03-31T00:00:00"/>
    <s v="srednie miasto"/>
    <n v="1978"/>
    <n v="38"/>
    <n v="25000"/>
    <n v="37.5"/>
    <n v="37.5"/>
    <x v="0"/>
  </r>
  <r>
    <s v="Setniewska"/>
    <s v="Wiktoria"/>
    <d v="1957-11-30T00:00:00"/>
    <s v="male miasto"/>
    <n v="1957"/>
    <n v="59"/>
    <n v="25000"/>
    <n v="29.999999999999996"/>
    <n v="29.999999999999996"/>
    <x v="0"/>
  </r>
  <r>
    <s v="Hajkiewicz"/>
    <s v="Justyna"/>
    <d v="1949-10-12T00:00:00"/>
    <s v="duze miasto"/>
    <n v="1949"/>
    <n v="67"/>
    <n v="25000"/>
    <n v="29.999999999999996"/>
    <n v="79"/>
    <x v="0"/>
  </r>
  <r>
    <s v="Balcerzak"/>
    <s v="Ilona"/>
    <d v="1956-06-24T00:00:00"/>
    <s v="srednie miasto"/>
    <n v="1956"/>
    <n v="60"/>
    <n v="25000"/>
    <n v="29.999999999999996"/>
    <n v="29.999999999999996"/>
    <x v="0"/>
  </r>
  <r>
    <s v="Litewka"/>
    <s v="Maciej"/>
    <d v="1994-01-30T00:00:00"/>
    <s v="duze miasto"/>
    <n v="1994"/>
    <n v="22"/>
    <n v="30000"/>
    <n v="30"/>
    <n v="30"/>
    <x v="1"/>
  </r>
  <r>
    <s v="Kotala"/>
    <s v="Anna"/>
    <d v="1970-01-14T00:00:00"/>
    <s v="srednie miasto"/>
    <n v="1970"/>
    <n v="46"/>
    <n v="25000"/>
    <n v="29.999999999999996"/>
    <n v="29.999999999999996"/>
    <x v="0"/>
  </r>
  <r>
    <s v="Aronowska"/>
    <s v="Halina"/>
    <d v="1980-05-09T00:00:00"/>
    <s v="duze miasto"/>
    <n v="1980"/>
    <n v="36"/>
    <n v="25000"/>
    <n v="37.5"/>
    <n v="37.5"/>
    <x v="0"/>
  </r>
  <r>
    <s v="Katowicka"/>
    <s v="Dorota"/>
    <d v="1959-06-03T00:00:00"/>
    <s v="srednie miasto"/>
    <n v="1959"/>
    <n v="57"/>
    <n v="25000"/>
    <n v="29.999999999999996"/>
    <n v="29.999999999999996"/>
    <x v="0"/>
  </r>
  <r>
    <s v="Bitner"/>
    <s v="Halina"/>
    <d v="1955-12-13T00:00:00"/>
    <s v="duze miasto"/>
    <n v="1955"/>
    <n v="61"/>
    <n v="25000"/>
    <n v="29.999999999999996"/>
    <n v="79"/>
    <x v="0"/>
  </r>
  <r>
    <s v="Sochacki"/>
    <s v="Marcin"/>
    <d v="1967-01-03T00:00:00"/>
    <s v="duze miasto"/>
    <n v="1967"/>
    <n v="49"/>
    <n v="30000"/>
    <n v="36"/>
    <n v="36"/>
    <x v="1"/>
  </r>
  <r>
    <s v="Skrok"/>
    <s v="Arkadiusz"/>
    <d v="1973-04-19T00:00:00"/>
    <s v="srednie miasto"/>
    <n v="1973"/>
    <n v="43"/>
    <n v="30000"/>
    <n v="45"/>
    <n v="45"/>
    <x v="1"/>
  </r>
  <r>
    <s v="Bartosiak"/>
    <s v="Kazimiera"/>
    <d v="1948-05-15T00:00:00"/>
    <s v="duze miasto"/>
    <n v="1948"/>
    <n v="68"/>
    <n v="25000"/>
    <n v="29.999999999999996"/>
    <n v="79"/>
    <x v="0"/>
  </r>
  <r>
    <s v="Siedlecka"/>
    <s v="Rozalia"/>
    <d v="1947-08-03T00:00:00"/>
    <s v="duze miasto"/>
    <n v="1947"/>
    <n v="69"/>
    <n v="25000"/>
    <n v="29.999999999999996"/>
    <n v="79"/>
    <x v="0"/>
  </r>
  <r>
    <s v="Muchewicz"/>
    <s v="Piotr"/>
    <d v="1946-06-23T00:00:00"/>
    <s v="srednie miasto"/>
    <n v="1946"/>
    <n v="70"/>
    <n v="30000"/>
    <n v="36"/>
    <n v="85"/>
    <x v="1"/>
  </r>
  <r>
    <s v="Pilipczuk"/>
    <s v="Mariusz"/>
    <d v="1992-06-24T00:00:00"/>
    <s v="male miasto"/>
    <n v="1992"/>
    <n v="24"/>
    <n v="30000"/>
    <n v="30"/>
    <n v="30"/>
    <x v="1"/>
  </r>
  <r>
    <s v="Krakowska"/>
    <s v="Paulina"/>
    <d v="1992-10-08T00:00:00"/>
    <s v="srednie miasto"/>
    <n v="1992"/>
    <n v="24"/>
    <n v="25000"/>
    <n v="25"/>
    <n v="25"/>
    <x v="0"/>
  </r>
  <r>
    <s v="Bielun"/>
    <s v="Urszula"/>
    <d v="1983-07-01T00:00:00"/>
    <s v="wies"/>
    <n v="1983"/>
    <n v="33"/>
    <n v="25000"/>
    <n v="37.5"/>
    <n v="37.5"/>
    <x v="0"/>
  </r>
  <r>
    <s v="Grzeskowiak"/>
    <s v="Szymon"/>
    <d v="1960-06-23T00:00:00"/>
    <s v="wies"/>
    <n v="1960"/>
    <n v="56"/>
    <n v="30000"/>
    <n v="36"/>
    <n v="36"/>
    <x v="1"/>
  </r>
  <r>
    <s v="Karpek"/>
    <s v="Paulina"/>
    <d v="1976-06-27T00:00:00"/>
    <s v="srednie miasto"/>
    <n v="1976"/>
    <n v="40"/>
    <n v="25000"/>
    <n v="37.5"/>
    <n v="37.5"/>
    <x v="0"/>
  </r>
  <r>
    <s v="Kowal"/>
    <s v="Ewa"/>
    <d v="1965-01-20T00:00:00"/>
    <s v="duze miasto"/>
    <n v="1965"/>
    <n v="51"/>
    <n v="25000"/>
    <n v="29.999999999999996"/>
    <n v="29.999999999999996"/>
    <x v="0"/>
  </r>
  <r>
    <s v="Augustyn"/>
    <s v="Zofia"/>
    <d v="1968-11-16T00:00:00"/>
    <s v="srednie miasto"/>
    <n v="1968"/>
    <n v="48"/>
    <n v="25000"/>
    <n v="29.999999999999996"/>
    <n v="29.999999999999996"/>
    <x v="0"/>
  </r>
  <r>
    <s v="Filipczuk"/>
    <s v="Paulina"/>
    <d v="1967-12-18T00:00:00"/>
    <s v="duze miasto"/>
    <n v="1967"/>
    <n v="49"/>
    <n v="25000"/>
    <n v="29.999999999999996"/>
    <n v="29.999999999999996"/>
    <x v="0"/>
  </r>
  <r>
    <s v="Miklas"/>
    <s v="Maciej"/>
    <d v="1991-06-09T00:00:00"/>
    <s v="wies"/>
    <n v="1991"/>
    <n v="25"/>
    <n v="30000"/>
    <n v="30"/>
    <n v="30"/>
    <x v="1"/>
  </r>
  <r>
    <s v="Vasina"/>
    <s v="Adam"/>
    <d v="1995-04-06T00:00:00"/>
    <s v="wies"/>
    <n v="1995"/>
    <n v="21"/>
    <n v="30000"/>
    <n v="30"/>
    <n v="30"/>
    <x v="1"/>
  </r>
  <r>
    <s v="Bydgoska"/>
    <s v="Inga"/>
    <d v="1955-10-12T00:00:00"/>
    <s v="duze miasto"/>
    <n v="1955"/>
    <n v="61"/>
    <n v="25000"/>
    <n v="29.999999999999996"/>
    <n v="79"/>
    <x v="0"/>
  </r>
  <r>
    <s v="Banasiewicz"/>
    <s v="Beata"/>
    <d v="1969-08-01T00:00:00"/>
    <s v="duze miasto"/>
    <n v="1969"/>
    <n v="47"/>
    <n v="25000"/>
    <n v="29.999999999999996"/>
    <n v="29.999999999999996"/>
    <x v="0"/>
  </r>
  <r>
    <s v="Fryziel"/>
    <s v="Daria"/>
    <d v="1958-12-29T00:00:00"/>
    <s v="duze miasto"/>
    <n v="1958"/>
    <n v="58"/>
    <n v="25000"/>
    <n v="29.999999999999996"/>
    <n v="29.999999999999996"/>
    <x v="0"/>
  </r>
  <r>
    <s v="Bedka"/>
    <s v="Justyna"/>
    <d v="1985-07-04T00:00:00"/>
    <s v="wies"/>
    <n v="1985"/>
    <n v="31"/>
    <n v="25000"/>
    <n v="37.5"/>
    <n v="37.5"/>
    <x v="0"/>
  </r>
  <r>
    <s v="Banaszczyk"/>
    <s v="Barbara"/>
    <d v="1977-12-13T00:00:00"/>
    <s v="duze miasto"/>
    <n v="1977"/>
    <n v="39"/>
    <n v="25000"/>
    <n v="37.5"/>
    <n v="37.5"/>
    <x v="0"/>
  </r>
  <r>
    <s v="Ptaszek"/>
    <s v="Janusz"/>
    <d v="1993-11-14T00:00:00"/>
    <s v="duze miasto"/>
    <n v="1993"/>
    <n v="23"/>
    <n v="30000"/>
    <n v="30"/>
    <n v="30"/>
    <x v="1"/>
  </r>
  <r>
    <s v="Rey"/>
    <s v="Tadeusz"/>
    <d v="1968-05-14T00:00:00"/>
    <s v="srednie miasto"/>
    <n v="1968"/>
    <n v="48"/>
    <n v="30000"/>
    <n v="36"/>
    <n v="36"/>
    <x v="1"/>
  </r>
  <r>
    <s v="Zeller"/>
    <s v="Teresa"/>
    <d v="1951-06-08T00:00:00"/>
    <s v="wies"/>
    <n v="1951"/>
    <n v="65"/>
    <n v="25000"/>
    <n v="29.999999999999996"/>
    <n v="79"/>
    <x v="0"/>
  </r>
  <r>
    <s v="Majcherczyk"/>
    <s v="Maciej"/>
    <d v="1975-08-05T00:00:00"/>
    <s v="wies"/>
    <n v="1975"/>
    <n v="41"/>
    <n v="30000"/>
    <n v="45"/>
    <n v="45"/>
    <x v="1"/>
  </r>
  <r>
    <s v="Grabicka"/>
    <s v="Grazyna"/>
    <d v="1971-05-18T00:00:00"/>
    <s v="duze miasto"/>
    <n v="1971"/>
    <n v="45"/>
    <n v="25000"/>
    <n v="37.5"/>
    <n v="37.5"/>
    <x v="0"/>
  </r>
  <r>
    <s v="Praska"/>
    <s v="Anna"/>
    <d v="1950-01-22T00:00:00"/>
    <s v="srednie miasto"/>
    <n v="1950"/>
    <n v="66"/>
    <n v="25000"/>
    <n v="29.999999999999996"/>
    <n v="79"/>
    <x v="0"/>
  </r>
  <r>
    <s v="Jakus"/>
    <s v="Piotr"/>
    <d v="1992-04-02T00:00:00"/>
    <s v="duze miasto"/>
    <n v="1992"/>
    <n v="24"/>
    <n v="30000"/>
    <n v="30"/>
    <n v="30"/>
    <x v="1"/>
  </r>
  <r>
    <s v="Grdulska"/>
    <s v="Danuta"/>
    <d v="1969-07-20T00:00:00"/>
    <s v="duze miasto"/>
    <n v="1969"/>
    <n v="47"/>
    <n v="25000"/>
    <n v="29.999999999999996"/>
    <n v="29.999999999999996"/>
    <x v="0"/>
  </r>
  <r>
    <s v="Badowski"/>
    <s v="Karol"/>
    <d v="1959-08-07T00:00:00"/>
    <s v="srednie miasto"/>
    <n v="1959"/>
    <n v="57"/>
    <n v="30000"/>
    <n v="36"/>
    <n v="36"/>
    <x v="1"/>
  </r>
  <r>
    <s v="Majkut"/>
    <s v="Maciej"/>
    <d v="1972-07-10T00:00:00"/>
    <s v="srednie miasto"/>
    <n v="1972"/>
    <n v="44"/>
    <n v="30000"/>
    <n v="45"/>
    <n v="45"/>
    <x v="1"/>
  </r>
  <r>
    <s v="Cabaj"/>
    <s v="Martyna"/>
    <d v="1979-02-11T00:00:00"/>
    <s v="wies"/>
    <n v="1979"/>
    <n v="37"/>
    <n v="25000"/>
    <n v="37.5"/>
    <n v="37.5"/>
    <x v="0"/>
  </r>
  <r>
    <s v="Malecka"/>
    <s v="Stefania"/>
    <d v="1991-08-04T00:00:00"/>
    <s v="duze miasto"/>
    <n v="1991"/>
    <n v="25"/>
    <n v="25000"/>
    <n v="25"/>
    <n v="25"/>
    <x v="0"/>
  </r>
  <r>
    <s v="Gagatek"/>
    <s v="Stefan"/>
    <d v="1967-03-08T00:00:00"/>
    <s v="duze miasto"/>
    <n v="1967"/>
    <n v="49"/>
    <n v="30000"/>
    <n v="36"/>
    <n v="36"/>
    <x v="1"/>
  </r>
  <r>
    <s v="Otwocka"/>
    <s v="Ewelia"/>
    <d v="1976-08-20T00:00:00"/>
    <s v="srednie miasto"/>
    <n v="1976"/>
    <n v="40"/>
    <n v="25000"/>
    <n v="37.5"/>
    <n v="37.5"/>
    <x v="0"/>
  </r>
  <r>
    <s v="Pleszewska"/>
    <s v="Krystyna"/>
    <d v="1972-02-06T00:00:00"/>
    <s v="male miasto"/>
    <n v="1972"/>
    <n v="44"/>
    <n v="25000"/>
    <n v="37.5"/>
    <n v="37.5"/>
    <x v="0"/>
  </r>
  <r>
    <s v="Sabatowicz"/>
    <s v="Szymon"/>
    <d v="1985-02-17T00:00:00"/>
    <s v="duze miasto"/>
    <n v="1985"/>
    <n v="31"/>
    <n v="30000"/>
    <n v="45"/>
    <n v="45"/>
    <x v="1"/>
  </r>
  <r>
    <s v="Magiera"/>
    <s v="Robert"/>
    <d v="1971-06-28T00:00:00"/>
    <s v="male miasto"/>
    <n v="1971"/>
    <n v="45"/>
    <n v="30000"/>
    <n v="45"/>
    <n v="45"/>
    <x v="1"/>
  </r>
  <r>
    <s v="Klekotko"/>
    <s v="Justyna"/>
    <d v="1963-09-18T00:00:00"/>
    <s v="srednie miasto"/>
    <n v="1963"/>
    <n v="53"/>
    <n v="25000"/>
    <n v="29.999999999999996"/>
    <n v="29.999999999999996"/>
    <x v="0"/>
  </r>
  <r>
    <s v="Nowak"/>
    <s v="Damian"/>
    <d v="1990-03-20T00:00:00"/>
    <s v="male miasto"/>
    <n v="1990"/>
    <n v="26"/>
    <n v="30000"/>
    <n v="30"/>
    <n v="30"/>
    <x v="1"/>
  </r>
  <r>
    <s v="Doszko"/>
    <s v="Katarzyna"/>
    <d v="1954-02-04T00:00:00"/>
    <s v="wies"/>
    <n v="1954"/>
    <n v="62"/>
    <n v="25000"/>
    <n v="29.999999999999996"/>
    <n v="79"/>
    <x v="0"/>
  </r>
  <r>
    <s v="Rozwalka"/>
    <s v="Wojciech"/>
    <d v="1974-10-22T00:00:00"/>
    <s v="wies"/>
    <n v="1974"/>
    <n v="42"/>
    <n v="30000"/>
    <n v="45"/>
    <n v="45"/>
    <x v="1"/>
  </r>
  <r>
    <s v="Aleksandrowicz"/>
    <s v="Krystyna"/>
    <d v="1959-10-15T00:00:00"/>
    <s v="srednie miasto"/>
    <n v="1959"/>
    <n v="57"/>
    <n v="25000"/>
    <n v="29.999999999999996"/>
    <n v="29.999999999999996"/>
    <x v="0"/>
  </r>
  <r>
    <s v="Kilarski"/>
    <s v="Ewa"/>
    <d v="1957-08-19T00:00:00"/>
    <s v="male miasto"/>
    <n v="1957"/>
    <n v="59"/>
    <n v="25000"/>
    <n v="29.999999999999996"/>
    <n v="29.999999999999996"/>
    <x v="0"/>
  </r>
  <r>
    <s v="Rykowski"/>
    <s v="Roman"/>
    <d v="1985-09-02T00:00:00"/>
    <s v="male miasto"/>
    <n v="1985"/>
    <n v="31"/>
    <n v="30000"/>
    <n v="45"/>
    <n v="45"/>
    <x v="1"/>
  </r>
  <r>
    <s v="Skierniewicka"/>
    <s v="Malwina"/>
    <d v="1947-01-12T00:00:00"/>
    <s v="duze miasto"/>
    <n v="1947"/>
    <n v="69"/>
    <n v="25000"/>
    <n v="29.999999999999996"/>
    <n v="79"/>
    <x v="0"/>
  </r>
  <r>
    <s v="Wronka"/>
    <s v="Cezary"/>
    <d v="1988-06-11T00:00:00"/>
    <s v="srednie miasto"/>
    <n v="1988"/>
    <n v="28"/>
    <n v="30000"/>
    <n v="30"/>
    <n v="30"/>
    <x v="1"/>
  </r>
  <r>
    <s v="Wroniszewski"/>
    <s v="Mieszko"/>
    <d v="1987-10-31T00:00:00"/>
    <s v="duze miasto"/>
    <n v="1987"/>
    <n v="29"/>
    <n v="30000"/>
    <n v="30"/>
    <n v="30"/>
    <x v="1"/>
  </r>
  <r>
    <s v="Andrzejewska"/>
    <s v="Barbara"/>
    <d v="1986-12-03T00:00:00"/>
    <s v="srednie miasto"/>
    <n v="1986"/>
    <n v="30"/>
    <n v="25000"/>
    <n v="25"/>
    <n v="25"/>
    <x v="0"/>
  </r>
  <r>
    <s v="Klimaszewski"/>
    <s v="Krzysztof"/>
    <d v="1951-01-20T00:00:00"/>
    <s v="male miasto"/>
    <n v="1951"/>
    <n v="65"/>
    <n v="30000"/>
    <n v="36"/>
    <n v="85"/>
    <x v="1"/>
  </r>
  <r>
    <s v="Pachnowski"/>
    <s v="Jacek"/>
    <d v="1945-10-24T00:00:00"/>
    <s v="srednie miasto"/>
    <n v="1945"/>
    <n v="71"/>
    <n v="30000"/>
    <n v="36"/>
    <n v="85"/>
    <x v="1"/>
  </r>
  <r>
    <s v="Klimaszewska"/>
    <s v="Ewa"/>
    <d v="1968-07-17T00:00:00"/>
    <s v="duze miasto"/>
    <n v="1968"/>
    <n v="48"/>
    <n v="25000"/>
    <n v="29.999999999999996"/>
    <n v="29.999999999999996"/>
    <x v="0"/>
  </r>
  <r>
    <s v="Malik"/>
    <s v="Jakub"/>
    <d v="1947-06-24T00:00:00"/>
    <s v="srednie miasto"/>
    <n v="1947"/>
    <n v="69"/>
    <n v="30000"/>
    <n v="36"/>
    <n v="85"/>
    <x v="1"/>
  </r>
  <r>
    <s v="Grzeskowiak"/>
    <s v="Szymon"/>
    <d v="1963-05-26T00:00:00"/>
    <s v="wies"/>
    <n v="1963"/>
    <n v="53"/>
    <n v="30000"/>
    <n v="36"/>
    <n v="36"/>
    <x v="1"/>
  </r>
  <r>
    <s v="Lwowska"/>
    <s v="Paulina"/>
    <d v="1946-12-30T00:00:00"/>
    <s v="duze miasto"/>
    <n v="1946"/>
    <n v="70"/>
    <n v="25000"/>
    <n v="29.999999999999996"/>
    <n v="79"/>
    <x v="0"/>
  </r>
  <r>
    <s v="Adamowicz"/>
    <s v="Jolanta"/>
    <d v="1966-12-30T00:00:00"/>
    <s v="duze miasto"/>
    <n v="1966"/>
    <n v="50"/>
    <n v="25000"/>
    <n v="29.999999999999996"/>
    <n v="29.999999999999996"/>
    <x v="0"/>
  </r>
  <r>
    <s v="Pastuszka"/>
    <s v="Marzena"/>
    <d v="1994-07-08T00:00:00"/>
    <s v="srednie miasto"/>
    <n v="1994"/>
    <n v="22"/>
    <n v="25000"/>
    <n v="25"/>
    <n v="25"/>
    <x v="0"/>
  </r>
  <r>
    <s v="Kalitowski"/>
    <s v="Marcin"/>
    <d v="1950-04-01T00:00:00"/>
    <s v="srednie miasto"/>
    <n v="1950"/>
    <n v="66"/>
    <n v="30000"/>
    <n v="36"/>
    <n v="85"/>
    <x v="1"/>
  </r>
  <r>
    <s v="Miller"/>
    <s v="Zbigniew"/>
    <d v="1993-04-10T00:00:00"/>
    <s v="duze miasto"/>
    <n v="1993"/>
    <n v="23"/>
    <n v="30000"/>
    <n v="30"/>
    <n v="30"/>
    <x v="1"/>
  </r>
  <r>
    <s v="Bartkiewicz"/>
    <s v="Elwira"/>
    <d v="1947-06-13T00:00:00"/>
    <s v="duze miasto"/>
    <n v="1947"/>
    <n v="69"/>
    <n v="25000"/>
    <n v="29.999999999999996"/>
    <n v="79"/>
    <x v="0"/>
  </r>
  <r>
    <s v="Dmochowska"/>
    <s v="Katarzyna"/>
    <d v="1991-11-08T00:00:00"/>
    <s v="male miasto"/>
    <n v="1991"/>
    <n v="25"/>
    <n v="25000"/>
    <n v="25"/>
    <n v="25"/>
    <x v="0"/>
  </r>
  <r>
    <s v="Szostek"/>
    <s v="Krzysztof"/>
    <d v="1966-11-15T00:00:00"/>
    <s v="srednie miasto"/>
    <n v="1966"/>
    <n v="50"/>
    <n v="30000"/>
    <n v="36"/>
    <n v="36"/>
    <x v="1"/>
  </r>
  <r>
    <s v="Paprocki"/>
    <s v="Konrad"/>
    <d v="1952-11-09T00:00:00"/>
    <s v="male miasto"/>
    <n v="1952"/>
    <n v="64"/>
    <n v="30000"/>
    <n v="36"/>
    <n v="85"/>
    <x v="1"/>
  </r>
  <r>
    <s v="Holmes"/>
    <s v="Barbara"/>
    <d v="1972-11-23T00:00:00"/>
    <s v="duze miasto"/>
    <n v="1972"/>
    <n v="44"/>
    <n v="25000"/>
    <n v="37.5"/>
    <n v="37.5"/>
    <x v="0"/>
  </r>
  <r>
    <s v="Kozar"/>
    <s v="Robert"/>
    <d v="1959-12-13T00:00:00"/>
    <s v="duze miasto"/>
    <n v="1959"/>
    <n v="57"/>
    <n v="30000"/>
    <n v="36"/>
    <n v="36"/>
    <x v="1"/>
  </r>
  <r>
    <s v="Bednarska"/>
    <s v="Karolina"/>
    <d v="1995-06-15T00:00:00"/>
    <s v="duze miasto"/>
    <n v="1995"/>
    <n v="21"/>
    <n v="25000"/>
    <n v="25"/>
    <n v="25"/>
    <x v="0"/>
  </r>
  <r>
    <s v="Piotrkowska"/>
    <s v="Zuzanna"/>
    <d v="1953-12-19T00:00:00"/>
    <s v="duze miasto"/>
    <n v="1953"/>
    <n v="63"/>
    <n v="25000"/>
    <n v="29.999999999999996"/>
    <n v="79"/>
    <x v="0"/>
  </r>
  <r>
    <s v="Antos"/>
    <s v="Karolina"/>
    <d v="1976-05-13T00:00:00"/>
    <s v="srednie miasto"/>
    <n v="1976"/>
    <n v="40"/>
    <n v="25000"/>
    <n v="37.5"/>
    <n v="37.5"/>
    <x v="0"/>
  </r>
  <r>
    <s v="Kumur"/>
    <s v="Genowefa"/>
    <d v="1977-04-11T00:00:00"/>
    <s v="duze miasto"/>
    <n v="1977"/>
    <n v="39"/>
    <n v="25000"/>
    <n v="37.5"/>
    <n v="37.5"/>
    <x v="0"/>
  </r>
  <r>
    <s v="Wilczko"/>
    <s v="Adrian"/>
    <d v="1982-01-03T00:00:00"/>
    <s v="wies"/>
    <n v="1982"/>
    <n v="34"/>
    <n v="30000"/>
    <n v="45"/>
    <n v="45"/>
    <x v="1"/>
  </r>
  <r>
    <s v="Bugajski"/>
    <s v="Jan"/>
    <d v="1963-04-10T00:00:00"/>
    <s v="duze miasto"/>
    <n v="1963"/>
    <n v="53"/>
    <n v="30000"/>
    <n v="36"/>
    <n v="36"/>
    <x v="1"/>
  </r>
  <r>
    <s v="Florczuk"/>
    <s v="Katarzyna"/>
    <d v="1967-12-02T00:00:00"/>
    <s v="duze miasto"/>
    <n v="1967"/>
    <n v="49"/>
    <n v="25000"/>
    <n v="29.999999999999996"/>
    <n v="29.999999999999996"/>
    <x v="0"/>
  </r>
  <r>
    <s v="Bielec"/>
    <s v="Maria"/>
    <d v="1948-03-09T00:00:00"/>
    <s v="male miasto"/>
    <n v="1948"/>
    <n v="68"/>
    <n v="25000"/>
    <n v="29.999999999999996"/>
    <n v="79"/>
    <x v="0"/>
  </r>
  <r>
    <s v="Busz"/>
    <s v="Jan"/>
    <d v="1958-01-14T00:00:00"/>
    <s v="wies"/>
    <n v="1958"/>
    <n v="58"/>
    <n v="30000"/>
    <n v="36"/>
    <n v="36"/>
    <x v="1"/>
  </r>
  <r>
    <s v="Balicka"/>
    <s v="Anna"/>
    <d v="1981-10-20T00:00:00"/>
    <s v="duze miasto"/>
    <n v="1981"/>
    <n v="35"/>
    <n v="25000"/>
    <n v="37.5"/>
    <n v="37.5"/>
    <x v="0"/>
  </r>
  <r>
    <s v="Badowska"/>
    <s v="Danuta"/>
    <d v="1953-10-27T00:00:00"/>
    <s v="srednie miasto"/>
    <n v="1953"/>
    <n v="63"/>
    <n v="25000"/>
    <n v="29.999999999999996"/>
    <n v="79"/>
    <x v="0"/>
  </r>
  <r>
    <s v="Labryga"/>
    <s v="Piotr"/>
    <d v="1961-08-21T00:00:00"/>
    <s v="duze miasto"/>
    <n v="1961"/>
    <n v="55"/>
    <n v="30000"/>
    <n v="36"/>
    <n v="36"/>
    <x v="1"/>
  </r>
  <r>
    <s v="Barcik"/>
    <s v="Barbara"/>
    <d v="1969-05-09T00:00:00"/>
    <s v="duze miasto"/>
    <n v="1969"/>
    <n v="47"/>
    <n v="25000"/>
    <n v="29.999999999999996"/>
    <n v="29.999999999999996"/>
    <x v="0"/>
  </r>
  <r>
    <s v="Ksel"/>
    <s v="Krzysztof"/>
    <d v="1955-04-02T00:00:00"/>
    <s v="male miasto"/>
    <n v="1955"/>
    <n v="61"/>
    <n v="30000"/>
    <n v="36"/>
    <n v="85"/>
    <x v="1"/>
  </r>
  <r>
    <s v="Skrzypek"/>
    <s v="Bartosz"/>
    <d v="1952-05-27T00:00:00"/>
    <s v="duze miasto"/>
    <n v="1952"/>
    <n v="64"/>
    <n v="30000"/>
    <n v="36"/>
    <n v="85"/>
    <x v="1"/>
  </r>
  <r>
    <s v="Konstantinova"/>
    <s v="Alexandra"/>
    <d v="1949-09-06T00:00:00"/>
    <s v="duze miasto"/>
    <n v="1949"/>
    <n v="67"/>
    <n v="25000"/>
    <n v="29.999999999999996"/>
    <n v="79"/>
    <x v="0"/>
  </r>
  <r>
    <s v="Kowalska"/>
    <s v="Karolina"/>
    <d v="1971-08-01T00:00:00"/>
    <s v="srednie miasto"/>
    <n v="1971"/>
    <n v="45"/>
    <n v="25000"/>
    <n v="37.5"/>
    <n v="37.5"/>
    <x v="0"/>
  </r>
  <r>
    <s v="Wojtkowiak"/>
    <s v="Marcin"/>
    <d v="1984-04-26T00:00:00"/>
    <s v="male miasto"/>
    <n v="1984"/>
    <n v="32"/>
    <n v="30000"/>
    <n v="45"/>
    <n v="45"/>
    <x v="1"/>
  </r>
  <r>
    <s v="Jurecka"/>
    <s v="Kinga"/>
    <d v="1967-05-31T00:00:00"/>
    <s v="duze miasto"/>
    <n v="1967"/>
    <n v="49"/>
    <n v="25000"/>
    <n v="29.999999999999996"/>
    <n v="29.999999999999996"/>
    <x v="0"/>
  </r>
  <r>
    <s v="Popowski"/>
    <s v="Adam"/>
    <d v="1987-02-10T00:00:00"/>
    <s v="srednie miasto"/>
    <n v="1987"/>
    <n v="29"/>
    <n v="30000"/>
    <n v="30"/>
    <n v="30"/>
    <x v="1"/>
  </r>
  <r>
    <s v="Pietrzyk"/>
    <s v="Anita"/>
    <d v="1993-08-20T00:00:00"/>
    <s v="duze miasto"/>
    <n v="1993"/>
    <n v="23"/>
    <n v="25000"/>
    <n v="25"/>
    <n v="25"/>
    <x v="0"/>
  </r>
  <r>
    <s v="Sieduszewski"/>
    <s v="Piotr"/>
    <d v="1974-02-19T00:00:00"/>
    <s v="wies"/>
    <n v="1974"/>
    <n v="42"/>
    <n v="30000"/>
    <n v="45"/>
    <n v="45"/>
    <x v="1"/>
  </r>
  <r>
    <s v="Pryk"/>
    <s v="Tymon"/>
    <d v="1949-06-04T00:00:00"/>
    <s v="wies"/>
    <n v="1949"/>
    <n v="67"/>
    <n v="30000"/>
    <n v="36"/>
    <n v="85"/>
    <x v="1"/>
  </r>
  <r>
    <s v="Maj"/>
    <s v="Maciej"/>
    <d v="1974-01-30T00:00:00"/>
    <s v="duze miasto"/>
    <n v="1974"/>
    <n v="42"/>
    <n v="30000"/>
    <n v="45"/>
    <n v="45"/>
    <x v="1"/>
  </r>
  <r>
    <s v="Marciszewski"/>
    <s v="Roman"/>
    <d v="1984-12-23T00:00:00"/>
    <s v="srednie miasto"/>
    <n v="1984"/>
    <n v="32"/>
    <n v="30000"/>
    <n v="45"/>
    <n v="45"/>
    <x v="1"/>
  </r>
  <r>
    <s v="Adamski"/>
    <s v="Jerzy"/>
    <d v="1995-07-13T00:00:00"/>
    <s v="duze miasto"/>
    <n v="1995"/>
    <n v="21"/>
    <n v="30000"/>
    <n v="30"/>
    <n v="30"/>
    <x v="1"/>
  </r>
  <r>
    <s v="Albert"/>
    <s v="Jerzy"/>
    <d v="1960-07-04T00:00:00"/>
    <s v="srednie miasto"/>
    <n v="1960"/>
    <n v="56"/>
    <n v="30000"/>
    <n v="36"/>
    <n v="36"/>
    <x v="1"/>
  </r>
  <r>
    <s v="Polkowicka"/>
    <s v="Dominika"/>
    <d v="1944-07-14T00:00:00"/>
    <s v="duze miasto"/>
    <n v="1944"/>
    <n v="72"/>
    <n v="25000"/>
    <n v="29.999999999999996"/>
    <n v="79"/>
    <x v="0"/>
  </r>
  <r>
    <s v="Cieplik"/>
    <s v="Marta"/>
    <d v="1987-11-22T00:00:00"/>
    <s v="duze miasto"/>
    <n v="1987"/>
    <n v="29"/>
    <n v="25000"/>
    <n v="25"/>
    <n v="25"/>
    <x v="0"/>
  </r>
  <r>
    <s v="Parczewska"/>
    <s v="Malwina"/>
    <d v="1971-03-04T00:00:00"/>
    <s v="wies"/>
    <n v="1971"/>
    <n v="45"/>
    <n v="25000"/>
    <n v="37.5"/>
    <n v="37.5"/>
    <x v="0"/>
  </r>
  <r>
    <s v="Pisarska"/>
    <s v="Alicja"/>
    <d v="1990-06-16T00:00:00"/>
    <s v="duze miasto"/>
    <n v="1990"/>
    <n v="26"/>
    <n v="25000"/>
    <n v="25"/>
    <n v="25"/>
    <x v="0"/>
  </r>
  <r>
    <s v="Basiak"/>
    <s v="Anna"/>
    <d v="1983-12-21T00:00:00"/>
    <s v="wies"/>
    <n v="1983"/>
    <n v="33"/>
    <n v="25000"/>
    <n v="37.5"/>
    <n v="37.5"/>
    <x v="0"/>
  </r>
  <r>
    <s v="Janicka"/>
    <s v="Paulina"/>
    <d v="1969-02-09T00:00:00"/>
    <s v="duze miasto"/>
    <n v="1969"/>
    <n v="47"/>
    <n v="25000"/>
    <n v="29.999999999999996"/>
    <n v="29.999999999999996"/>
    <x v="0"/>
  </r>
  <r>
    <s v="Engel"/>
    <s v="Anna"/>
    <d v="1975-09-02T00:00:00"/>
    <s v="duze miasto"/>
    <n v="1975"/>
    <n v="41"/>
    <n v="25000"/>
    <n v="37.5"/>
    <n v="37.5"/>
    <x v="0"/>
  </r>
  <r>
    <s v="Plichta"/>
    <s v="Robert"/>
    <d v="1970-03-17T00:00:00"/>
    <s v="duze miasto"/>
    <n v="1970"/>
    <n v="46"/>
    <n v="30000"/>
    <n v="36"/>
    <n v="36"/>
    <x v="1"/>
  </r>
  <r>
    <s v="Barszczewska"/>
    <s v="Cecylia"/>
    <d v="1975-10-16T00:00:00"/>
    <s v="srednie miasto"/>
    <n v="1975"/>
    <n v="41"/>
    <n v="25000"/>
    <n v="37.5"/>
    <n v="37.5"/>
    <x v="0"/>
  </r>
  <r>
    <s v="Szklarska"/>
    <s v="Tekla"/>
    <d v="1989-09-14T00:00:00"/>
    <s v="wies"/>
    <n v="1989"/>
    <n v="27"/>
    <n v="25000"/>
    <n v="25"/>
    <n v="25"/>
    <x v="0"/>
  </r>
  <r>
    <s v="Aleksandrowicz"/>
    <s v="Barbara"/>
    <d v="1972-03-22T00:00:00"/>
    <s v="wies"/>
    <n v="1972"/>
    <n v="44"/>
    <n v="25000"/>
    <n v="37.5"/>
    <n v="37.5"/>
    <x v="0"/>
  </r>
  <r>
    <s v="Kuc"/>
    <s v="Danuta"/>
    <d v="1958-11-19T00:00:00"/>
    <s v="srednie miasto"/>
    <n v="1958"/>
    <n v="58"/>
    <n v="25000"/>
    <n v="29.999999999999996"/>
    <n v="29.999999999999996"/>
    <x v="0"/>
  </r>
  <r>
    <s v="Kogut"/>
    <s v="Magdalena"/>
    <d v="1989-10-09T00:00:00"/>
    <s v="srednie miasto"/>
    <n v="1989"/>
    <n v="27"/>
    <n v="25000"/>
    <n v="25"/>
    <n v="25"/>
    <x v="0"/>
  </r>
  <r>
    <s v="Sopocka"/>
    <s v="Olivia"/>
    <d v="1966-07-15T00:00:00"/>
    <s v="srednie miasto"/>
    <n v="1966"/>
    <n v="50"/>
    <n v="25000"/>
    <n v="29.999999999999996"/>
    <n v="29.999999999999996"/>
    <x v="0"/>
  </r>
  <r>
    <s v="Berezowska"/>
    <s v="Anita"/>
    <d v="1984-03-06T00:00:00"/>
    <s v="wies"/>
    <n v="1984"/>
    <n v="32"/>
    <n v="25000"/>
    <n v="37.5"/>
    <n v="37.5"/>
    <x v="0"/>
  </r>
  <r>
    <s v="Walczak"/>
    <s v="Maciej"/>
    <d v="1954-05-09T00:00:00"/>
    <s v="duze miasto"/>
    <n v="1954"/>
    <n v="62"/>
    <n v="30000"/>
    <n v="36"/>
    <n v="85"/>
    <x v="1"/>
  </r>
  <r>
    <s v="Guzik"/>
    <s v="Anna"/>
    <d v="1988-01-05T00:00:00"/>
    <s v="duze miasto"/>
    <n v="1988"/>
    <n v="28"/>
    <n v="25000"/>
    <n v="25"/>
    <n v="25"/>
    <x v="0"/>
  </r>
  <r>
    <s v="Modzelewski"/>
    <s v="Mateusz"/>
    <d v="1949-01-06T00:00:00"/>
    <s v="duze miasto"/>
    <n v="1949"/>
    <n v="67"/>
    <n v="30000"/>
    <n v="36"/>
    <n v="85"/>
    <x v="1"/>
  </r>
  <r>
    <s v="Dudek"/>
    <s v="Marzena"/>
    <d v="1954-11-29T00:00:00"/>
    <s v="duze miasto"/>
    <n v="1954"/>
    <n v="62"/>
    <n v="25000"/>
    <n v="29.999999999999996"/>
    <n v="79"/>
    <x v="0"/>
  </r>
  <r>
    <s v="Banach"/>
    <s v="Leon"/>
    <d v="1984-06-30T00:00:00"/>
    <s v="wies"/>
    <n v="1984"/>
    <n v="32"/>
    <n v="30000"/>
    <n v="45"/>
    <n v="45"/>
    <x v="1"/>
  </r>
  <r>
    <s v="Klasz"/>
    <s v="Marcin"/>
    <d v="1961-06-03T00:00:00"/>
    <s v="srednie miasto"/>
    <n v="1961"/>
    <n v="55"/>
    <n v="30000"/>
    <n v="36"/>
    <n v="36"/>
    <x v="1"/>
  </r>
  <r>
    <s v="Banasik"/>
    <s v="Irena"/>
    <d v="1946-09-03T00:00:00"/>
    <s v="duze miasto"/>
    <n v="1946"/>
    <n v="70"/>
    <n v="25000"/>
    <n v="29.999999999999996"/>
    <n v="79"/>
    <x v="0"/>
  </r>
  <r>
    <s v="Kisiel"/>
    <s v="Dawid"/>
    <d v="1967-09-17T00:00:00"/>
    <s v="srednie miasto"/>
    <n v="1967"/>
    <n v="49"/>
    <n v="30000"/>
    <n v="36"/>
    <n v="36"/>
    <x v="1"/>
  </r>
  <r>
    <s v="Geldner"/>
    <s v="Magdalena"/>
    <d v="1950-11-22T00:00:00"/>
    <s v="srednie miasto"/>
    <n v="1950"/>
    <n v="66"/>
    <n v="25000"/>
    <n v="29.999999999999996"/>
    <n v="79"/>
    <x v="0"/>
  </r>
  <r>
    <s v="Rygielski"/>
    <s v="Maciej"/>
    <d v="1956-09-29T00:00:00"/>
    <s v="duze miasto"/>
    <n v="1956"/>
    <n v="60"/>
    <n v="30000"/>
    <n v="36"/>
    <n v="36"/>
    <x v="1"/>
  </r>
  <r>
    <s v="Ossowski"/>
    <s v="Karol"/>
    <d v="1964-01-25T00:00:00"/>
    <s v="srednie miasto"/>
    <n v="1964"/>
    <n v="52"/>
    <n v="30000"/>
    <n v="36"/>
    <n v="36"/>
    <x v="1"/>
  </r>
  <r>
    <s v="Kisielewska"/>
    <s v="Greta"/>
    <d v="1946-10-09T00:00:00"/>
    <s v="srednie miasto"/>
    <n v="1946"/>
    <n v="70"/>
    <n v="25000"/>
    <n v="29.999999999999996"/>
    <n v="79"/>
    <x v="0"/>
  </r>
  <r>
    <s v="Nyski"/>
    <s v="Piotr"/>
    <d v="1983-06-14T00:00:00"/>
    <s v="duze miasto"/>
    <n v="1983"/>
    <n v="33"/>
    <n v="30000"/>
    <n v="45"/>
    <n v="45"/>
    <x v="1"/>
  </r>
  <r>
    <s v="Kopec"/>
    <s v="Anna"/>
    <d v="1956-07-15T00:00:00"/>
    <s v="duze miasto"/>
    <n v="1956"/>
    <n v="60"/>
    <n v="25000"/>
    <n v="29.999999999999996"/>
    <n v="29.999999999999996"/>
    <x v="0"/>
  </r>
  <r>
    <s v="Sznyrowska"/>
    <s v="Wiktoria"/>
    <d v="1989-03-13T00:00:00"/>
    <s v="duze miasto"/>
    <n v="1989"/>
    <n v="27"/>
    <n v="25000"/>
    <n v="25"/>
    <n v="25"/>
    <x v="0"/>
  </r>
  <r>
    <s v="Tichoniuk"/>
    <s v="Marcin"/>
    <d v="1949-12-01T00:00:00"/>
    <s v="duze miasto"/>
    <n v="1949"/>
    <n v="67"/>
    <n v="30000"/>
    <n v="36"/>
    <n v="85"/>
    <x v="1"/>
  </r>
  <r>
    <s v="Dul"/>
    <s v="Dominika"/>
    <d v="1966-04-28T00:00:00"/>
    <s v="srednie miasto"/>
    <n v="1966"/>
    <n v="50"/>
    <n v="25000"/>
    <n v="29.999999999999996"/>
    <n v="29.999999999999996"/>
    <x v="0"/>
  </r>
  <r>
    <s v="Grzegorczyk"/>
    <s v="Marta"/>
    <d v="1974-09-27T00:00:00"/>
    <s v="srednie miasto"/>
    <n v="1974"/>
    <n v="42"/>
    <n v="25000"/>
    <n v="37.5"/>
    <n v="37.5"/>
    <x v="0"/>
  </r>
  <r>
    <s v="Grzywacz"/>
    <s v="Wanda"/>
    <d v="1950-05-15T00:00:00"/>
    <s v="duze miasto"/>
    <n v="1950"/>
    <n v="66"/>
    <n v="25000"/>
    <n v="29.999999999999996"/>
    <n v="79"/>
    <x v="0"/>
  </r>
  <r>
    <s v="Banach"/>
    <s v="Dorota"/>
    <d v="1994-03-07T00:00:00"/>
    <s v="duze miasto"/>
    <n v="1994"/>
    <n v="22"/>
    <n v="25000"/>
    <n v="25"/>
    <n v="25"/>
    <x v="0"/>
  </r>
  <r>
    <s v="Legnicka"/>
    <s v="Karina"/>
    <d v="1958-11-24T00:00:00"/>
    <s v="duze miasto"/>
    <n v="1958"/>
    <n v="58"/>
    <n v="25000"/>
    <n v="29.999999999999996"/>
    <n v="29.999999999999996"/>
    <x v="0"/>
  </r>
  <r>
    <s v="Barabasz"/>
    <s v="Krystyna"/>
    <d v="1986-12-03T00:00:00"/>
    <s v="srednie miasto"/>
    <n v="1986"/>
    <n v="30"/>
    <n v="25000"/>
    <n v="25"/>
    <n v="25"/>
    <x v="0"/>
  </r>
  <r>
    <s v="Borowska"/>
    <s v="Ewelina"/>
    <d v="1993-09-23T00:00:00"/>
    <s v="srednie miasto"/>
    <n v="1993"/>
    <n v="23"/>
    <n v="25000"/>
    <n v="25"/>
    <n v="25"/>
    <x v="0"/>
  </r>
  <r>
    <s v="Cedro"/>
    <s v="Zofia"/>
    <d v="1952-07-08T00:00:00"/>
    <s v="wies"/>
    <n v="1952"/>
    <n v="64"/>
    <n v="25000"/>
    <n v="29.999999999999996"/>
    <n v="79"/>
    <x v="0"/>
  </r>
  <r>
    <s v="Sieradzki"/>
    <s v="Piotr"/>
    <d v="1975-01-30T00:00:00"/>
    <s v="duze miasto"/>
    <n v="1975"/>
    <n v="41"/>
    <n v="30000"/>
    <n v="45"/>
    <n v="45"/>
    <x v="1"/>
  </r>
  <r>
    <s v="Sar"/>
    <s v="Wojciech"/>
    <d v="1964-10-15T00:00:00"/>
    <s v="duze miasto"/>
    <n v="1964"/>
    <n v="52"/>
    <n v="30000"/>
    <n v="36"/>
    <n v="36"/>
    <x v="1"/>
  </r>
  <r>
    <s v="Kordaszewska"/>
    <s v="Magdalena"/>
    <d v="1948-04-26T00:00:00"/>
    <s v="srednie miasto"/>
    <n v="1948"/>
    <n v="68"/>
    <n v="25000"/>
    <n v="29.999999999999996"/>
    <n v="79"/>
    <x v="0"/>
  </r>
  <r>
    <s v="Bauer"/>
    <s v="Jagoda"/>
    <d v="1969-11-23T00:00:00"/>
    <s v="srednie miasto"/>
    <n v="1969"/>
    <n v="47"/>
    <n v="25000"/>
    <n v="29.999999999999996"/>
    <n v="29.999999999999996"/>
    <x v="0"/>
  </r>
  <r>
    <s v="Brychcy"/>
    <s v="Agata"/>
    <d v="1995-02-28T00:00:00"/>
    <s v="wies"/>
    <n v="1995"/>
    <n v="21"/>
    <n v="25000"/>
    <n v="25"/>
    <n v="25"/>
    <x v="0"/>
  </r>
  <r>
    <s v="Potocki"/>
    <s v="Grzegorz"/>
    <d v="1947-12-30T00:00:00"/>
    <s v="duze miasto"/>
    <n v="1947"/>
    <n v="69"/>
    <n v="30000"/>
    <n v="36"/>
    <n v="85"/>
    <x v="1"/>
  </r>
  <r>
    <s v="Kordaszewski"/>
    <s v="Piotr"/>
    <d v="1988-12-05T00:00:00"/>
    <s v="srednie miasto"/>
    <n v="1988"/>
    <n v="28"/>
    <n v="30000"/>
    <n v="30"/>
    <n v="30"/>
    <x v="1"/>
  </r>
  <r>
    <s v="Wiatrowski"/>
    <s v="Roman"/>
    <d v="1994-07-18T00:00:00"/>
    <s v="duze miasto"/>
    <n v="1994"/>
    <n v="22"/>
    <n v="30000"/>
    <n v="30"/>
    <n v="30"/>
    <x v="1"/>
  </r>
  <r>
    <s v="Albert"/>
    <s v="Joanna"/>
    <d v="1978-01-01T00:00:00"/>
    <s v="duze miasto"/>
    <n v="1978"/>
    <n v="38"/>
    <n v="25000"/>
    <n v="37.5"/>
    <n v="37.5"/>
    <x v="0"/>
  </r>
  <r>
    <s v="Balcer"/>
    <s v="Iwona"/>
    <d v="1989-06-30T00:00:00"/>
    <s v="wies"/>
    <n v="1989"/>
    <n v="27"/>
    <n v="25000"/>
    <n v="25"/>
    <n v="25"/>
    <x v="0"/>
  </r>
  <r>
    <s v="Augustowska"/>
    <s v="Irma"/>
    <d v="1974-03-24T00:00:00"/>
    <s v="srednie miasto"/>
    <n v="1974"/>
    <n v="42"/>
    <n v="25000"/>
    <n v="37.5"/>
    <n v="37.5"/>
    <x v="0"/>
  </r>
  <r>
    <s v="Jackowska"/>
    <s v="Maria"/>
    <d v="1980-02-08T00:00:00"/>
    <s v="duze miasto"/>
    <n v="1980"/>
    <n v="36"/>
    <n v="25000"/>
    <n v="37.5"/>
    <n v="37.5"/>
    <x v="0"/>
  </r>
  <r>
    <s v="Adamczyk"/>
    <s v="Julia"/>
    <d v="1950-06-23T00:00:00"/>
    <s v="srednie miasto"/>
    <n v="1950"/>
    <n v="66"/>
    <n v="25000"/>
    <n v="29.999999999999996"/>
    <n v="79"/>
    <x v="0"/>
  </r>
  <r>
    <s v="Sosnowiecka"/>
    <s v="Dorota"/>
    <d v="1994-03-13T00:00:00"/>
    <s v="duze miasto"/>
    <n v="1994"/>
    <n v="22"/>
    <n v="25000"/>
    <n v="25"/>
    <n v="25"/>
    <x v="0"/>
  </r>
  <r>
    <s v="Henrykowski"/>
    <s v="Kornel"/>
    <d v="1973-01-25T00:00:00"/>
    <s v="duze miasto"/>
    <n v="1973"/>
    <n v="43"/>
    <n v="30000"/>
    <n v="45"/>
    <n v="45"/>
    <x v="1"/>
  </r>
  <r>
    <s v="Szklarska"/>
    <s v="Karolina"/>
    <d v="1966-10-11T00:00:00"/>
    <s v="srednie miasto"/>
    <n v="1966"/>
    <n v="50"/>
    <n v="25000"/>
    <n v="29.999999999999996"/>
    <n v="29.999999999999996"/>
    <x v="0"/>
  </r>
  <r>
    <s v="Podczasiak"/>
    <s v="Jadwiga"/>
    <d v="1960-04-04T00:00:00"/>
    <s v="duze miasto"/>
    <n v="1960"/>
    <n v="56"/>
    <n v="25000"/>
    <n v="29.999999999999996"/>
    <n v="29.999999999999996"/>
    <x v="0"/>
  </r>
  <r>
    <s v="Skrzydlowski"/>
    <s v="Dawid"/>
    <d v="1947-02-09T00:00:00"/>
    <s v="wies"/>
    <n v="1947"/>
    <n v="69"/>
    <n v="30000"/>
    <n v="36"/>
    <n v="85"/>
    <x v="1"/>
  </r>
  <r>
    <s v="Genewski"/>
    <s v="Andrzej"/>
    <d v="1961-09-23T00:00:00"/>
    <s v="srednie miasto"/>
    <n v="1961"/>
    <n v="55"/>
    <n v="30000"/>
    <n v="36"/>
    <n v="36"/>
    <x v="1"/>
  </r>
  <r>
    <s v="Bienias"/>
    <s v="Alina"/>
    <d v="1956-09-24T00:00:00"/>
    <s v="duze miasto"/>
    <n v="1956"/>
    <n v="60"/>
    <n v="25000"/>
    <n v="29.999999999999996"/>
    <n v="29.999999999999996"/>
    <x v="0"/>
  </r>
  <r>
    <s v="Madrycki"/>
    <s v="Janusz"/>
    <d v="1968-03-03T00:00:00"/>
    <s v="duze miasto"/>
    <n v="1968"/>
    <n v="48"/>
    <n v="30000"/>
    <n v="36"/>
    <n v="36"/>
    <x v="1"/>
  </r>
  <r>
    <s v="Opolska"/>
    <s v="Paulina"/>
    <d v="1956-12-19T00:00:00"/>
    <s v="duze miasto"/>
    <n v="1956"/>
    <n v="60"/>
    <n v="25000"/>
    <n v="29.999999999999996"/>
    <n v="29.999999999999996"/>
    <x v="0"/>
  </r>
  <r>
    <s v="Barwicka"/>
    <s v="Zofia"/>
    <d v="1982-10-11T00:00:00"/>
    <s v="duze miasto"/>
    <n v="1982"/>
    <n v="34"/>
    <n v="25000"/>
    <n v="37.5"/>
    <n v="37.5"/>
    <x v="0"/>
  </r>
  <r>
    <s v="Leniak"/>
    <s v="Jacek"/>
    <d v="1958-02-05T00:00:00"/>
    <s v="wies"/>
    <n v="1958"/>
    <n v="58"/>
    <n v="30000"/>
    <n v="36"/>
    <n v="36"/>
    <x v="1"/>
  </r>
  <r>
    <s v="Kapanowska"/>
    <s v="Marta"/>
    <d v="1955-04-14T00:00:00"/>
    <s v="srednie miasto"/>
    <n v="1955"/>
    <n v="61"/>
    <n v="25000"/>
    <n v="29.999999999999996"/>
    <n v="79"/>
    <x v="0"/>
  </r>
  <r>
    <s v="Lech"/>
    <s v="Bartosz"/>
    <d v="1946-12-01T00:00:00"/>
    <s v="srednie miasto"/>
    <n v="1946"/>
    <n v="70"/>
    <n v="30000"/>
    <n v="36"/>
    <n v="85"/>
    <x v="1"/>
  </r>
  <r>
    <s v="Kaczocha"/>
    <s v="Maciej"/>
    <d v="1989-10-21T00:00:00"/>
    <s v="srednie miasto"/>
    <n v="1989"/>
    <n v="27"/>
    <n v="30000"/>
    <n v="30"/>
    <n v="30"/>
    <x v="1"/>
  </r>
  <r>
    <s v="Nowak"/>
    <s v="Anna"/>
    <d v="1970-09-28T00:00:00"/>
    <s v="duze miasto"/>
    <n v="1970"/>
    <n v="46"/>
    <n v="25000"/>
    <n v="29.999999999999996"/>
    <n v="29.999999999999996"/>
    <x v="0"/>
  </r>
  <r>
    <s v="Kozar"/>
    <s v="Artur"/>
    <d v="1987-09-08T00:00:00"/>
    <s v="duze miasto"/>
    <n v="1987"/>
    <n v="29"/>
    <n v="30000"/>
    <n v="30"/>
    <n v="30"/>
    <x v="1"/>
  </r>
  <r>
    <s v="Barszczewska"/>
    <s v="Halina"/>
    <d v="1986-05-24T00:00:00"/>
    <s v="srednie miasto"/>
    <n v="1986"/>
    <n v="30"/>
    <n v="25000"/>
    <n v="25"/>
    <n v="25"/>
    <x v="0"/>
  </r>
  <r>
    <s v="Bartoszek"/>
    <s v="Justyna"/>
    <d v="1952-06-08T00:00:00"/>
    <s v="srednie miasto"/>
    <n v="1952"/>
    <n v="64"/>
    <n v="25000"/>
    <n v="29.999999999999996"/>
    <n v="79"/>
    <x v="0"/>
  </r>
  <r>
    <s v="Gawlowska"/>
    <s v="Enrika"/>
    <d v="1960-01-19T00:00:00"/>
    <s v="srednie miasto"/>
    <n v="1960"/>
    <n v="56"/>
    <n v="25000"/>
    <n v="29.999999999999996"/>
    <n v="29.999999999999996"/>
    <x v="0"/>
  </r>
  <r>
    <s v="Balcerowska"/>
    <s v="Iwona"/>
    <d v="1977-03-03T00:00:00"/>
    <s v="duze miasto"/>
    <n v="1977"/>
    <n v="39"/>
    <n v="25000"/>
    <n v="37.5"/>
    <n v="37.5"/>
    <x v="0"/>
  </r>
  <r>
    <s v="Nagaj"/>
    <s v="Mieszko"/>
    <d v="1993-11-18T00:00:00"/>
    <s v="duze miasto"/>
    <n v="1993"/>
    <n v="23"/>
    <n v="30000"/>
    <n v="30"/>
    <n v="30"/>
    <x v="1"/>
  </r>
  <r>
    <s v="Jakubczyk"/>
    <s v="Agnieszka"/>
    <d v="1967-06-29T00:00:00"/>
    <s v="srednie miasto"/>
    <n v="1967"/>
    <n v="49"/>
    <n v="25000"/>
    <n v="29.999999999999996"/>
    <n v="29.999999999999996"/>
    <x v="0"/>
  </r>
  <r>
    <s v="Aleksander"/>
    <s v="Barbara"/>
    <d v="1949-04-22T00:00:00"/>
    <s v="srednie miasto"/>
    <n v="1949"/>
    <n v="67"/>
    <n v="25000"/>
    <n v="29.999999999999996"/>
    <n v="79"/>
    <x v="0"/>
  </r>
  <r>
    <s v="Wiek"/>
    <s v="Jadwiga"/>
    <d v="1972-07-26T00:00:00"/>
    <s v="male miasto"/>
    <n v="1972"/>
    <n v="44"/>
    <n v="25000"/>
    <n v="37.5"/>
    <n v="37.5"/>
    <x v="0"/>
  </r>
  <r>
    <s v="Suchocki"/>
    <s v="Andrzej"/>
    <d v="1983-02-21T00:00:00"/>
    <s v="male miasto"/>
    <n v="1983"/>
    <n v="33"/>
    <n v="30000"/>
    <n v="45"/>
    <n v="45"/>
    <x v="1"/>
  </r>
  <r>
    <s v="Augustowska"/>
    <s v="Justyna"/>
    <d v="1946-07-08T00:00:00"/>
    <s v="duze miasto"/>
    <n v="1946"/>
    <n v="70"/>
    <n v="25000"/>
    <n v="29.999999999999996"/>
    <n v="79"/>
    <x v="0"/>
  </r>
  <r>
    <s v="Michalik"/>
    <s v="Wojciech"/>
    <d v="1965-07-27T00:00:00"/>
    <s v="duze miasto"/>
    <n v="1965"/>
    <n v="51"/>
    <n v="30000"/>
    <n v="36"/>
    <n v="36"/>
    <x v="1"/>
  </r>
  <r>
    <s v="Bandera"/>
    <s v="Ewa"/>
    <d v="1973-07-26T00:00:00"/>
    <s v="duze miasto"/>
    <n v="1973"/>
    <n v="43"/>
    <n v="25000"/>
    <n v="37.5"/>
    <n v="37.5"/>
    <x v="0"/>
  </r>
  <r>
    <s v="Rybicki"/>
    <s v="Jakub"/>
    <d v="1947-04-11T00:00:00"/>
    <s v="male miasto"/>
    <n v="1947"/>
    <n v="69"/>
    <n v="30000"/>
    <n v="36"/>
    <n v="85"/>
    <x v="1"/>
  </r>
  <r>
    <s v="Lysiak"/>
    <s v="Helena"/>
    <d v="1986-07-19T00:00:00"/>
    <s v="srednie miasto"/>
    <n v="1986"/>
    <n v="30"/>
    <n v="25000"/>
    <n v="25"/>
    <n v="25"/>
    <x v="0"/>
  </r>
  <r>
    <s v="Balcerek"/>
    <s v="Zofia"/>
    <d v="1958-03-20T00:00:00"/>
    <s v="duze miasto"/>
    <n v="1958"/>
    <n v="58"/>
    <n v="25000"/>
    <n v="29.999999999999996"/>
    <n v="29.999999999999996"/>
    <x v="0"/>
  </r>
  <r>
    <s v="Blacharz"/>
    <s v="Krystyna"/>
    <d v="1981-02-05T00:00:00"/>
    <s v="male miasto"/>
    <n v="1981"/>
    <n v="35"/>
    <n v="25000"/>
    <n v="37.5"/>
    <n v="37.5"/>
    <x v="0"/>
  </r>
  <r>
    <s v="Augustowska"/>
    <s v="Anna"/>
    <d v="1984-07-12T00:00:00"/>
    <s v="srednie miasto"/>
    <n v="1984"/>
    <n v="32"/>
    <n v="25000"/>
    <n v="37.5"/>
    <n v="37.5"/>
    <x v="0"/>
  </r>
  <r>
    <s v="Kaczorowska"/>
    <s v="Agnieszka"/>
    <d v="1987-05-27T00:00:00"/>
    <s v="duze miasto"/>
    <n v="1987"/>
    <n v="29"/>
    <n v="25000"/>
    <n v="25"/>
    <n v="25"/>
    <x v="0"/>
  </r>
  <r>
    <s v="Kisielewski"/>
    <s v="Krystian"/>
    <d v="1964-01-08T00:00:00"/>
    <s v="duze miasto"/>
    <n v="1964"/>
    <n v="52"/>
    <n v="30000"/>
    <n v="36"/>
    <n v="36"/>
    <x v="1"/>
  </r>
  <r>
    <s v="Sikora"/>
    <s v="Norbert"/>
    <d v="1987-11-16T00:00:00"/>
    <s v="srednie miasto"/>
    <n v="1987"/>
    <n v="29"/>
    <n v="30000"/>
    <n v="30"/>
    <n v="30"/>
    <x v="1"/>
  </r>
  <r>
    <s v="Warszawska"/>
    <s v="Rita"/>
    <d v="1961-10-01T00:00:00"/>
    <s v="male miasto"/>
    <n v="1961"/>
    <n v="55"/>
    <n v="25000"/>
    <n v="29.999999999999996"/>
    <n v="29.999999999999996"/>
    <x v="0"/>
  </r>
  <r>
    <s v="Barszczewska"/>
    <s v="Anna"/>
    <d v="1961-08-15T00:00:00"/>
    <s v="duze miasto"/>
    <n v="1961"/>
    <n v="55"/>
    <n v="25000"/>
    <n v="29.999999999999996"/>
    <n v="29.999999999999996"/>
    <x v="0"/>
  </r>
  <r>
    <s v="Moskiewski"/>
    <s v="Sebastian"/>
    <d v="1980-10-16T00:00:00"/>
    <s v="srednie miasto"/>
    <n v="1980"/>
    <n v="36"/>
    <n v="30000"/>
    <n v="45"/>
    <n v="45"/>
    <x v="1"/>
  </r>
  <r>
    <s v="Pogrebniak"/>
    <s v="Jegor"/>
    <d v="1961-04-27T00:00:00"/>
    <s v="duze miasto"/>
    <n v="1961"/>
    <n v="55"/>
    <n v="30000"/>
    <n v="36"/>
    <n v="36"/>
    <x v="1"/>
  </r>
  <r>
    <s v="Gates"/>
    <s v="Anna"/>
    <d v="1977-09-26T00:00:00"/>
    <s v="wies"/>
    <n v="1977"/>
    <n v="39"/>
    <n v="25000"/>
    <n v="37.5"/>
    <n v="37.5"/>
    <x v="0"/>
  </r>
  <r>
    <s v="Zaprawa"/>
    <s v="Marcin"/>
    <d v="1944-06-21T00:00:00"/>
    <s v="srednie miasto"/>
    <n v="1944"/>
    <n v="72"/>
    <n v="30000"/>
    <n v="36"/>
    <n v="85"/>
    <x v="1"/>
  </r>
  <r>
    <s v="Mazgaj"/>
    <s v="Szymon"/>
    <d v="1989-11-24T00:00:00"/>
    <s v="duze miasto"/>
    <n v="1989"/>
    <n v="27"/>
    <n v="30000"/>
    <n v="30"/>
    <n v="30"/>
    <x v="1"/>
  </r>
  <r>
    <s v="Samborski"/>
    <s v="Bartosz"/>
    <d v="1964-05-31T00:00:00"/>
    <s v="srednie miasto"/>
    <n v="1964"/>
    <n v="52"/>
    <n v="30000"/>
    <n v="36"/>
    <n v="36"/>
    <x v="1"/>
  </r>
  <r>
    <s v="Barcikowska"/>
    <s v="Zyta"/>
    <d v="1977-12-30T00:00:00"/>
    <s v="duze miasto"/>
    <n v="1977"/>
    <n v="39"/>
    <n v="25000"/>
    <n v="37.5"/>
    <n v="37.5"/>
    <x v="0"/>
  </r>
  <r>
    <s v="Radziejowski"/>
    <s v="Krystian"/>
    <d v="1957-04-10T00:00:00"/>
    <s v="duze miasto"/>
    <n v="1957"/>
    <n v="59"/>
    <n v="30000"/>
    <n v="36"/>
    <n v="36"/>
    <x v="1"/>
  </r>
  <r>
    <s v="Baranek"/>
    <s v="Magdalena"/>
    <d v="1993-07-14T00:00:00"/>
    <s v="srednie miasto"/>
    <n v="1993"/>
    <n v="23"/>
    <n v="25000"/>
    <n v="25"/>
    <n v="25"/>
    <x v="0"/>
  </r>
  <r>
    <s v="Wosiak"/>
    <s v="Roman"/>
    <d v="1988-07-17T00:00:00"/>
    <s v="srednie miasto"/>
    <n v="1988"/>
    <n v="28"/>
    <n v="30000"/>
    <n v="30"/>
    <n v="30"/>
    <x v="1"/>
  </r>
  <r>
    <s v="Cichawa"/>
    <s v="Dorota"/>
    <d v="1945-07-22T00:00:00"/>
    <s v="duze miasto"/>
    <n v="1945"/>
    <n v="71"/>
    <n v="25000"/>
    <n v="29.999999999999996"/>
    <n v="79"/>
    <x v="0"/>
  </r>
  <r>
    <s v="Smutnicki"/>
    <s v="Tomasz"/>
    <d v="1977-04-02T00:00:00"/>
    <s v="duze miasto"/>
    <n v="1977"/>
    <n v="39"/>
    <n v="30000"/>
    <n v="45"/>
    <n v="45"/>
    <x v="1"/>
  </r>
  <r>
    <s v="Kotala"/>
    <s v="Dominik"/>
    <d v="1989-05-18T00:00:00"/>
    <s v="male miasto"/>
    <n v="1989"/>
    <n v="27"/>
    <n v="30000"/>
    <n v="30"/>
    <n v="30"/>
    <x v="1"/>
  </r>
  <r>
    <s v="Gralewicz"/>
    <s v="Ewelina"/>
    <d v="1978-05-26T00:00:00"/>
    <s v="male miasto"/>
    <n v="1978"/>
    <n v="38"/>
    <n v="25000"/>
    <n v="37.5"/>
    <n v="37.5"/>
    <x v="0"/>
  </r>
  <r>
    <s v="Matczak"/>
    <s v="Piotr"/>
    <d v="1983-04-12T00:00:00"/>
    <s v="duze miasto"/>
    <n v="1983"/>
    <n v="33"/>
    <n v="30000"/>
    <n v="45"/>
    <n v="45"/>
    <x v="1"/>
  </r>
  <r>
    <s v="Chorzowska"/>
    <s v="Jadwiga"/>
    <d v="1993-01-02T00:00:00"/>
    <s v="duze miasto"/>
    <n v="1993"/>
    <n v="23"/>
    <n v="25000"/>
    <n v="25"/>
    <n v="25"/>
    <x v="0"/>
  </r>
  <r>
    <s v="Grzybek"/>
    <s v="Karolina"/>
    <d v="1973-11-06T00:00:00"/>
    <s v="duze miasto"/>
    <n v="1973"/>
    <n v="43"/>
    <n v="25000"/>
    <n v="37.5"/>
    <n v="37.5"/>
    <x v="0"/>
  </r>
  <r>
    <s v="Bartel"/>
    <s v="Ewa"/>
    <d v="1958-06-03T00:00:00"/>
    <s v="duze miasto"/>
    <n v="1958"/>
    <n v="58"/>
    <n v="25000"/>
    <n v="29.999999999999996"/>
    <n v="29.999999999999996"/>
    <x v="0"/>
  </r>
  <r>
    <s v="Kosaty"/>
    <s v="Marek"/>
    <d v="1968-11-08T00:00:00"/>
    <s v="srednie miasto"/>
    <n v="1968"/>
    <n v="48"/>
    <n v="30000"/>
    <n v="36"/>
    <n v="36"/>
    <x v="1"/>
  </r>
  <r>
    <s v="Pietkiewicz"/>
    <s v="Piotr"/>
    <d v="1955-09-08T00:00:00"/>
    <s v="duze miasto"/>
    <n v="1955"/>
    <n v="61"/>
    <n v="30000"/>
    <n v="36"/>
    <n v="85"/>
    <x v="1"/>
  </r>
  <r>
    <s v="Alot"/>
    <s v="Zofia"/>
    <d v="1943-12-05T00:00:00"/>
    <s v="srednie miasto"/>
    <n v="1943"/>
    <n v="73"/>
    <n v="25000"/>
    <n v="29.999999999999996"/>
    <n v="79"/>
    <x v="0"/>
  </r>
  <r>
    <s v="Glazik"/>
    <s v="Paulina"/>
    <d v="1950-11-01T00:00:00"/>
    <s v="duze miasto"/>
    <n v="1950"/>
    <n v="66"/>
    <n v="25000"/>
    <n v="29.999999999999996"/>
    <n v="79"/>
    <x v="0"/>
  </r>
  <r>
    <s v="Parczewska"/>
    <s v="Kazimiera"/>
    <d v="1993-01-07T00:00:00"/>
    <s v="duze miasto"/>
    <n v="1993"/>
    <n v="23"/>
    <n v="25000"/>
    <n v="25"/>
    <n v="25"/>
    <x v="0"/>
  </r>
  <r>
    <s v="Barczuk"/>
    <s v="Maja"/>
    <d v="1984-02-08T00:00:00"/>
    <s v="duze miasto"/>
    <n v="1984"/>
    <n v="32"/>
    <n v="25000"/>
    <n v="37.5"/>
    <n v="37.5"/>
    <x v="0"/>
  </r>
  <r>
    <s v="Szkutnik"/>
    <s v="Bartosz"/>
    <d v="1961-11-19T00:00:00"/>
    <s v="wies"/>
    <n v="1961"/>
    <n v="55"/>
    <n v="30000"/>
    <n v="36"/>
    <n v="36"/>
    <x v="1"/>
  </r>
  <r>
    <s v="Podstawa"/>
    <s v="Jadwiga"/>
    <d v="1952-05-09T00:00:00"/>
    <s v="duze miasto"/>
    <n v="1952"/>
    <n v="64"/>
    <n v="25000"/>
    <n v="29.999999999999996"/>
    <n v="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F8BD5-6F9B-4D3F-912C-3E5D65AF591A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4:H17" firstHeaderRow="1" firstDataRow="1" firstDataCol="1"/>
  <pivotFields count="5">
    <pivotField dataField="1" showAll="0"/>
    <pivotField showAll="0"/>
    <pivotField numFmtId="14" showAll="0"/>
    <pivotField showAll="0"/>
    <pivotField axis="axisRow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Nazwisk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C9F89-23BE-4F20-AA9E-D2BFAF179124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4:H9" firstHeaderRow="1" firstDataRow="1" firstDataCol="1"/>
  <pivotFields count="5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kobie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3F329-B160-4E98-BE85-8B5C8CF7E54C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10:M13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a z dodatkek" fld="8" baseField="9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2B128E-8310-4911-AB14-C247F2F0441E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2B4677-794B-4C93-AD3B-B56E2EEC6C1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41E54FC-15C1-4C2D-9967-DEE49E3FA0C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22A722F-A70C-4178-9840-62955446164D}" autoFormatId="16" applyNumberFormats="0" applyBorderFormats="0" applyFontFormats="0" applyPatternFormats="0" applyAlignmentFormats="0" applyWidthHeightFormats="0">
  <queryTableRefresh nextId="12" unboundColumnsRight="6">
    <queryTableFields count="10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EAA538A-682D-4D8C-B718-98FDE54AE92D}" autoFormatId="16" applyNumberFormats="0" applyBorderFormats="0" applyFontFormats="0" applyPatternFormats="0" applyAlignmentFormats="0" applyWidthHeightFormats="0">
  <queryTableRefresh nextId="18" unboundColumnsRight="8">
    <queryTableFields count="12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6" dataBound="0" tableColumnId="6"/>
      <queryTableField id="7" dataBound="0" tableColumnId="7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E83EF-C9C9-46EB-A431-07E47B749281}" name="ubezpieczenia" displayName="ubezpieczenia" ref="A1:D332" tableType="queryTable" totalsRowShown="0">
  <autoFilter ref="A1:D332" xr:uid="{1FDE83EF-C9C9-46EB-A431-07E47B749281}"/>
  <tableColumns count="4">
    <tableColumn id="1" xr3:uid="{04E05EBF-5697-4F25-9AA0-B3CE6A34BFB9}" uniqueName="1" name="Nazwisko" queryTableFieldId="1" dataDxfId="35"/>
    <tableColumn id="2" xr3:uid="{4EDA0ECE-C200-4A5A-ACCE-34E770E19A9C}" uniqueName="2" name="Imie" queryTableFieldId="2" dataDxfId="34"/>
    <tableColumn id="3" xr3:uid="{C74167CB-22B0-4D8C-BF05-03F0336AB83C}" uniqueName="3" name="Data_urodz" queryTableFieldId="3" dataDxfId="33"/>
    <tableColumn id="4" xr3:uid="{AED19F19-5288-4DA4-B9E1-D5E2A8909AD1}" uniqueName="4" name="Miejsce_zamieszkania" queryTableFieldId="4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70D67-926C-4DF5-A6C1-2DC72BA7A122}" name="ubezpieczenia3" displayName="ubezpieczenia3" ref="A1:E332" tableType="queryTable" totalsRowShown="0">
  <autoFilter ref="A1:E332" xr:uid="{84070D67-926C-4DF5-A6C1-2DC72BA7A122}"/>
  <tableColumns count="5">
    <tableColumn id="1" xr3:uid="{ED5DB2D9-52F5-4B1A-BF63-4206DE531D5F}" uniqueName="1" name="Nazwisko" queryTableFieldId="1" dataDxfId="31"/>
    <tableColumn id="2" xr3:uid="{EE30CDDE-4812-4BB9-B853-EC0A5DAD7AD9}" uniqueName="2" name="Imie" queryTableFieldId="2" dataDxfId="30"/>
    <tableColumn id="3" xr3:uid="{CBA8E5F8-5C90-4CED-91D6-90C66F8B40DE}" uniqueName="3" name="Data_urodz" queryTableFieldId="3" dataDxfId="29"/>
    <tableColumn id="4" xr3:uid="{25CB9089-72A2-471A-9922-9485CC7557F1}" uniqueName="4" name="Miejsce_zamieszkania" queryTableFieldId="4" dataDxfId="28"/>
    <tableColumn id="5" xr3:uid="{E720DF27-26CD-4196-8D4D-0CEAD6ECB8C7}" uniqueName="5" name="miesiąc" queryTableFieldId="5" dataDxfId="27">
      <calculatedColumnFormula>MONTH(ubezpieczenia3[[#This Row],[Data_urodz]])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B9FC37-ADE1-4F99-9DFC-E7E429EEE576}" name="ubezpieczenia4" displayName="ubezpieczenia4" ref="A1:E332" tableType="queryTable" totalsRowShown="0">
  <autoFilter ref="A1:E332" xr:uid="{B1B9FC37-ADE1-4F99-9DFC-E7E429EEE576}"/>
  <tableColumns count="5">
    <tableColumn id="1" xr3:uid="{E2A7E379-D89D-46B7-9EAB-590A95AFDDC2}" uniqueName="1" name="Nazwisko" queryTableFieldId="1" dataDxfId="26"/>
    <tableColumn id="2" xr3:uid="{1EA48F0A-25E5-4A27-856C-565DA59826CB}" uniqueName="2" name="Imie" queryTableFieldId="2" dataDxfId="25"/>
    <tableColumn id="3" xr3:uid="{19DFE8FD-AEC7-44CF-A71F-4329CE3F5D71}" uniqueName="3" name="Data_urodz" queryTableFieldId="3" dataDxfId="24"/>
    <tableColumn id="4" xr3:uid="{E10AE801-543C-4353-B5FE-09A6F9AAC333}" uniqueName="4" name="Miejsce_zamieszkania" queryTableFieldId="4" dataDxfId="23"/>
    <tableColumn id="5" xr3:uid="{4C0EBCDA-1304-4524-88D1-F7D9BEDCAA79}" uniqueName="5" name="kobieta" queryTableFieldId="5" dataDxfId="22">
      <calculatedColumnFormula>IF(RIGHT(ubezpieczenia4[[#This Row],[Imie]],1)="a",1,0)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588740-D10E-4489-9E96-EC91CF10594B}" name="ubezpieczenia5" displayName="ubezpieczenia5" ref="A1:J332" tableType="queryTable" totalsRowShown="0">
  <autoFilter ref="A1:J332" xr:uid="{EB588740-D10E-4489-9E96-EC91CF10594B}"/>
  <tableColumns count="10">
    <tableColumn id="1" xr3:uid="{ACD6BB26-4E26-4D1D-B073-10EA8519EF78}" uniqueName="1" name="Nazwisko" queryTableFieldId="1" dataDxfId="21"/>
    <tableColumn id="2" xr3:uid="{759E33B2-3B91-4EF3-8105-C0632CFEF51B}" uniqueName="2" name="Imie" queryTableFieldId="2" dataDxfId="20"/>
    <tableColumn id="3" xr3:uid="{45929D9B-73AD-430E-9711-3FF597CADC63}" uniqueName="3" name="Data_urodz" queryTableFieldId="3" dataDxfId="19"/>
    <tableColumn id="4" xr3:uid="{FD49E64B-881F-427A-B5A9-758E0183A9BB}" uniqueName="4" name="Miejsce_zamieszkania" queryTableFieldId="4" dataDxfId="18"/>
    <tableColumn id="6" xr3:uid="{1D15CE2C-B4E6-4E56-8C69-EE69309DE84A}" uniqueName="6" name="rocznik" queryTableFieldId="6" dataDxfId="17">
      <calculatedColumnFormula>YEAR(ubezpieczenia5[[#This Row],[Data_urodz]])</calculatedColumnFormula>
    </tableColumn>
    <tableColumn id="7" xr3:uid="{CBB3D9D3-4BCE-411D-98F6-B96288B68EAD}" uniqueName="7" name="lat" queryTableFieldId="7" dataDxfId="16">
      <calculatedColumnFormula>2016-ubezpieczenia5[[#This Row],[rocznik]]</calculatedColumnFormula>
    </tableColumn>
    <tableColumn id="8" xr3:uid="{82F19EFF-A986-4CB4-A9C7-22F09A1FA22F}" uniqueName="8" name="kwota" queryTableFieldId="8" dataDxfId="15">
      <calculatedColumnFormula>IF(RIGHT(ubezpieczenia5[[#This Row],[Imie]],1)="a",25000,30000)</calculatedColumnFormula>
    </tableColumn>
    <tableColumn id="9" xr3:uid="{78692722-98A9-4D76-8D97-16E3DFE66727}" uniqueName="9" name="podstawa" queryTableFieldId="9" dataDxfId="14">
      <calculatedColumnFormula>IF(ubezpieczenia5[[#This Row],[lat]]&lt;=30,ubezpieczenia5[[#This Row],[kwota]]*0.1%,IF(AND(ubezpieczenia5[[#This Row],[lat]]&gt;30,ubezpieczenia5[[#This Row],[lat]]&lt;=45),ubezpieczenia5[[#This Row],[kwota]]*0.15%,ubezpieczenia5[[#This Row],[kwota]]*0.12%))</calculatedColumnFormula>
    </tableColumn>
    <tableColumn id="10" xr3:uid="{4373C172-6BD9-4913-B77C-B03C80BB8195}" uniqueName="10" name="dodatkek" queryTableFieldId="10" dataDxfId="13">
      <calculatedColumnFormula>IF(ubezpieczenia5[[#This Row],[lat]]&gt;60,ubezpieczenia5[[#This Row],[podstawa]]+49,ubezpieczenia5[[#This Row],[podstawa]])</calculatedColumnFormula>
    </tableColumn>
    <tableColumn id="11" xr3:uid="{60CD36FF-F5B3-4DD8-A7AC-6BB03E6EEAB4}" uniqueName="11" name="Płeć" queryTableFieldId="11" dataDxfId="12">
      <calculatedColumnFormula>IF(ubezpieczenia5[[#This Row],[kwota]]=25000,"Kobieta","Mężczyzna")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C42372-FED2-4070-8E2F-2AF0B16F22A4}" name="ubezpieczenia56" displayName="ubezpieczenia56" ref="A1:L332" tableType="queryTable" totalsRowShown="0">
  <autoFilter ref="A1:L332" xr:uid="{13C42372-FED2-4070-8E2F-2AF0B16F22A4}"/>
  <tableColumns count="12">
    <tableColumn id="1" xr3:uid="{5C1D8347-3DD7-4E56-8453-3A50197A154B}" uniqueName="1" name="Nazwisko" queryTableFieldId="1" dataDxfId="11"/>
    <tableColumn id="2" xr3:uid="{98AF648A-A7E8-404F-B2EF-44B8B088C359}" uniqueName="2" name="Imie" queryTableFieldId="2" dataDxfId="10"/>
    <tableColumn id="3" xr3:uid="{A5E510F8-56E6-4D4D-8E2F-B1D5F7D36F75}" uniqueName="3" name="Data_urodz" queryTableFieldId="3" dataDxfId="9"/>
    <tableColumn id="4" xr3:uid="{05D34E49-EE8C-4BBC-AA87-8342C870E9A2}" uniqueName="4" name="Miejsce_zamieszkania" queryTableFieldId="4" dataDxfId="8"/>
    <tableColumn id="6" xr3:uid="{9FF1E953-F88F-4120-872B-A897F2755866}" uniqueName="6" name="rocznik" queryTableFieldId="6" dataDxfId="7">
      <calculatedColumnFormula>YEAR(ubezpieczenia56[[#This Row],[Data_urodz]])</calculatedColumnFormula>
    </tableColumn>
    <tableColumn id="7" xr3:uid="{389C67F7-BED6-4C79-A33B-A8DDAED74DCA}" uniqueName="7" name="lat" queryTableFieldId="7" dataDxfId="6">
      <calculatedColumnFormula>2016-ubezpieczenia56[[#This Row],[rocznik]]</calculatedColumnFormula>
    </tableColumn>
    <tableColumn id="12" xr3:uid="{C73A0233-35E6-4501-B91B-42D1C11A7AE8}" uniqueName="12" name="20-29" queryTableFieldId="12" dataDxfId="5">
      <calculatedColumnFormula>IF(AND(ubezpieczenia56[[#This Row],[lat]]&gt;=20,ubezpieczenia56[[#This Row],[lat]]&lt;=29),1,0)</calculatedColumnFormula>
    </tableColumn>
    <tableColumn id="13" xr3:uid="{EEA287AC-C627-4733-978A-758B8C8DD35E}" uniqueName="13" name="30-39" queryTableFieldId="13" dataDxfId="4">
      <calculatedColumnFormula>IF(AND(ubezpieczenia56[[#This Row],[lat]]&gt;=30,ubezpieczenia56[[#This Row],[lat]]&lt;=39),1,0)</calculatedColumnFormula>
    </tableColumn>
    <tableColumn id="14" xr3:uid="{3AEAE56B-9BB8-480D-99C4-F9C5312A999D}" uniqueName="14" name="40-49" queryTableFieldId="14" dataDxfId="3">
      <calculatedColumnFormula>IF(AND(ubezpieczenia56[[#This Row],[lat]]&gt;=40,ubezpieczenia56[[#This Row],[lat]]&lt;=49),1,0)</calculatedColumnFormula>
    </tableColumn>
    <tableColumn id="15" xr3:uid="{0544AF63-81B5-4F20-A881-0D6AEB03D291}" uniqueName="15" name="50-59" queryTableFieldId="15" dataDxfId="2">
      <calculatedColumnFormula>IF(AND(ubezpieczenia56[[#This Row],[lat]]&gt;=50,ubezpieczenia56[[#This Row],[lat]]&lt;=59),1,0)</calculatedColumnFormula>
    </tableColumn>
    <tableColumn id="16" xr3:uid="{C4927A53-6AD0-47D6-B28F-F30D65E54B25}" uniqueName="16" name="60-69" queryTableFieldId="16" dataDxfId="1">
      <calculatedColumnFormula>IF(AND(ubezpieczenia56[[#This Row],[lat]]&gt;=60,ubezpieczenia56[[#This Row],[lat]]&lt;=69),1,0)</calculatedColumnFormula>
    </tableColumn>
    <tableColumn id="17" xr3:uid="{FAF616A5-1246-45A1-A324-A439D70877F1}" uniqueName="17" name="70-79" queryTableFieldId="17" dataDxfId="0">
      <calculatedColumnFormula>IF(AND(ubezpieczenia56[[#This Row],[lat]]&gt;=70,ubezpieczenia56[[#This Row],[lat]]&lt;=79),1,0)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9B8B-B32C-4A85-ACF9-0484EC898D0B}">
  <dimension ref="A1:D332"/>
  <sheetViews>
    <sheetView workbookViewId="0">
      <selection sqref="A1:XFD1048576"/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12.88671875" bestFit="1" customWidth="1"/>
    <col min="4" max="4" width="21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2">
        <v>22190</v>
      </c>
      <c r="D2" s="1" t="s">
        <v>6</v>
      </c>
    </row>
    <row r="3" spans="1:4" x14ac:dyDescent="0.3">
      <c r="A3" s="1" t="s">
        <v>7</v>
      </c>
      <c r="B3" s="1" t="s">
        <v>8</v>
      </c>
      <c r="C3" s="2">
        <v>30952</v>
      </c>
      <c r="D3" s="1" t="s">
        <v>9</v>
      </c>
    </row>
    <row r="4" spans="1:4" x14ac:dyDescent="0.3">
      <c r="A4" s="1" t="s">
        <v>10</v>
      </c>
      <c r="B4" s="1" t="s">
        <v>11</v>
      </c>
      <c r="C4" s="2">
        <v>24753</v>
      </c>
      <c r="D4" s="1" t="s">
        <v>12</v>
      </c>
    </row>
    <row r="5" spans="1:4" x14ac:dyDescent="0.3">
      <c r="A5" s="1" t="s">
        <v>13</v>
      </c>
      <c r="B5" s="1" t="s">
        <v>14</v>
      </c>
      <c r="C5" s="2">
        <v>31544</v>
      </c>
      <c r="D5" s="1" t="s">
        <v>9</v>
      </c>
    </row>
    <row r="6" spans="1:4" x14ac:dyDescent="0.3">
      <c r="A6" s="1" t="s">
        <v>15</v>
      </c>
      <c r="B6" s="1" t="s">
        <v>16</v>
      </c>
      <c r="C6" s="2">
        <v>22780</v>
      </c>
      <c r="D6" s="1" t="s">
        <v>9</v>
      </c>
    </row>
    <row r="7" spans="1:4" x14ac:dyDescent="0.3">
      <c r="A7" s="1" t="s">
        <v>17</v>
      </c>
      <c r="B7" s="1" t="s">
        <v>18</v>
      </c>
      <c r="C7" s="2">
        <v>31694</v>
      </c>
      <c r="D7" s="1" t="s">
        <v>12</v>
      </c>
    </row>
    <row r="8" spans="1:4" x14ac:dyDescent="0.3">
      <c r="A8" s="1" t="s">
        <v>19</v>
      </c>
      <c r="B8" s="1" t="s">
        <v>20</v>
      </c>
      <c r="C8" s="2">
        <v>33569</v>
      </c>
      <c r="D8" s="1" t="s">
        <v>6</v>
      </c>
    </row>
    <row r="9" spans="1:4" x14ac:dyDescent="0.3">
      <c r="A9" s="1" t="s">
        <v>21</v>
      </c>
      <c r="B9" s="1" t="s">
        <v>22</v>
      </c>
      <c r="C9" s="2">
        <v>30372</v>
      </c>
      <c r="D9" s="1" t="s">
        <v>6</v>
      </c>
    </row>
    <row r="10" spans="1:4" x14ac:dyDescent="0.3">
      <c r="A10" s="1" t="s">
        <v>23</v>
      </c>
      <c r="B10" s="1" t="s">
        <v>8</v>
      </c>
      <c r="C10" s="2">
        <v>33568</v>
      </c>
      <c r="D10" s="1" t="s">
        <v>6</v>
      </c>
    </row>
    <row r="11" spans="1:4" x14ac:dyDescent="0.3">
      <c r="A11" s="1" t="s">
        <v>24</v>
      </c>
      <c r="B11" s="1" t="s">
        <v>25</v>
      </c>
      <c r="C11" s="2">
        <v>31111</v>
      </c>
      <c r="D11" s="1" t="s">
        <v>6</v>
      </c>
    </row>
    <row r="12" spans="1:4" x14ac:dyDescent="0.3">
      <c r="A12" s="1" t="s">
        <v>26</v>
      </c>
      <c r="B12" s="1" t="s">
        <v>27</v>
      </c>
      <c r="C12" s="2">
        <v>17347</v>
      </c>
      <c r="D12" s="1" t="s">
        <v>6</v>
      </c>
    </row>
    <row r="13" spans="1:4" x14ac:dyDescent="0.3">
      <c r="A13" s="1" t="s">
        <v>28</v>
      </c>
      <c r="B13" s="1" t="s">
        <v>29</v>
      </c>
      <c r="C13" s="2">
        <v>33321</v>
      </c>
      <c r="D13" s="1" t="s">
        <v>12</v>
      </c>
    </row>
    <row r="14" spans="1:4" x14ac:dyDescent="0.3">
      <c r="A14" s="1" t="s">
        <v>30</v>
      </c>
      <c r="B14" s="1" t="s">
        <v>8</v>
      </c>
      <c r="C14" s="2">
        <v>26093</v>
      </c>
      <c r="D14" s="1" t="s">
        <v>12</v>
      </c>
    </row>
    <row r="15" spans="1:4" x14ac:dyDescent="0.3">
      <c r="A15" s="1" t="s">
        <v>31</v>
      </c>
      <c r="B15" s="1" t="s">
        <v>32</v>
      </c>
      <c r="C15" s="2">
        <v>17144</v>
      </c>
      <c r="D15" s="1" t="s">
        <v>12</v>
      </c>
    </row>
    <row r="16" spans="1:4" x14ac:dyDescent="0.3">
      <c r="A16" s="1" t="s">
        <v>33</v>
      </c>
      <c r="B16" s="1" t="s">
        <v>34</v>
      </c>
      <c r="C16" s="2">
        <v>26019</v>
      </c>
      <c r="D16" s="1" t="s">
        <v>12</v>
      </c>
    </row>
    <row r="17" spans="1:4" x14ac:dyDescent="0.3">
      <c r="A17" s="1" t="s">
        <v>35</v>
      </c>
      <c r="B17" s="1" t="s">
        <v>27</v>
      </c>
      <c r="C17" s="2">
        <v>30193</v>
      </c>
      <c r="D17" s="1" t="s">
        <v>6</v>
      </c>
    </row>
    <row r="18" spans="1:4" x14ac:dyDescent="0.3">
      <c r="A18" s="1" t="s">
        <v>36</v>
      </c>
      <c r="B18" s="1" t="s">
        <v>37</v>
      </c>
      <c r="C18" s="2">
        <v>29668</v>
      </c>
      <c r="D18" s="1" t="s">
        <v>9</v>
      </c>
    </row>
    <row r="19" spans="1:4" x14ac:dyDescent="0.3">
      <c r="A19" s="1" t="s">
        <v>38</v>
      </c>
      <c r="B19" s="1" t="s">
        <v>39</v>
      </c>
      <c r="C19" s="2">
        <v>34945</v>
      </c>
      <c r="D19" s="1" t="s">
        <v>40</v>
      </c>
    </row>
    <row r="20" spans="1:4" x14ac:dyDescent="0.3">
      <c r="A20" s="1" t="s">
        <v>41</v>
      </c>
      <c r="B20" s="1" t="s">
        <v>42</v>
      </c>
      <c r="C20" s="2">
        <v>23309</v>
      </c>
      <c r="D20" s="1" t="s">
        <v>9</v>
      </c>
    </row>
    <row r="21" spans="1:4" x14ac:dyDescent="0.3">
      <c r="A21" s="1" t="s">
        <v>43</v>
      </c>
      <c r="B21" s="1" t="s">
        <v>20</v>
      </c>
      <c r="C21" s="2">
        <v>16498</v>
      </c>
      <c r="D21" s="1" t="s">
        <v>6</v>
      </c>
    </row>
    <row r="22" spans="1:4" x14ac:dyDescent="0.3">
      <c r="A22" s="1" t="s">
        <v>44</v>
      </c>
      <c r="B22" s="1" t="s">
        <v>45</v>
      </c>
      <c r="C22" s="2">
        <v>19872</v>
      </c>
      <c r="D22" s="1" t="s">
        <v>12</v>
      </c>
    </row>
    <row r="23" spans="1:4" x14ac:dyDescent="0.3">
      <c r="A23" s="1" t="s">
        <v>46</v>
      </c>
      <c r="B23" s="1" t="s">
        <v>47</v>
      </c>
      <c r="C23" s="2">
        <v>26018</v>
      </c>
      <c r="D23" s="1" t="s">
        <v>6</v>
      </c>
    </row>
    <row r="24" spans="1:4" x14ac:dyDescent="0.3">
      <c r="A24" s="1" t="s">
        <v>48</v>
      </c>
      <c r="B24" s="1" t="s">
        <v>49</v>
      </c>
      <c r="C24" s="2">
        <v>25110</v>
      </c>
      <c r="D24" s="1" t="s">
        <v>40</v>
      </c>
    </row>
    <row r="25" spans="1:4" x14ac:dyDescent="0.3">
      <c r="A25" s="1" t="s">
        <v>50</v>
      </c>
      <c r="B25" s="1" t="s">
        <v>29</v>
      </c>
      <c r="C25" s="2">
        <v>33411</v>
      </c>
      <c r="D25" s="1" t="s">
        <v>9</v>
      </c>
    </row>
    <row r="26" spans="1:4" x14ac:dyDescent="0.3">
      <c r="A26" s="1" t="s">
        <v>51</v>
      </c>
      <c r="B26" s="1" t="s">
        <v>52</v>
      </c>
      <c r="C26" s="2">
        <v>30969</v>
      </c>
      <c r="D26" s="1" t="s">
        <v>12</v>
      </c>
    </row>
    <row r="27" spans="1:4" x14ac:dyDescent="0.3">
      <c r="A27" s="1" t="s">
        <v>53</v>
      </c>
      <c r="B27" s="1" t="s">
        <v>54</v>
      </c>
      <c r="C27" s="2">
        <v>19368</v>
      </c>
      <c r="D27" s="1" t="s">
        <v>12</v>
      </c>
    </row>
    <row r="28" spans="1:4" x14ac:dyDescent="0.3">
      <c r="A28" s="1" t="s">
        <v>55</v>
      </c>
      <c r="B28" s="1" t="s">
        <v>56</v>
      </c>
      <c r="C28" s="2">
        <v>23668</v>
      </c>
      <c r="D28" s="1" t="s">
        <v>40</v>
      </c>
    </row>
    <row r="29" spans="1:4" x14ac:dyDescent="0.3">
      <c r="A29" s="1" t="s">
        <v>57</v>
      </c>
      <c r="B29" s="1" t="s">
        <v>58</v>
      </c>
      <c r="C29" s="2">
        <v>19851</v>
      </c>
      <c r="D29" s="1" t="s">
        <v>12</v>
      </c>
    </row>
    <row r="30" spans="1:4" x14ac:dyDescent="0.3">
      <c r="A30" s="1" t="s">
        <v>59</v>
      </c>
      <c r="B30" s="1" t="s">
        <v>18</v>
      </c>
      <c r="C30" s="2">
        <v>17896</v>
      </c>
      <c r="D30" s="1" t="s">
        <v>9</v>
      </c>
    </row>
    <row r="31" spans="1:4" x14ac:dyDescent="0.3">
      <c r="A31" s="1" t="s">
        <v>60</v>
      </c>
      <c r="B31" s="1" t="s">
        <v>11</v>
      </c>
      <c r="C31" s="2">
        <v>25045</v>
      </c>
      <c r="D31" s="1" t="s">
        <v>12</v>
      </c>
    </row>
    <row r="32" spans="1:4" x14ac:dyDescent="0.3">
      <c r="A32" s="1" t="s">
        <v>61</v>
      </c>
      <c r="B32" s="1" t="s">
        <v>20</v>
      </c>
      <c r="C32" s="2">
        <v>18367</v>
      </c>
      <c r="D32" s="1" t="s">
        <v>12</v>
      </c>
    </row>
    <row r="33" spans="1:4" x14ac:dyDescent="0.3">
      <c r="A33" s="1" t="s">
        <v>62</v>
      </c>
      <c r="B33" s="1" t="s">
        <v>20</v>
      </c>
      <c r="C33" s="2">
        <v>21630</v>
      </c>
      <c r="D33" s="1" t="s">
        <v>6</v>
      </c>
    </row>
    <row r="34" spans="1:4" x14ac:dyDescent="0.3">
      <c r="A34" s="1" t="s">
        <v>63</v>
      </c>
      <c r="B34" s="1" t="s">
        <v>64</v>
      </c>
      <c r="C34" s="2">
        <v>16075</v>
      </c>
      <c r="D34" s="1" t="s">
        <v>40</v>
      </c>
    </row>
    <row r="35" spans="1:4" x14ac:dyDescent="0.3">
      <c r="A35" s="1" t="s">
        <v>65</v>
      </c>
      <c r="B35" s="1" t="s">
        <v>20</v>
      </c>
      <c r="C35" s="2">
        <v>30640</v>
      </c>
      <c r="D35" s="1" t="s">
        <v>6</v>
      </c>
    </row>
    <row r="36" spans="1:4" x14ac:dyDescent="0.3">
      <c r="A36" s="1" t="s">
        <v>66</v>
      </c>
      <c r="B36" s="1" t="s">
        <v>67</v>
      </c>
      <c r="C36" s="2">
        <v>21633</v>
      </c>
      <c r="D36" s="1" t="s">
        <v>12</v>
      </c>
    </row>
    <row r="37" spans="1:4" x14ac:dyDescent="0.3">
      <c r="A37" s="1" t="s">
        <v>68</v>
      </c>
      <c r="B37" s="1" t="s">
        <v>69</v>
      </c>
      <c r="C37" s="2">
        <v>22843</v>
      </c>
      <c r="D37" s="1" t="s">
        <v>6</v>
      </c>
    </row>
    <row r="38" spans="1:4" x14ac:dyDescent="0.3">
      <c r="A38" s="1" t="s">
        <v>70</v>
      </c>
      <c r="B38" s="1" t="s">
        <v>39</v>
      </c>
      <c r="C38" s="2">
        <v>22944</v>
      </c>
      <c r="D38" s="1" t="s">
        <v>12</v>
      </c>
    </row>
    <row r="39" spans="1:4" x14ac:dyDescent="0.3">
      <c r="A39" s="1" t="s">
        <v>71</v>
      </c>
      <c r="B39" s="1" t="s">
        <v>72</v>
      </c>
      <c r="C39" s="2">
        <v>28856</v>
      </c>
      <c r="D39" s="1" t="s">
        <v>6</v>
      </c>
    </row>
    <row r="40" spans="1:4" x14ac:dyDescent="0.3">
      <c r="A40" s="1" t="s">
        <v>73</v>
      </c>
      <c r="B40" s="1" t="s">
        <v>74</v>
      </c>
      <c r="C40" s="2">
        <v>27510</v>
      </c>
      <c r="D40" s="1" t="s">
        <v>9</v>
      </c>
    </row>
    <row r="41" spans="1:4" x14ac:dyDescent="0.3">
      <c r="A41" s="1" t="s">
        <v>75</v>
      </c>
      <c r="B41" s="1" t="s">
        <v>52</v>
      </c>
      <c r="C41" s="2">
        <v>24744</v>
      </c>
      <c r="D41" s="1" t="s">
        <v>12</v>
      </c>
    </row>
    <row r="42" spans="1:4" x14ac:dyDescent="0.3">
      <c r="A42" s="1" t="s">
        <v>76</v>
      </c>
      <c r="B42" s="1" t="s">
        <v>77</v>
      </c>
      <c r="C42" s="2">
        <v>26703</v>
      </c>
      <c r="D42" s="1" t="s">
        <v>40</v>
      </c>
    </row>
    <row r="43" spans="1:4" x14ac:dyDescent="0.3">
      <c r="A43" s="1" t="s">
        <v>78</v>
      </c>
      <c r="B43" s="1" t="s">
        <v>79</v>
      </c>
      <c r="C43" s="2">
        <v>18847</v>
      </c>
      <c r="D43" s="1" t="s">
        <v>6</v>
      </c>
    </row>
    <row r="44" spans="1:4" x14ac:dyDescent="0.3">
      <c r="A44" s="1" t="s">
        <v>80</v>
      </c>
      <c r="B44" s="1" t="s">
        <v>81</v>
      </c>
      <c r="C44" s="2">
        <v>33899</v>
      </c>
      <c r="D44" s="1" t="s">
        <v>12</v>
      </c>
    </row>
    <row r="45" spans="1:4" x14ac:dyDescent="0.3">
      <c r="A45" s="1" t="s">
        <v>82</v>
      </c>
      <c r="B45" s="1" t="s">
        <v>42</v>
      </c>
      <c r="C45" s="2">
        <v>34773</v>
      </c>
      <c r="D45" s="1" t="s">
        <v>12</v>
      </c>
    </row>
    <row r="46" spans="1:4" x14ac:dyDescent="0.3">
      <c r="A46" s="1" t="s">
        <v>83</v>
      </c>
      <c r="B46" s="1" t="s">
        <v>84</v>
      </c>
      <c r="C46" s="2">
        <v>28929</v>
      </c>
      <c r="D46" s="1" t="s">
        <v>6</v>
      </c>
    </row>
    <row r="47" spans="1:4" x14ac:dyDescent="0.3">
      <c r="A47" s="1" t="s">
        <v>85</v>
      </c>
      <c r="B47" s="1" t="s">
        <v>42</v>
      </c>
      <c r="C47" s="2">
        <v>17612</v>
      </c>
      <c r="D47" s="1" t="s">
        <v>40</v>
      </c>
    </row>
    <row r="48" spans="1:4" x14ac:dyDescent="0.3">
      <c r="A48" s="1" t="s">
        <v>86</v>
      </c>
      <c r="B48" s="1" t="s">
        <v>87</v>
      </c>
      <c r="C48" s="2">
        <v>26002</v>
      </c>
      <c r="D48" s="1" t="s">
        <v>12</v>
      </c>
    </row>
    <row r="49" spans="1:4" x14ac:dyDescent="0.3">
      <c r="A49" s="1" t="s">
        <v>88</v>
      </c>
      <c r="B49" s="1" t="s">
        <v>52</v>
      </c>
      <c r="C49" s="2">
        <v>17050</v>
      </c>
      <c r="D49" s="1" t="s">
        <v>12</v>
      </c>
    </row>
    <row r="50" spans="1:4" x14ac:dyDescent="0.3">
      <c r="A50" s="1" t="s">
        <v>89</v>
      </c>
      <c r="B50" s="1" t="s">
        <v>90</v>
      </c>
      <c r="C50" s="2">
        <v>17757</v>
      </c>
      <c r="D50" s="1" t="s">
        <v>6</v>
      </c>
    </row>
    <row r="51" spans="1:4" x14ac:dyDescent="0.3">
      <c r="A51" s="1" t="s">
        <v>91</v>
      </c>
      <c r="B51" s="1" t="s">
        <v>92</v>
      </c>
      <c r="C51" s="2">
        <v>30155</v>
      </c>
      <c r="D51" s="1" t="s">
        <v>6</v>
      </c>
    </row>
    <row r="52" spans="1:4" x14ac:dyDescent="0.3">
      <c r="A52" s="1" t="s">
        <v>93</v>
      </c>
      <c r="B52" s="1" t="s">
        <v>94</v>
      </c>
      <c r="C52" s="2">
        <v>22758</v>
      </c>
      <c r="D52" s="1" t="s">
        <v>40</v>
      </c>
    </row>
    <row r="53" spans="1:4" x14ac:dyDescent="0.3">
      <c r="A53" s="1" t="s">
        <v>95</v>
      </c>
      <c r="B53" s="1" t="s">
        <v>52</v>
      </c>
      <c r="C53" s="2">
        <v>17830</v>
      </c>
      <c r="D53" s="1" t="s">
        <v>6</v>
      </c>
    </row>
    <row r="54" spans="1:4" x14ac:dyDescent="0.3">
      <c r="A54" s="1" t="s">
        <v>96</v>
      </c>
      <c r="B54" s="1" t="s">
        <v>20</v>
      </c>
      <c r="C54" s="2">
        <v>16168</v>
      </c>
      <c r="D54" s="1" t="s">
        <v>6</v>
      </c>
    </row>
    <row r="55" spans="1:4" x14ac:dyDescent="0.3">
      <c r="A55" s="1" t="s">
        <v>97</v>
      </c>
      <c r="B55" s="1" t="s">
        <v>98</v>
      </c>
      <c r="C55" s="2">
        <v>32118</v>
      </c>
      <c r="D55" s="1" t="s">
        <v>6</v>
      </c>
    </row>
    <row r="56" spans="1:4" x14ac:dyDescent="0.3">
      <c r="A56" s="1" t="s">
        <v>99</v>
      </c>
      <c r="B56" s="1" t="s">
        <v>18</v>
      </c>
      <c r="C56" s="2">
        <v>20332</v>
      </c>
      <c r="D56" s="1" t="s">
        <v>12</v>
      </c>
    </row>
    <row r="57" spans="1:4" x14ac:dyDescent="0.3">
      <c r="A57" s="1" t="s">
        <v>100</v>
      </c>
      <c r="B57" s="1" t="s">
        <v>49</v>
      </c>
      <c r="C57" s="2">
        <v>19375</v>
      </c>
      <c r="D57" s="1" t="s">
        <v>6</v>
      </c>
    </row>
    <row r="58" spans="1:4" x14ac:dyDescent="0.3">
      <c r="A58" s="1" t="s">
        <v>101</v>
      </c>
      <c r="B58" s="1" t="s">
        <v>102</v>
      </c>
      <c r="C58" s="2">
        <v>34818</v>
      </c>
      <c r="D58" s="1" t="s">
        <v>12</v>
      </c>
    </row>
    <row r="59" spans="1:4" x14ac:dyDescent="0.3">
      <c r="A59" s="1" t="s">
        <v>103</v>
      </c>
      <c r="B59" s="1" t="s">
        <v>16</v>
      </c>
      <c r="C59" s="2">
        <v>23775</v>
      </c>
      <c r="D59" s="1" t="s">
        <v>9</v>
      </c>
    </row>
    <row r="60" spans="1:4" x14ac:dyDescent="0.3">
      <c r="A60" s="1" t="s">
        <v>104</v>
      </c>
      <c r="B60" s="1" t="s">
        <v>105</v>
      </c>
      <c r="C60" s="2">
        <v>29371</v>
      </c>
      <c r="D60" s="1" t="s">
        <v>12</v>
      </c>
    </row>
    <row r="61" spans="1:4" x14ac:dyDescent="0.3">
      <c r="A61" s="1" t="s">
        <v>106</v>
      </c>
      <c r="B61" s="1" t="s">
        <v>107</v>
      </c>
      <c r="C61" s="2">
        <v>27370</v>
      </c>
      <c r="D61" s="1" t="s">
        <v>12</v>
      </c>
    </row>
    <row r="62" spans="1:4" x14ac:dyDescent="0.3">
      <c r="A62" s="1" t="s">
        <v>108</v>
      </c>
      <c r="B62" s="1" t="s">
        <v>109</v>
      </c>
      <c r="C62" s="2">
        <v>19032</v>
      </c>
      <c r="D62" s="1" t="s">
        <v>6</v>
      </c>
    </row>
    <row r="63" spans="1:4" x14ac:dyDescent="0.3">
      <c r="A63" s="1" t="s">
        <v>110</v>
      </c>
      <c r="B63" s="1" t="s">
        <v>37</v>
      </c>
      <c r="C63" s="2">
        <v>27475</v>
      </c>
      <c r="D63" s="1" t="s">
        <v>12</v>
      </c>
    </row>
    <row r="64" spans="1:4" x14ac:dyDescent="0.3">
      <c r="A64" s="1" t="s">
        <v>111</v>
      </c>
      <c r="B64" s="1" t="s">
        <v>52</v>
      </c>
      <c r="C64" s="2">
        <v>20719</v>
      </c>
      <c r="D64" s="1" t="s">
        <v>6</v>
      </c>
    </row>
    <row r="65" spans="1:4" x14ac:dyDescent="0.3">
      <c r="A65" s="1" t="s">
        <v>112</v>
      </c>
      <c r="B65" s="1" t="s">
        <v>8</v>
      </c>
      <c r="C65" s="2">
        <v>22206</v>
      </c>
      <c r="D65" s="1" t="s">
        <v>40</v>
      </c>
    </row>
    <row r="66" spans="1:4" x14ac:dyDescent="0.3">
      <c r="A66" s="1" t="s">
        <v>113</v>
      </c>
      <c r="B66" s="1" t="s">
        <v>114</v>
      </c>
      <c r="C66" s="2">
        <v>17376</v>
      </c>
      <c r="D66" s="1" t="s">
        <v>12</v>
      </c>
    </row>
    <row r="67" spans="1:4" x14ac:dyDescent="0.3">
      <c r="A67" s="1" t="s">
        <v>115</v>
      </c>
      <c r="B67" s="1" t="s">
        <v>114</v>
      </c>
      <c r="C67" s="2">
        <v>34280</v>
      </c>
      <c r="D67" s="1" t="s">
        <v>40</v>
      </c>
    </row>
    <row r="68" spans="1:4" x14ac:dyDescent="0.3">
      <c r="A68" s="1" t="s">
        <v>116</v>
      </c>
      <c r="B68" s="1" t="s">
        <v>49</v>
      </c>
      <c r="C68" s="2">
        <v>25821</v>
      </c>
      <c r="D68" s="1" t="s">
        <v>40</v>
      </c>
    </row>
    <row r="69" spans="1:4" x14ac:dyDescent="0.3">
      <c r="A69" s="1" t="s">
        <v>117</v>
      </c>
      <c r="B69" s="1" t="s">
        <v>47</v>
      </c>
      <c r="C69" s="2">
        <v>20242</v>
      </c>
      <c r="D69" s="1" t="s">
        <v>40</v>
      </c>
    </row>
    <row r="70" spans="1:4" x14ac:dyDescent="0.3">
      <c r="A70" s="1" t="s">
        <v>118</v>
      </c>
      <c r="B70" s="1" t="s">
        <v>20</v>
      </c>
      <c r="C70" s="2">
        <v>25415</v>
      </c>
      <c r="D70" s="1" t="s">
        <v>12</v>
      </c>
    </row>
    <row r="71" spans="1:4" x14ac:dyDescent="0.3">
      <c r="A71" s="1" t="s">
        <v>119</v>
      </c>
      <c r="B71" s="1" t="s">
        <v>47</v>
      </c>
      <c r="C71" s="2">
        <v>19048</v>
      </c>
      <c r="D71" s="1" t="s">
        <v>9</v>
      </c>
    </row>
    <row r="72" spans="1:4" x14ac:dyDescent="0.3">
      <c r="A72" s="1" t="s">
        <v>120</v>
      </c>
      <c r="B72" s="1" t="s">
        <v>121</v>
      </c>
      <c r="C72" s="2">
        <v>18811</v>
      </c>
      <c r="D72" s="1" t="s">
        <v>12</v>
      </c>
    </row>
    <row r="73" spans="1:4" x14ac:dyDescent="0.3">
      <c r="A73" s="1" t="s">
        <v>122</v>
      </c>
      <c r="B73" s="1" t="s">
        <v>123</v>
      </c>
      <c r="C73" s="2">
        <v>17072</v>
      </c>
      <c r="D73" s="1" t="s">
        <v>40</v>
      </c>
    </row>
    <row r="74" spans="1:4" x14ac:dyDescent="0.3">
      <c r="A74" s="1" t="s">
        <v>124</v>
      </c>
      <c r="B74" s="1" t="s">
        <v>121</v>
      </c>
      <c r="C74" s="2">
        <v>33277</v>
      </c>
      <c r="D74" s="1" t="s">
        <v>6</v>
      </c>
    </row>
    <row r="75" spans="1:4" x14ac:dyDescent="0.3">
      <c r="A75" s="1" t="s">
        <v>125</v>
      </c>
      <c r="B75" s="1" t="s">
        <v>79</v>
      </c>
      <c r="C75" s="2">
        <v>16987</v>
      </c>
      <c r="D75" s="1" t="s">
        <v>6</v>
      </c>
    </row>
    <row r="76" spans="1:4" x14ac:dyDescent="0.3">
      <c r="A76" s="1" t="s">
        <v>126</v>
      </c>
      <c r="B76" s="1" t="s">
        <v>127</v>
      </c>
      <c r="C76" s="2">
        <v>33408</v>
      </c>
      <c r="D76" s="1" t="s">
        <v>40</v>
      </c>
    </row>
    <row r="77" spans="1:4" x14ac:dyDescent="0.3">
      <c r="A77" s="1" t="s">
        <v>110</v>
      </c>
      <c r="B77" s="1" t="s">
        <v>79</v>
      </c>
      <c r="C77" s="2">
        <v>25070</v>
      </c>
      <c r="D77" s="1" t="s">
        <v>6</v>
      </c>
    </row>
    <row r="78" spans="1:4" x14ac:dyDescent="0.3">
      <c r="A78" s="1" t="s">
        <v>128</v>
      </c>
      <c r="B78" s="1" t="s">
        <v>129</v>
      </c>
      <c r="C78" s="2">
        <v>34100</v>
      </c>
      <c r="D78" s="1" t="s">
        <v>40</v>
      </c>
    </row>
    <row r="79" spans="1:4" x14ac:dyDescent="0.3">
      <c r="A79" s="1" t="s">
        <v>83</v>
      </c>
      <c r="B79" s="1" t="s">
        <v>52</v>
      </c>
      <c r="C79" s="2">
        <v>19522</v>
      </c>
      <c r="D79" s="1" t="s">
        <v>9</v>
      </c>
    </row>
    <row r="80" spans="1:4" x14ac:dyDescent="0.3">
      <c r="A80" s="1" t="s">
        <v>130</v>
      </c>
      <c r="B80" s="1" t="s">
        <v>131</v>
      </c>
      <c r="C80" s="2">
        <v>27284</v>
      </c>
      <c r="D80" s="1" t="s">
        <v>9</v>
      </c>
    </row>
    <row r="81" spans="1:4" x14ac:dyDescent="0.3">
      <c r="A81" s="1" t="s">
        <v>132</v>
      </c>
      <c r="B81" s="1" t="s">
        <v>8</v>
      </c>
      <c r="C81" s="2">
        <v>27347</v>
      </c>
      <c r="D81" s="1" t="s">
        <v>12</v>
      </c>
    </row>
    <row r="82" spans="1:4" x14ac:dyDescent="0.3">
      <c r="A82" s="1" t="s">
        <v>133</v>
      </c>
      <c r="B82" s="1" t="s">
        <v>134</v>
      </c>
      <c r="C82" s="2">
        <v>20618</v>
      </c>
      <c r="D82" s="1" t="s">
        <v>12</v>
      </c>
    </row>
    <row r="83" spans="1:4" x14ac:dyDescent="0.3">
      <c r="A83" s="1" t="s">
        <v>135</v>
      </c>
      <c r="B83" s="1" t="s">
        <v>54</v>
      </c>
      <c r="C83" s="2">
        <v>19256</v>
      </c>
      <c r="D83" s="1" t="s">
        <v>12</v>
      </c>
    </row>
    <row r="84" spans="1:4" x14ac:dyDescent="0.3">
      <c r="A84" s="1" t="s">
        <v>136</v>
      </c>
      <c r="B84" s="1" t="s">
        <v>137</v>
      </c>
      <c r="C84" s="2">
        <v>21898</v>
      </c>
      <c r="D84" s="1" t="s">
        <v>12</v>
      </c>
    </row>
    <row r="85" spans="1:4" x14ac:dyDescent="0.3">
      <c r="A85" s="1" t="s">
        <v>138</v>
      </c>
      <c r="B85" s="1" t="s">
        <v>139</v>
      </c>
      <c r="C85" s="2">
        <v>16873</v>
      </c>
      <c r="D85" s="1" t="s">
        <v>12</v>
      </c>
    </row>
    <row r="86" spans="1:4" x14ac:dyDescent="0.3">
      <c r="A86" s="1" t="s">
        <v>140</v>
      </c>
      <c r="B86" s="1" t="s">
        <v>141</v>
      </c>
      <c r="C86" s="2">
        <v>34893</v>
      </c>
      <c r="D86" s="1" t="s">
        <v>6</v>
      </c>
    </row>
    <row r="87" spans="1:4" x14ac:dyDescent="0.3">
      <c r="A87" s="1" t="s">
        <v>142</v>
      </c>
      <c r="B87" s="1" t="s">
        <v>143</v>
      </c>
      <c r="C87" s="2">
        <v>16028</v>
      </c>
      <c r="D87" s="1" t="s">
        <v>12</v>
      </c>
    </row>
    <row r="88" spans="1:4" x14ac:dyDescent="0.3">
      <c r="A88" s="1" t="s">
        <v>144</v>
      </c>
      <c r="B88" s="1" t="s">
        <v>54</v>
      </c>
      <c r="C88" s="2">
        <v>33446</v>
      </c>
      <c r="D88" s="1" t="s">
        <v>6</v>
      </c>
    </row>
    <row r="89" spans="1:4" x14ac:dyDescent="0.3">
      <c r="A89" s="1" t="s">
        <v>145</v>
      </c>
      <c r="B89" s="1" t="s">
        <v>146</v>
      </c>
      <c r="C89" s="2">
        <v>18892</v>
      </c>
      <c r="D89" s="1" t="s">
        <v>6</v>
      </c>
    </row>
    <row r="90" spans="1:4" x14ac:dyDescent="0.3">
      <c r="A90" s="1" t="s">
        <v>147</v>
      </c>
      <c r="B90" s="1" t="s">
        <v>102</v>
      </c>
      <c r="C90" s="2">
        <v>32219</v>
      </c>
      <c r="D90" s="1" t="s">
        <v>12</v>
      </c>
    </row>
    <row r="91" spans="1:4" x14ac:dyDescent="0.3">
      <c r="A91" s="1" t="s">
        <v>148</v>
      </c>
      <c r="B91" s="1" t="s">
        <v>149</v>
      </c>
      <c r="C91" s="2">
        <v>31771</v>
      </c>
      <c r="D91" s="1" t="s">
        <v>9</v>
      </c>
    </row>
    <row r="92" spans="1:4" x14ac:dyDescent="0.3">
      <c r="A92" s="1" t="s">
        <v>51</v>
      </c>
      <c r="B92" s="1" t="s">
        <v>150</v>
      </c>
      <c r="C92" s="2">
        <v>30633</v>
      </c>
      <c r="D92" s="1" t="s">
        <v>40</v>
      </c>
    </row>
    <row r="93" spans="1:4" x14ac:dyDescent="0.3">
      <c r="A93" s="1" t="s">
        <v>151</v>
      </c>
      <c r="B93" s="1" t="s">
        <v>152</v>
      </c>
      <c r="C93" s="2">
        <v>34177</v>
      </c>
      <c r="D93" s="1" t="s">
        <v>40</v>
      </c>
    </row>
    <row r="94" spans="1:4" x14ac:dyDescent="0.3">
      <c r="A94" s="1" t="s">
        <v>153</v>
      </c>
      <c r="B94" s="1" t="s">
        <v>137</v>
      </c>
      <c r="C94" s="2">
        <v>33281</v>
      </c>
      <c r="D94" s="1" t="s">
        <v>12</v>
      </c>
    </row>
    <row r="95" spans="1:4" x14ac:dyDescent="0.3">
      <c r="A95" s="1" t="s">
        <v>75</v>
      </c>
      <c r="B95" s="1" t="s">
        <v>154</v>
      </c>
      <c r="C95" s="2">
        <v>21897</v>
      </c>
      <c r="D95" s="1" t="s">
        <v>12</v>
      </c>
    </row>
    <row r="96" spans="1:4" x14ac:dyDescent="0.3">
      <c r="A96" s="1" t="s">
        <v>155</v>
      </c>
      <c r="B96" s="1" t="s">
        <v>37</v>
      </c>
      <c r="C96" s="2">
        <v>18604</v>
      </c>
      <c r="D96" s="1" t="s">
        <v>40</v>
      </c>
    </row>
    <row r="97" spans="1:4" x14ac:dyDescent="0.3">
      <c r="A97" s="1" t="s">
        <v>156</v>
      </c>
      <c r="B97" s="1" t="s">
        <v>157</v>
      </c>
      <c r="C97" s="2">
        <v>18910</v>
      </c>
      <c r="D97" s="1" t="s">
        <v>12</v>
      </c>
    </row>
    <row r="98" spans="1:4" x14ac:dyDescent="0.3">
      <c r="A98" s="1" t="s">
        <v>158</v>
      </c>
      <c r="B98" s="1" t="s">
        <v>47</v>
      </c>
      <c r="C98" s="2">
        <v>17056</v>
      </c>
      <c r="D98" s="1" t="s">
        <v>9</v>
      </c>
    </row>
    <row r="99" spans="1:4" x14ac:dyDescent="0.3">
      <c r="A99" s="1" t="s">
        <v>159</v>
      </c>
      <c r="B99" s="1" t="s">
        <v>160</v>
      </c>
      <c r="C99" s="2">
        <v>22619</v>
      </c>
      <c r="D99" s="1" t="s">
        <v>9</v>
      </c>
    </row>
    <row r="100" spans="1:4" x14ac:dyDescent="0.3">
      <c r="A100" s="1" t="s">
        <v>161</v>
      </c>
      <c r="B100" s="1" t="s">
        <v>37</v>
      </c>
      <c r="C100" s="2">
        <v>19740</v>
      </c>
      <c r="D100" s="1" t="s">
        <v>12</v>
      </c>
    </row>
    <row r="101" spans="1:4" x14ac:dyDescent="0.3">
      <c r="A101" s="1" t="s">
        <v>162</v>
      </c>
      <c r="B101" s="1" t="s">
        <v>131</v>
      </c>
      <c r="C101" s="2">
        <v>24222</v>
      </c>
      <c r="D101" s="1" t="s">
        <v>6</v>
      </c>
    </row>
    <row r="102" spans="1:4" x14ac:dyDescent="0.3">
      <c r="A102" s="1" t="s">
        <v>163</v>
      </c>
      <c r="B102" s="1" t="s">
        <v>37</v>
      </c>
      <c r="C102" s="2">
        <v>17196</v>
      </c>
      <c r="D102" s="1" t="s">
        <v>40</v>
      </c>
    </row>
    <row r="103" spans="1:4" x14ac:dyDescent="0.3">
      <c r="A103" s="1" t="s">
        <v>164</v>
      </c>
      <c r="B103" s="1" t="s">
        <v>52</v>
      </c>
      <c r="C103" s="2">
        <v>32013</v>
      </c>
      <c r="D103" s="1" t="s">
        <v>12</v>
      </c>
    </row>
    <row r="104" spans="1:4" x14ac:dyDescent="0.3">
      <c r="A104" s="1" t="s">
        <v>163</v>
      </c>
      <c r="B104" s="1" t="s">
        <v>39</v>
      </c>
      <c r="C104" s="2">
        <v>23679</v>
      </c>
      <c r="D104" s="1" t="s">
        <v>12</v>
      </c>
    </row>
    <row r="105" spans="1:4" x14ac:dyDescent="0.3">
      <c r="A105" s="1" t="s">
        <v>75</v>
      </c>
      <c r="B105" s="1" t="s">
        <v>165</v>
      </c>
      <c r="C105" s="2">
        <v>26239</v>
      </c>
      <c r="D105" s="1" t="s">
        <v>12</v>
      </c>
    </row>
    <row r="106" spans="1:4" x14ac:dyDescent="0.3">
      <c r="A106" s="1" t="s">
        <v>166</v>
      </c>
      <c r="B106" s="1" t="s">
        <v>167</v>
      </c>
      <c r="C106" s="2">
        <v>30774</v>
      </c>
      <c r="D106" s="1" t="s">
        <v>6</v>
      </c>
    </row>
    <row r="107" spans="1:4" x14ac:dyDescent="0.3">
      <c r="A107" s="1" t="s">
        <v>168</v>
      </c>
      <c r="B107" s="1" t="s">
        <v>169</v>
      </c>
      <c r="C107" s="2">
        <v>25818</v>
      </c>
      <c r="D107" s="1" t="s">
        <v>6</v>
      </c>
    </row>
    <row r="108" spans="1:4" x14ac:dyDescent="0.3">
      <c r="A108" s="1" t="s">
        <v>170</v>
      </c>
      <c r="B108" s="1" t="s">
        <v>171</v>
      </c>
      <c r="C108" s="2">
        <v>16529</v>
      </c>
      <c r="D108" s="1" t="s">
        <v>40</v>
      </c>
    </row>
    <row r="109" spans="1:4" x14ac:dyDescent="0.3">
      <c r="A109" s="1" t="s">
        <v>172</v>
      </c>
      <c r="B109" s="1" t="s">
        <v>5</v>
      </c>
      <c r="C109" s="2">
        <v>30530</v>
      </c>
      <c r="D109" s="1" t="s">
        <v>40</v>
      </c>
    </row>
    <row r="110" spans="1:4" x14ac:dyDescent="0.3">
      <c r="A110" s="1" t="s">
        <v>173</v>
      </c>
      <c r="B110" s="1" t="s">
        <v>77</v>
      </c>
      <c r="C110" s="2">
        <v>31601</v>
      </c>
      <c r="D110" s="1" t="s">
        <v>12</v>
      </c>
    </row>
    <row r="111" spans="1:4" x14ac:dyDescent="0.3">
      <c r="A111" s="1" t="s">
        <v>174</v>
      </c>
      <c r="B111" s="1" t="s">
        <v>157</v>
      </c>
      <c r="C111" s="2">
        <v>28427</v>
      </c>
      <c r="D111" s="1" t="s">
        <v>12</v>
      </c>
    </row>
    <row r="112" spans="1:4" x14ac:dyDescent="0.3">
      <c r="A112" s="1" t="s">
        <v>175</v>
      </c>
      <c r="B112" s="1" t="s">
        <v>176</v>
      </c>
      <c r="C112" s="2">
        <v>23139</v>
      </c>
      <c r="D112" s="1" t="s">
        <v>12</v>
      </c>
    </row>
    <row r="113" spans="1:4" x14ac:dyDescent="0.3">
      <c r="A113" s="1" t="s">
        <v>174</v>
      </c>
      <c r="B113" s="1" t="s">
        <v>177</v>
      </c>
      <c r="C113" s="2">
        <v>29861</v>
      </c>
      <c r="D113" s="1" t="s">
        <v>12</v>
      </c>
    </row>
    <row r="114" spans="1:4" x14ac:dyDescent="0.3">
      <c r="A114" s="1" t="s">
        <v>178</v>
      </c>
      <c r="B114" s="1" t="s">
        <v>179</v>
      </c>
      <c r="C114" s="2">
        <v>32545</v>
      </c>
      <c r="D114" s="1" t="s">
        <v>40</v>
      </c>
    </row>
    <row r="115" spans="1:4" x14ac:dyDescent="0.3">
      <c r="A115" s="1" t="s">
        <v>180</v>
      </c>
      <c r="B115" s="1" t="s">
        <v>94</v>
      </c>
      <c r="C115" s="2">
        <v>29361</v>
      </c>
      <c r="D115" s="1" t="s">
        <v>12</v>
      </c>
    </row>
    <row r="116" spans="1:4" x14ac:dyDescent="0.3">
      <c r="A116" s="1" t="s">
        <v>181</v>
      </c>
      <c r="B116" s="1" t="s">
        <v>49</v>
      </c>
      <c r="C116" s="2">
        <v>17772</v>
      </c>
      <c r="D116" s="1" t="s">
        <v>40</v>
      </c>
    </row>
    <row r="117" spans="1:4" x14ac:dyDescent="0.3">
      <c r="A117" s="1" t="s">
        <v>182</v>
      </c>
      <c r="B117" s="1" t="s">
        <v>183</v>
      </c>
      <c r="C117" s="2">
        <v>28580</v>
      </c>
      <c r="D117" s="1" t="s">
        <v>6</v>
      </c>
    </row>
    <row r="118" spans="1:4" x14ac:dyDescent="0.3">
      <c r="A118" s="1" t="s">
        <v>184</v>
      </c>
      <c r="B118" s="1" t="s">
        <v>185</v>
      </c>
      <c r="C118" s="2">
        <v>21154</v>
      </c>
      <c r="D118" s="1" t="s">
        <v>40</v>
      </c>
    </row>
    <row r="119" spans="1:4" x14ac:dyDescent="0.3">
      <c r="A119" s="1" t="s">
        <v>186</v>
      </c>
      <c r="B119" s="1" t="s">
        <v>54</v>
      </c>
      <c r="C119" s="2">
        <v>18183</v>
      </c>
      <c r="D119" s="1" t="s">
        <v>12</v>
      </c>
    </row>
    <row r="120" spans="1:4" x14ac:dyDescent="0.3">
      <c r="A120" s="1" t="s">
        <v>187</v>
      </c>
      <c r="B120" s="1" t="s">
        <v>188</v>
      </c>
      <c r="C120" s="2">
        <v>20630</v>
      </c>
      <c r="D120" s="1" t="s">
        <v>6</v>
      </c>
    </row>
    <row r="121" spans="1:4" x14ac:dyDescent="0.3">
      <c r="A121" s="1" t="s">
        <v>189</v>
      </c>
      <c r="B121" s="1" t="s">
        <v>49</v>
      </c>
      <c r="C121" s="2">
        <v>34364</v>
      </c>
      <c r="D121" s="1" t="s">
        <v>12</v>
      </c>
    </row>
    <row r="122" spans="1:4" x14ac:dyDescent="0.3">
      <c r="A122" s="1" t="s">
        <v>190</v>
      </c>
      <c r="B122" s="1" t="s">
        <v>20</v>
      </c>
      <c r="C122" s="2">
        <v>25582</v>
      </c>
      <c r="D122" s="1" t="s">
        <v>6</v>
      </c>
    </row>
    <row r="123" spans="1:4" x14ac:dyDescent="0.3">
      <c r="A123" s="1" t="s">
        <v>191</v>
      </c>
      <c r="B123" s="1" t="s">
        <v>192</v>
      </c>
      <c r="C123" s="2">
        <v>29350</v>
      </c>
      <c r="D123" s="1" t="s">
        <v>12</v>
      </c>
    </row>
    <row r="124" spans="1:4" x14ac:dyDescent="0.3">
      <c r="A124" s="1" t="s">
        <v>193</v>
      </c>
      <c r="B124" s="1" t="s">
        <v>194</v>
      </c>
      <c r="C124" s="2">
        <v>21704</v>
      </c>
      <c r="D124" s="1" t="s">
        <v>6</v>
      </c>
    </row>
    <row r="125" spans="1:4" x14ac:dyDescent="0.3">
      <c r="A125" s="1" t="s">
        <v>195</v>
      </c>
      <c r="B125" s="1" t="s">
        <v>192</v>
      </c>
      <c r="C125" s="2">
        <v>20436</v>
      </c>
      <c r="D125" s="1" t="s">
        <v>12</v>
      </c>
    </row>
    <row r="126" spans="1:4" x14ac:dyDescent="0.3">
      <c r="A126" s="1" t="s">
        <v>196</v>
      </c>
      <c r="B126" s="1" t="s">
        <v>139</v>
      </c>
      <c r="C126" s="2">
        <v>24475</v>
      </c>
      <c r="D126" s="1" t="s">
        <v>12</v>
      </c>
    </row>
    <row r="127" spans="1:4" x14ac:dyDescent="0.3">
      <c r="A127" s="1" t="s">
        <v>197</v>
      </c>
      <c r="B127" s="1" t="s">
        <v>87</v>
      </c>
      <c r="C127" s="2">
        <v>26773</v>
      </c>
      <c r="D127" s="1" t="s">
        <v>6</v>
      </c>
    </row>
    <row r="128" spans="1:4" x14ac:dyDescent="0.3">
      <c r="A128" s="1" t="s">
        <v>198</v>
      </c>
      <c r="B128" s="1" t="s">
        <v>199</v>
      </c>
      <c r="C128" s="2">
        <v>17668</v>
      </c>
      <c r="D128" s="1" t="s">
        <v>12</v>
      </c>
    </row>
    <row r="129" spans="1:4" x14ac:dyDescent="0.3">
      <c r="A129" s="1" t="s">
        <v>200</v>
      </c>
      <c r="B129" s="1" t="s">
        <v>201</v>
      </c>
      <c r="C129" s="2">
        <v>17382</v>
      </c>
      <c r="D129" s="1" t="s">
        <v>12</v>
      </c>
    </row>
    <row r="130" spans="1:4" x14ac:dyDescent="0.3">
      <c r="A130" s="1" t="s">
        <v>202</v>
      </c>
      <c r="B130" s="1" t="s">
        <v>8</v>
      </c>
      <c r="C130" s="2">
        <v>16976</v>
      </c>
      <c r="D130" s="1" t="s">
        <v>6</v>
      </c>
    </row>
    <row r="131" spans="1:4" x14ac:dyDescent="0.3">
      <c r="A131" s="1" t="s">
        <v>203</v>
      </c>
      <c r="B131" s="1" t="s">
        <v>204</v>
      </c>
      <c r="C131" s="2">
        <v>33779</v>
      </c>
      <c r="D131" s="1" t="s">
        <v>40</v>
      </c>
    </row>
    <row r="132" spans="1:4" x14ac:dyDescent="0.3">
      <c r="A132" s="1" t="s">
        <v>75</v>
      </c>
      <c r="B132" s="1" t="s">
        <v>37</v>
      </c>
      <c r="C132" s="2">
        <v>33885</v>
      </c>
      <c r="D132" s="1" t="s">
        <v>6</v>
      </c>
    </row>
    <row r="133" spans="1:4" x14ac:dyDescent="0.3">
      <c r="A133" s="1" t="s">
        <v>205</v>
      </c>
      <c r="B133" s="1" t="s">
        <v>25</v>
      </c>
      <c r="C133" s="2">
        <v>30498</v>
      </c>
      <c r="D133" s="1" t="s">
        <v>9</v>
      </c>
    </row>
    <row r="134" spans="1:4" x14ac:dyDescent="0.3">
      <c r="A134" s="1" t="s">
        <v>206</v>
      </c>
      <c r="B134" s="1" t="s">
        <v>167</v>
      </c>
      <c r="C134" s="2">
        <v>22090</v>
      </c>
      <c r="D134" s="1" t="s">
        <v>9</v>
      </c>
    </row>
    <row r="135" spans="1:4" x14ac:dyDescent="0.3">
      <c r="A135" s="1" t="s">
        <v>207</v>
      </c>
      <c r="B135" s="1" t="s">
        <v>37</v>
      </c>
      <c r="C135" s="2">
        <v>27938</v>
      </c>
      <c r="D135" s="1" t="s">
        <v>6</v>
      </c>
    </row>
    <row r="136" spans="1:4" x14ac:dyDescent="0.3">
      <c r="A136" s="1" t="s">
        <v>208</v>
      </c>
      <c r="B136" s="1" t="s">
        <v>47</v>
      </c>
      <c r="C136" s="2">
        <v>23762</v>
      </c>
      <c r="D136" s="1" t="s">
        <v>12</v>
      </c>
    </row>
    <row r="137" spans="1:4" x14ac:dyDescent="0.3">
      <c r="A137" s="1" t="s">
        <v>209</v>
      </c>
      <c r="B137" s="1" t="s">
        <v>131</v>
      </c>
      <c r="C137" s="2">
        <v>25158</v>
      </c>
      <c r="D137" s="1" t="s">
        <v>6</v>
      </c>
    </row>
    <row r="138" spans="1:4" x14ac:dyDescent="0.3">
      <c r="A138" s="1" t="s">
        <v>210</v>
      </c>
      <c r="B138" s="1" t="s">
        <v>37</v>
      </c>
      <c r="C138" s="2">
        <v>24824</v>
      </c>
      <c r="D138" s="1" t="s">
        <v>12</v>
      </c>
    </row>
    <row r="139" spans="1:4" x14ac:dyDescent="0.3">
      <c r="A139" s="1" t="s">
        <v>211</v>
      </c>
      <c r="B139" s="1" t="s">
        <v>49</v>
      </c>
      <c r="C139" s="2">
        <v>33398</v>
      </c>
      <c r="D139" s="1" t="s">
        <v>9</v>
      </c>
    </row>
    <row r="140" spans="1:4" x14ac:dyDescent="0.3">
      <c r="A140" s="1" t="s">
        <v>212</v>
      </c>
      <c r="B140" s="1" t="s">
        <v>18</v>
      </c>
      <c r="C140" s="2">
        <v>34795</v>
      </c>
      <c r="D140" s="1" t="s">
        <v>9</v>
      </c>
    </row>
    <row r="141" spans="1:4" x14ac:dyDescent="0.3">
      <c r="A141" s="1" t="s">
        <v>88</v>
      </c>
      <c r="B141" s="1" t="s">
        <v>213</v>
      </c>
      <c r="C141" s="2">
        <v>20374</v>
      </c>
      <c r="D141" s="1" t="s">
        <v>12</v>
      </c>
    </row>
    <row r="142" spans="1:4" x14ac:dyDescent="0.3">
      <c r="A142" s="1" t="s">
        <v>214</v>
      </c>
      <c r="B142" s="1" t="s">
        <v>165</v>
      </c>
      <c r="C142" s="2">
        <v>25416</v>
      </c>
      <c r="D142" s="1" t="s">
        <v>12</v>
      </c>
    </row>
    <row r="143" spans="1:4" x14ac:dyDescent="0.3">
      <c r="A143" s="1" t="s">
        <v>215</v>
      </c>
      <c r="B143" s="1" t="s">
        <v>216</v>
      </c>
      <c r="C143" s="2">
        <v>21548</v>
      </c>
      <c r="D143" s="1" t="s">
        <v>12</v>
      </c>
    </row>
    <row r="144" spans="1:4" x14ac:dyDescent="0.3">
      <c r="A144" s="1" t="s">
        <v>217</v>
      </c>
      <c r="B144" s="1" t="s">
        <v>54</v>
      </c>
      <c r="C144" s="2">
        <v>31232</v>
      </c>
      <c r="D144" s="1" t="s">
        <v>9</v>
      </c>
    </row>
    <row r="145" spans="1:4" x14ac:dyDescent="0.3">
      <c r="A145" s="1" t="s">
        <v>218</v>
      </c>
      <c r="B145" s="1" t="s">
        <v>121</v>
      </c>
      <c r="C145" s="2">
        <v>28472</v>
      </c>
      <c r="D145" s="1" t="s">
        <v>12</v>
      </c>
    </row>
    <row r="146" spans="1:4" x14ac:dyDescent="0.3">
      <c r="A146" s="1" t="s">
        <v>219</v>
      </c>
      <c r="B146" s="1" t="s">
        <v>29</v>
      </c>
      <c r="C146" s="2">
        <v>34287</v>
      </c>
      <c r="D146" s="1" t="s">
        <v>12</v>
      </c>
    </row>
    <row r="147" spans="1:4" x14ac:dyDescent="0.3">
      <c r="A147" s="1" t="s">
        <v>220</v>
      </c>
      <c r="B147" s="1" t="s">
        <v>92</v>
      </c>
      <c r="C147" s="2">
        <v>24972</v>
      </c>
      <c r="D147" s="1" t="s">
        <v>6</v>
      </c>
    </row>
    <row r="148" spans="1:4" x14ac:dyDescent="0.3">
      <c r="A148" s="1" t="s">
        <v>221</v>
      </c>
      <c r="B148" s="1" t="s">
        <v>154</v>
      </c>
      <c r="C148" s="2">
        <v>18787</v>
      </c>
      <c r="D148" s="1" t="s">
        <v>9</v>
      </c>
    </row>
    <row r="149" spans="1:4" x14ac:dyDescent="0.3">
      <c r="A149" s="1" t="s">
        <v>222</v>
      </c>
      <c r="B149" s="1" t="s">
        <v>49</v>
      </c>
      <c r="C149" s="2">
        <v>27611</v>
      </c>
      <c r="D149" s="1" t="s">
        <v>9</v>
      </c>
    </row>
    <row r="150" spans="1:4" x14ac:dyDescent="0.3">
      <c r="A150" s="1" t="s">
        <v>223</v>
      </c>
      <c r="B150" s="1" t="s">
        <v>224</v>
      </c>
      <c r="C150" s="2">
        <v>26071</v>
      </c>
      <c r="D150" s="1" t="s">
        <v>12</v>
      </c>
    </row>
    <row r="151" spans="1:4" x14ac:dyDescent="0.3">
      <c r="A151" s="1" t="s">
        <v>225</v>
      </c>
      <c r="B151" s="1" t="s">
        <v>20</v>
      </c>
      <c r="C151" s="2">
        <v>18285</v>
      </c>
      <c r="D151" s="1" t="s">
        <v>6</v>
      </c>
    </row>
    <row r="152" spans="1:4" x14ac:dyDescent="0.3">
      <c r="A152" s="1" t="s">
        <v>226</v>
      </c>
      <c r="B152" s="1" t="s">
        <v>8</v>
      </c>
      <c r="C152" s="2">
        <v>33696</v>
      </c>
      <c r="D152" s="1" t="s">
        <v>12</v>
      </c>
    </row>
    <row r="153" spans="1:4" x14ac:dyDescent="0.3">
      <c r="A153" s="1" t="s">
        <v>227</v>
      </c>
      <c r="B153" s="1" t="s">
        <v>81</v>
      </c>
      <c r="C153" s="2">
        <v>25404</v>
      </c>
      <c r="D153" s="1" t="s">
        <v>12</v>
      </c>
    </row>
    <row r="154" spans="1:4" x14ac:dyDescent="0.3">
      <c r="A154" s="1" t="s">
        <v>26</v>
      </c>
      <c r="B154" s="1" t="s">
        <v>114</v>
      </c>
      <c r="C154" s="2">
        <v>21769</v>
      </c>
      <c r="D154" s="1" t="s">
        <v>6</v>
      </c>
    </row>
    <row r="155" spans="1:4" x14ac:dyDescent="0.3">
      <c r="A155" s="1" t="s">
        <v>228</v>
      </c>
      <c r="B155" s="1" t="s">
        <v>49</v>
      </c>
      <c r="C155" s="2">
        <v>26490</v>
      </c>
      <c r="D155" s="1" t="s">
        <v>6</v>
      </c>
    </row>
    <row r="156" spans="1:4" x14ac:dyDescent="0.3">
      <c r="A156" s="1" t="s">
        <v>229</v>
      </c>
      <c r="B156" s="1" t="s">
        <v>105</v>
      </c>
      <c r="C156" s="2">
        <v>28897</v>
      </c>
      <c r="D156" s="1" t="s">
        <v>9</v>
      </c>
    </row>
    <row r="157" spans="1:4" x14ac:dyDescent="0.3">
      <c r="A157" s="1" t="s">
        <v>230</v>
      </c>
      <c r="B157" s="1" t="s">
        <v>231</v>
      </c>
      <c r="C157" s="2">
        <v>33454</v>
      </c>
      <c r="D157" s="1" t="s">
        <v>12</v>
      </c>
    </row>
    <row r="158" spans="1:4" x14ac:dyDescent="0.3">
      <c r="A158" s="1" t="s">
        <v>232</v>
      </c>
      <c r="B158" s="1" t="s">
        <v>233</v>
      </c>
      <c r="C158" s="2">
        <v>24539</v>
      </c>
      <c r="D158" s="1" t="s">
        <v>12</v>
      </c>
    </row>
    <row r="159" spans="1:4" x14ac:dyDescent="0.3">
      <c r="A159" s="1" t="s">
        <v>234</v>
      </c>
      <c r="B159" s="1" t="s">
        <v>235</v>
      </c>
      <c r="C159" s="2">
        <v>27992</v>
      </c>
      <c r="D159" s="1" t="s">
        <v>6</v>
      </c>
    </row>
    <row r="160" spans="1:4" x14ac:dyDescent="0.3">
      <c r="A160" s="1" t="s">
        <v>147</v>
      </c>
      <c r="B160" s="1" t="s">
        <v>236</v>
      </c>
      <c r="C160" s="2">
        <v>26335</v>
      </c>
      <c r="D160" s="1" t="s">
        <v>40</v>
      </c>
    </row>
    <row r="161" spans="1:4" x14ac:dyDescent="0.3">
      <c r="A161" s="1" t="s">
        <v>237</v>
      </c>
      <c r="B161" s="1" t="s">
        <v>167</v>
      </c>
      <c r="C161" s="2">
        <v>31095</v>
      </c>
      <c r="D161" s="1" t="s">
        <v>12</v>
      </c>
    </row>
    <row r="162" spans="1:4" x14ac:dyDescent="0.3">
      <c r="A162" s="1" t="s">
        <v>238</v>
      </c>
      <c r="B162" s="1" t="s">
        <v>169</v>
      </c>
      <c r="C162" s="2">
        <v>26112</v>
      </c>
      <c r="D162" s="1" t="s">
        <v>40</v>
      </c>
    </row>
    <row r="163" spans="1:4" x14ac:dyDescent="0.3">
      <c r="A163" s="1" t="s">
        <v>239</v>
      </c>
      <c r="B163" s="1" t="s">
        <v>54</v>
      </c>
      <c r="C163" s="2">
        <v>23272</v>
      </c>
      <c r="D163" s="1" t="s">
        <v>6</v>
      </c>
    </row>
    <row r="164" spans="1:4" x14ac:dyDescent="0.3">
      <c r="A164" s="1" t="s">
        <v>240</v>
      </c>
      <c r="B164" s="1" t="s">
        <v>32</v>
      </c>
      <c r="C164" s="2">
        <v>32952</v>
      </c>
      <c r="D164" s="1" t="s">
        <v>40</v>
      </c>
    </row>
    <row r="165" spans="1:4" x14ac:dyDescent="0.3">
      <c r="A165" s="1" t="s">
        <v>241</v>
      </c>
      <c r="B165" s="1" t="s">
        <v>39</v>
      </c>
      <c r="C165" s="2">
        <v>19759</v>
      </c>
      <c r="D165" s="1" t="s">
        <v>9</v>
      </c>
    </row>
    <row r="166" spans="1:4" x14ac:dyDescent="0.3">
      <c r="A166" s="1" t="s">
        <v>242</v>
      </c>
      <c r="B166" s="1" t="s">
        <v>152</v>
      </c>
      <c r="C166" s="2">
        <v>27324</v>
      </c>
      <c r="D166" s="1" t="s">
        <v>9</v>
      </c>
    </row>
    <row r="167" spans="1:4" x14ac:dyDescent="0.3">
      <c r="A167" s="1" t="s">
        <v>243</v>
      </c>
      <c r="B167" s="1" t="s">
        <v>236</v>
      </c>
      <c r="C167" s="2">
        <v>21838</v>
      </c>
      <c r="D167" s="1" t="s">
        <v>6</v>
      </c>
    </row>
    <row r="168" spans="1:4" x14ac:dyDescent="0.3">
      <c r="A168" s="1" t="s">
        <v>244</v>
      </c>
      <c r="B168" s="1" t="s">
        <v>47</v>
      </c>
      <c r="C168" s="2">
        <v>21051</v>
      </c>
      <c r="D168" s="1" t="s">
        <v>40</v>
      </c>
    </row>
    <row r="169" spans="1:4" x14ac:dyDescent="0.3">
      <c r="A169" s="1" t="s">
        <v>245</v>
      </c>
      <c r="B169" s="1" t="s">
        <v>246</v>
      </c>
      <c r="C169" s="2">
        <v>31292</v>
      </c>
      <c r="D169" s="1" t="s">
        <v>40</v>
      </c>
    </row>
    <row r="170" spans="1:4" x14ac:dyDescent="0.3">
      <c r="A170" s="1" t="s">
        <v>247</v>
      </c>
      <c r="B170" s="1" t="s">
        <v>248</v>
      </c>
      <c r="C170" s="2">
        <v>17179</v>
      </c>
      <c r="D170" s="1" t="s">
        <v>12</v>
      </c>
    </row>
    <row r="171" spans="1:4" x14ac:dyDescent="0.3">
      <c r="A171" s="1" t="s">
        <v>249</v>
      </c>
      <c r="B171" s="1" t="s">
        <v>250</v>
      </c>
      <c r="C171" s="2">
        <v>32305</v>
      </c>
      <c r="D171" s="1" t="s">
        <v>6</v>
      </c>
    </row>
    <row r="172" spans="1:4" x14ac:dyDescent="0.3">
      <c r="A172" s="1" t="s">
        <v>251</v>
      </c>
      <c r="B172" s="1" t="s">
        <v>252</v>
      </c>
      <c r="C172" s="2">
        <v>32081</v>
      </c>
      <c r="D172" s="1" t="s">
        <v>12</v>
      </c>
    </row>
    <row r="173" spans="1:4" x14ac:dyDescent="0.3">
      <c r="A173" s="1" t="s">
        <v>253</v>
      </c>
      <c r="B173" s="1" t="s">
        <v>121</v>
      </c>
      <c r="C173" s="2">
        <v>31749</v>
      </c>
      <c r="D173" s="1" t="s">
        <v>6</v>
      </c>
    </row>
    <row r="174" spans="1:4" x14ac:dyDescent="0.3">
      <c r="A174" s="1" t="s">
        <v>254</v>
      </c>
      <c r="B174" s="1" t="s">
        <v>255</v>
      </c>
      <c r="C174" s="2">
        <v>18648</v>
      </c>
      <c r="D174" s="1" t="s">
        <v>40</v>
      </c>
    </row>
    <row r="175" spans="1:4" x14ac:dyDescent="0.3">
      <c r="A175" s="1" t="s">
        <v>256</v>
      </c>
      <c r="B175" s="1" t="s">
        <v>257</v>
      </c>
      <c r="C175" s="2">
        <v>16734</v>
      </c>
      <c r="D175" s="1" t="s">
        <v>6</v>
      </c>
    </row>
    <row r="176" spans="1:4" x14ac:dyDescent="0.3">
      <c r="A176" s="1" t="s">
        <v>258</v>
      </c>
      <c r="B176" s="1" t="s">
        <v>47</v>
      </c>
      <c r="C176" s="2">
        <v>25036</v>
      </c>
      <c r="D176" s="1" t="s">
        <v>12</v>
      </c>
    </row>
    <row r="177" spans="1:4" x14ac:dyDescent="0.3">
      <c r="A177" s="1" t="s">
        <v>259</v>
      </c>
      <c r="B177" s="1" t="s">
        <v>260</v>
      </c>
      <c r="C177" s="2">
        <v>17342</v>
      </c>
      <c r="D177" s="1" t="s">
        <v>6</v>
      </c>
    </row>
    <row r="178" spans="1:4" x14ac:dyDescent="0.3">
      <c r="A178" s="1" t="s">
        <v>206</v>
      </c>
      <c r="B178" s="1" t="s">
        <v>167</v>
      </c>
      <c r="C178" s="2">
        <v>23157</v>
      </c>
      <c r="D178" s="1" t="s">
        <v>9</v>
      </c>
    </row>
    <row r="179" spans="1:4" x14ac:dyDescent="0.3">
      <c r="A179" s="1" t="s">
        <v>261</v>
      </c>
      <c r="B179" s="1" t="s">
        <v>37</v>
      </c>
      <c r="C179" s="2">
        <v>17166</v>
      </c>
      <c r="D179" s="1" t="s">
        <v>12</v>
      </c>
    </row>
    <row r="180" spans="1:4" x14ac:dyDescent="0.3">
      <c r="A180" s="1" t="s">
        <v>262</v>
      </c>
      <c r="B180" s="1" t="s">
        <v>263</v>
      </c>
      <c r="C180" s="2">
        <v>24471</v>
      </c>
      <c r="D180" s="1" t="s">
        <v>12</v>
      </c>
    </row>
    <row r="181" spans="1:4" x14ac:dyDescent="0.3">
      <c r="A181" s="1" t="s">
        <v>264</v>
      </c>
      <c r="B181" s="1" t="s">
        <v>157</v>
      </c>
      <c r="C181" s="2">
        <v>34523</v>
      </c>
      <c r="D181" s="1" t="s">
        <v>6</v>
      </c>
    </row>
    <row r="182" spans="1:4" x14ac:dyDescent="0.3">
      <c r="A182" s="1" t="s">
        <v>265</v>
      </c>
      <c r="B182" s="1" t="s">
        <v>139</v>
      </c>
      <c r="C182" s="2">
        <v>18354</v>
      </c>
      <c r="D182" s="1" t="s">
        <v>6</v>
      </c>
    </row>
    <row r="183" spans="1:4" x14ac:dyDescent="0.3">
      <c r="A183" s="1" t="s">
        <v>266</v>
      </c>
      <c r="B183" s="1" t="s">
        <v>267</v>
      </c>
      <c r="C183" s="2">
        <v>34069</v>
      </c>
      <c r="D183" s="1" t="s">
        <v>12</v>
      </c>
    </row>
    <row r="184" spans="1:4" x14ac:dyDescent="0.3">
      <c r="A184" s="1" t="s">
        <v>268</v>
      </c>
      <c r="B184" s="1" t="s">
        <v>269</v>
      </c>
      <c r="C184" s="2">
        <v>17331</v>
      </c>
      <c r="D184" s="1" t="s">
        <v>12</v>
      </c>
    </row>
    <row r="185" spans="1:4" x14ac:dyDescent="0.3">
      <c r="A185" s="1" t="s">
        <v>270</v>
      </c>
      <c r="B185" s="1" t="s">
        <v>39</v>
      </c>
      <c r="C185" s="2">
        <v>33550</v>
      </c>
      <c r="D185" s="1" t="s">
        <v>40</v>
      </c>
    </row>
    <row r="186" spans="1:4" x14ac:dyDescent="0.3">
      <c r="A186" s="1" t="s">
        <v>271</v>
      </c>
      <c r="B186" s="1" t="s">
        <v>255</v>
      </c>
      <c r="C186" s="2">
        <v>24426</v>
      </c>
      <c r="D186" s="1" t="s">
        <v>6</v>
      </c>
    </row>
    <row r="187" spans="1:4" x14ac:dyDescent="0.3">
      <c r="A187" s="1" t="s">
        <v>272</v>
      </c>
      <c r="B187" s="1" t="s">
        <v>273</v>
      </c>
      <c r="C187" s="2">
        <v>19307</v>
      </c>
      <c r="D187" s="1" t="s">
        <v>40</v>
      </c>
    </row>
    <row r="188" spans="1:4" x14ac:dyDescent="0.3">
      <c r="A188" s="1" t="s">
        <v>274</v>
      </c>
      <c r="B188" s="1" t="s">
        <v>121</v>
      </c>
      <c r="C188" s="2">
        <v>26626</v>
      </c>
      <c r="D188" s="1" t="s">
        <v>12</v>
      </c>
    </row>
    <row r="189" spans="1:4" x14ac:dyDescent="0.3">
      <c r="A189" s="1" t="s">
        <v>275</v>
      </c>
      <c r="B189" s="1" t="s">
        <v>169</v>
      </c>
      <c r="C189" s="2">
        <v>21897</v>
      </c>
      <c r="D189" s="1" t="s">
        <v>12</v>
      </c>
    </row>
    <row r="190" spans="1:4" x14ac:dyDescent="0.3">
      <c r="A190" s="1" t="s">
        <v>276</v>
      </c>
      <c r="B190" s="1" t="s">
        <v>52</v>
      </c>
      <c r="C190" s="2">
        <v>34865</v>
      </c>
      <c r="D190" s="1" t="s">
        <v>12</v>
      </c>
    </row>
    <row r="191" spans="1:4" x14ac:dyDescent="0.3">
      <c r="A191" s="1" t="s">
        <v>163</v>
      </c>
      <c r="B191" s="1" t="s">
        <v>277</v>
      </c>
      <c r="C191" s="2">
        <v>19712</v>
      </c>
      <c r="D191" s="1" t="s">
        <v>12</v>
      </c>
    </row>
    <row r="192" spans="1:4" x14ac:dyDescent="0.3">
      <c r="A192" s="1" t="s">
        <v>278</v>
      </c>
      <c r="B192" s="1" t="s">
        <v>52</v>
      </c>
      <c r="C192" s="2">
        <v>27893</v>
      </c>
      <c r="D192" s="1" t="s">
        <v>6</v>
      </c>
    </row>
    <row r="193" spans="1:4" x14ac:dyDescent="0.3">
      <c r="A193" s="1" t="s">
        <v>279</v>
      </c>
      <c r="B193" s="1" t="s">
        <v>280</v>
      </c>
      <c r="C193" s="2">
        <v>28226</v>
      </c>
      <c r="D193" s="1" t="s">
        <v>12</v>
      </c>
    </row>
    <row r="194" spans="1:4" x14ac:dyDescent="0.3">
      <c r="A194" s="1" t="s">
        <v>281</v>
      </c>
      <c r="B194" s="1" t="s">
        <v>77</v>
      </c>
      <c r="C194" s="2">
        <v>29954</v>
      </c>
      <c r="D194" s="1" t="s">
        <v>9</v>
      </c>
    </row>
    <row r="195" spans="1:4" x14ac:dyDescent="0.3">
      <c r="A195" s="1" t="s">
        <v>282</v>
      </c>
      <c r="B195" s="1" t="s">
        <v>179</v>
      </c>
      <c r="C195" s="2">
        <v>23111</v>
      </c>
      <c r="D195" s="1" t="s">
        <v>12</v>
      </c>
    </row>
    <row r="196" spans="1:4" x14ac:dyDescent="0.3">
      <c r="A196" s="1" t="s">
        <v>283</v>
      </c>
      <c r="B196" s="1" t="s">
        <v>39</v>
      </c>
      <c r="C196" s="2">
        <v>24808</v>
      </c>
      <c r="D196" s="1" t="s">
        <v>12</v>
      </c>
    </row>
    <row r="197" spans="1:4" x14ac:dyDescent="0.3">
      <c r="A197" s="1" t="s">
        <v>284</v>
      </c>
      <c r="B197" s="1" t="s">
        <v>16</v>
      </c>
      <c r="C197" s="2">
        <v>17601</v>
      </c>
      <c r="D197" s="1" t="s">
        <v>40</v>
      </c>
    </row>
    <row r="198" spans="1:4" x14ac:dyDescent="0.3">
      <c r="A198" s="1" t="s">
        <v>285</v>
      </c>
      <c r="B198" s="1" t="s">
        <v>179</v>
      </c>
      <c r="C198" s="2">
        <v>21199</v>
      </c>
      <c r="D198" s="1" t="s">
        <v>9</v>
      </c>
    </row>
    <row r="199" spans="1:4" x14ac:dyDescent="0.3">
      <c r="A199" s="1" t="s">
        <v>286</v>
      </c>
      <c r="B199" s="1" t="s">
        <v>20</v>
      </c>
      <c r="C199" s="2">
        <v>29879</v>
      </c>
      <c r="D199" s="1" t="s">
        <v>12</v>
      </c>
    </row>
    <row r="200" spans="1:4" x14ac:dyDescent="0.3">
      <c r="A200" s="1" t="s">
        <v>287</v>
      </c>
      <c r="B200" s="1" t="s">
        <v>81</v>
      </c>
      <c r="C200" s="2">
        <v>19659</v>
      </c>
      <c r="D200" s="1" t="s">
        <v>6</v>
      </c>
    </row>
    <row r="201" spans="1:4" x14ac:dyDescent="0.3">
      <c r="A201" s="1" t="s">
        <v>288</v>
      </c>
      <c r="B201" s="1" t="s">
        <v>8</v>
      </c>
      <c r="C201" s="2">
        <v>22514</v>
      </c>
      <c r="D201" s="1" t="s">
        <v>12</v>
      </c>
    </row>
    <row r="202" spans="1:4" x14ac:dyDescent="0.3">
      <c r="A202" s="1" t="s">
        <v>289</v>
      </c>
      <c r="B202" s="1" t="s">
        <v>121</v>
      </c>
      <c r="C202" s="2">
        <v>25332</v>
      </c>
      <c r="D202" s="1" t="s">
        <v>12</v>
      </c>
    </row>
    <row r="203" spans="1:4" x14ac:dyDescent="0.3">
      <c r="A203" s="1" t="s">
        <v>290</v>
      </c>
      <c r="B203" s="1" t="s">
        <v>255</v>
      </c>
      <c r="C203" s="2">
        <v>20181</v>
      </c>
      <c r="D203" s="1" t="s">
        <v>40</v>
      </c>
    </row>
    <row r="204" spans="1:4" x14ac:dyDescent="0.3">
      <c r="A204" s="1" t="s">
        <v>291</v>
      </c>
      <c r="B204" s="1" t="s">
        <v>141</v>
      </c>
      <c r="C204" s="2">
        <v>19141</v>
      </c>
      <c r="D204" s="1" t="s">
        <v>12</v>
      </c>
    </row>
    <row r="205" spans="1:4" x14ac:dyDescent="0.3">
      <c r="A205" s="1" t="s">
        <v>292</v>
      </c>
      <c r="B205" s="1" t="s">
        <v>293</v>
      </c>
      <c r="C205" s="2">
        <v>18147</v>
      </c>
      <c r="D205" s="1" t="s">
        <v>12</v>
      </c>
    </row>
    <row r="206" spans="1:4" x14ac:dyDescent="0.3">
      <c r="A206" s="1" t="s">
        <v>294</v>
      </c>
      <c r="B206" s="1" t="s">
        <v>52</v>
      </c>
      <c r="C206" s="2">
        <v>26146</v>
      </c>
      <c r="D206" s="1" t="s">
        <v>6</v>
      </c>
    </row>
    <row r="207" spans="1:4" x14ac:dyDescent="0.3">
      <c r="A207" s="1" t="s">
        <v>295</v>
      </c>
      <c r="B207" s="1" t="s">
        <v>139</v>
      </c>
      <c r="C207" s="2">
        <v>30798</v>
      </c>
      <c r="D207" s="1" t="s">
        <v>40</v>
      </c>
    </row>
    <row r="208" spans="1:4" x14ac:dyDescent="0.3">
      <c r="A208" s="1" t="s">
        <v>296</v>
      </c>
      <c r="B208" s="1" t="s">
        <v>297</v>
      </c>
      <c r="C208" s="2">
        <v>24623</v>
      </c>
      <c r="D208" s="1" t="s">
        <v>12</v>
      </c>
    </row>
    <row r="209" spans="1:4" x14ac:dyDescent="0.3">
      <c r="A209" s="1" t="s">
        <v>298</v>
      </c>
      <c r="B209" s="1" t="s">
        <v>18</v>
      </c>
      <c r="C209" s="2">
        <v>31818</v>
      </c>
      <c r="D209" s="1" t="s">
        <v>6</v>
      </c>
    </row>
    <row r="210" spans="1:4" x14ac:dyDescent="0.3">
      <c r="A210" s="1" t="s">
        <v>299</v>
      </c>
      <c r="B210" s="1" t="s">
        <v>300</v>
      </c>
      <c r="C210" s="2">
        <v>34201</v>
      </c>
      <c r="D210" s="1" t="s">
        <v>12</v>
      </c>
    </row>
    <row r="211" spans="1:4" x14ac:dyDescent="0.3">
      <c r="A211" s="1" t="s">
        <v>301</v>
      </c>
      <c r="B211" s="1" t="s">
        <v>8</v>
      </c>
      <c r="C211" s="2">
        <v>27079</v>
      </c>
      <c r="D211" s="1" t="s">
        <v>9</v>
      </c>
    </row>
    <row r="212" spans="1:4" x14ac:dyDescent="0.3">
      <c r="A212" s="1" t="s">
        <v>302</v>
      </c>
      <c r="B212" s="1" t="s">
        <v>303</v>
      </c>
      <c r="C212" s="2">
        <v>18053</v>
      </c>
      <c r="D212" s="1" t="s">
        <v>9</v>
      </c>
    </row>
    <row r="213" spans="1:4" x14ac:dyDescent="0.3">
      <c r="A213" s="1" t="s">
        <v>304</v>
      </c>
      <c r="B213" s="1" t="s">
        <v>49</v>
      </c>
      <c r="C213" s="2">
        <v>27059</v>
      </c>
      <c r="D213" s="1" t="s">
        <v>12</v>
      </c>
    </row>
    <row r="214" spans="1:4" x14ac:dyDescent="0.3">
      <c r="A214" s="1" t="s">
        <v>305</v>
      </c>
      <c r="B214" s="1" t="s">
        <v>246</v>
      </c>
      <c r="C214" s="2">
        <v>31039</v>
      </c>
      <c r="D214" s="1" t="s">
        <v>6</v>
      </c>
    </row>
    <row r="215" spans="1:4" x14ac:dyDescent="0.3">
      <c r="A215" s="1" t="s">
        <v>306</v>
      </c>
      <c r="B215" s="1" t="s">
        <v>307</v>
      </c>
      <c r="C215" s="2">
        <v>34893</v>
      </c>
      <c r="D215" s="1" t="s">
        <v>12</v>
      </c>
    </row>
    <row r="216" spans="1:4" x14ac:dyDescent="0.3">
      <c r="A216" s="1" t="s">
        <v>308</v>
      </c>
      <c r="B216" s="1" t="s">
        <v>307</v>
      </c>
      <c r="C216" s="2">
        <v>22101</v>
      </c>
      <c r="D216" s="1" t="s">
        <v>6</v>
      </c>
    </row>
    <row r="217" spans="1:4" x14ac:dyDescent="0.3">
      <c r="A217" s="1" t="s">
        <v>309</v>
      </c>
      <c r="B217" s="1" t="s">
        <v>177</v>
      </c>
      <c r="C217" s="2">
        <v>16267</v>
      </c>
      <c r="D217" s="1" t="s">
        <v>12</v>
      </c>
    </row>
    <row r="218" spans="1:4" x14ac:dyDescent="0.3">
      <c r="A218" s="1" t="s">
        <v>310</v>
      </c>
      <c r="B218" s="1" t="s">
        <v>45</v>
      </c>
      <c r="C218" s="2">
        <v>32103</v>
      </c>
      <c r="D218" s="1" t="s">
        <v>12</v>
      </c>
    </row>
    <row r="219" spans="1:4" x14ac:dyDescent="0.3">
      <c r="A219" s="1" t="s">
        <v>311</v>
      </c>
      <c r="B219" s="1" t="s">
        <v>248</v>
      </c>
      <c r="C219" s="2">
        <v>25996</v>
      </c>
      <c r="D219" s="1" t="s">
        <v>9</v>
      </c>
    </row>
    <row r="220" spans="1:4" x14ac:dyDescent="0.3">
      <c r="A220" s="1" t="s">
        <v>312</v>
      </c>
      <c r="B220" s="1" t="s">
        <v>134</v>
      </c>
      <c r="C220" s="2">
        <v>33040</v>
      </c>
      <c r="D220" s="1" t="s">
        <v>12</v>
      </c>
    </row>
    <row r="221" spans="1:4" x14ac:dyDescent="0.3">
      <c r="A221" s="1" t="s">
        <v>313</v>
      </c>
      <c r="B221" s="1" t="s">
        <v>20</v>
      </c>
      <c r="C221" s="2">
        <v>30671</v>
      </c>
      <c r="D221" s="1" t="s">
        <v>9</v>
      </c>
    </row>
    <row r="222" spans="1:4" x14ac:dyDescent="0.3">
      <c r="A222" s="1" t="s">
        <v>314</v>
      </c>
      <c r="B222" s="1" t="s">
        <v>37</v>
      </c>
      <c r="C222" s="2">
        <v>25243</v>
      </c>
      <c r="D222" s="1" t="s">
        <v>12</v>
      </c>
    </row>
    <row r="223" spans="1:4" x14ac:dyDescent="0.3">
      <c r="A223" s="1" t="s">
        <v>315</v>
      </c>
      <c r="B223" s="1" t="s">
        <v>20</v>
      </c>
      <c r="C223" s="2">
        <v>27639</v>
      </c>
      <c r="D223" s="1" t="s">
        <v>12</v>
      </c>
    </row>
    <row r="224" spans="1:4" x14ac:dyDescent="0.3">
      <c r="A224" s="1" t="s">
        <v>316</v>
      </c>
      <c r="B224" s="1" t="s">
        <v>169</v>
      </c>
      <c r="C224" s="2">
        <v>25644</v>
      </c>
      <c r="D224" s="1" t="s">
        <v>12</v>
      </c>
    </row>
    <row r="225" spans="1:4" x14ac:dyDescent="0.3">
      <c r="A225" s="1" t="s">
        <v>317</v>
      </c>
      <c r="B225" s="1" t="s">
        <v>318</v>
      </c>
      <c r="C225" s="2">
        <v>27683</v>
      </c>
      <c r="D225" s="1" t="s">
        <v>6</v>
      </c>
    </row>
    <row r="226" spans="1:4" x14ac:dyDescent="0.3">
      <c r="A226" s="1" t="s">
        <v>174</v>
      </c>
      <c r="B226" s="1" t="s">
        <v>319</v>
      </c>
      <c r="C226" s="2">
        <v>32765</v>
      </c>
      <c r="D226" s="1" t="s">
        <v>9</v>
      </c>
    </row>
    <row r="227" spans="1:4" x14ac:dyDescent="0.3">
      <c r="A227" s="1" t="s">
        <v>243</v>
      </c>
      <c r="B227" s="1" t="s">
        <v>121</v>
      </c>
      <c r="C227" s="2">
        <v>26380</v>
      </c>
      <c r="D227" s="1" t="s">
        <v>9</v>
      </c>
    </row>
    <row r="228" spans="1:4" x14ac:dyDescent="0.3">
      <c r="A228" s="1" t="s">
        <v>320</v>
      </c>
      <c r="B228" s="1" t="s">
        <v>81</v>
      </c>
      <c r="C228" s="2">
        <v>21508</v>
      </c>
      <c r="D228" s="1" t="s">
        <v>6</v>
      </c>
    </row>
    <row r="229" spans="1:4" x14ac:dyDescent="0.3">
      <c r="A229" s="1" t="s">
        <v>321</v>
      </c>
      <c r="B229" s="1" t="s">
        <v>11</v>
      </c>
      <c r="C229" s="2">
        <v>32790</v>
      </c>
      <c r="D229" s="1" t="s">
        <v>6</v>
      </c>
    </row>
    <row r="230" spans="1:4" x14ac:dyDescent="0.3">
      <c r="A230" s="1" t="s">
        <v>164</v>
      </c>
      <c r="B230" s="1" t="s">
        <v>322</v>
      </c>
      <c r="C230" s="2">
        <v>24303</v>
      </c>
      <c r="D230" s="1" t="s">
        <v>6</v>
      </c>
    </row>
    <row r="231" spans="1:4" x14ac:dyDescent="0.3">
      <c r="A231" s="1" t="s">
        <v>323</v>
      </c>
      <c r="B231" s="1" t="s">
        <v>300</v>
      </c>
      <c r="C231" s="2">
        <v>30747</v>
      </c>
      <c r="D231" s="1" t="s">
        <v>9</v>
      </c>
    </row>
    <row r="232" spans="1:4" x14ac:dyDescent="0.3">
      <c r="A232" s="1" t="s">
        <v>324</v>
      </c>
      <c r="B232" s="1" t="s">
        <v>49</v>
      </c>
      <c r="C232" s="2">
        <v>19853</v>
      </c>
      <c r="D232" s="1" t="s">
        <v>12</v>
      </c>
    </row>
    <row r="233" spans="1:4" x14ac:dyDescent="0.3">
      <c r="A233" s="1" t="s">
        <v>325</v>
      </c>
      <c r="B233" s="1" t="s">
        <v>20</v>
      </c>
      <c r="C233" s="2">
        <v>32147</v>
      </c>
      <c r="D233" s="1" t="s">
        <v>12</v>
      </c>
    </row>
    <row r="234" spans="1:4" x14ac:dyDescent="0.3">
      <c r="A234" s="1" t="s">
        <v>326</v>
      </c>
      <c r="B234" s="1" t="s">
        <v>327</v>
      </c>
      <c r="C234" s="2">
        <v>17904</v>
      </c>
      <c r="D234" s="1" t="s">
        <v>12</v>
      </c>
    </row>
    <row r="235" spans="1:4" x14ac:dyDescent="0.3">
      <c r="A235" s="1" t="s">
        <v>328</v>
      </c>
      <c r="B235" s="1" t="s">
        <v>157</v>
      </c>
      <c r="C235" s="2">
        <v>20057</v>
      </c>
      <c r="D235" s="1" t="s">
        <v>12</v>
      </c>
    </row>
    <row r="236" spans="1:4" x14ac:dyDescent="0.3">
      <c r="A236" s="1" t="s">
        <v>329</v>
      </c>
      <c r="B236" s="1" t="s">
        <v>146</v>
      </c>
      <c r="C236" s="2">
        <v>30863</v>
      </c>
      <c r="D236" s="1" t="s">
        <v>9</v>
      </c>
    </row>
    <row r="237" spans="1:4" x14ac:dyDescent="0.3">
      <c r="A237" s="1" t="s">
        <v>330</v>
      </c>
      <c r="B237" s="1" t="s">
        <v>139</v>
      </c>
      <c r="C237" s="2">
        <v>22435</v>
      </c>
      <c r="D237" s="1" t="s">
        <v>6</v>
      </c>
    </row>
    <row r="238" spans="1:4" x14ac:dyDescent="0.3">
      <c r="A238" s="1" t="s">
        <v>130</v>
      </c>
      <c r="B238" s="1" t="s">
        <v>84</v>
      </c>
      <c r="C238" s="2">
        <v>17048</v>
      </c>
      <c r="D238" s="1" t="s">
        <v>12</v>
      </c>
    </row>
    <row r="239" spans="1:4" x14ac:dyDescent="0.3">
      <c r="A239" s="1" t="s">
        <v>331</v>
      </c>
      <c r="B239" s="1" t="s">
        <v>332</v>
      </c>
      <c r="C239" s="2">
        <v>24732</v>
      </c>
      <c r="D239" s="1" t="s">
        <v>6</v>
      </c>
    </row>
    <row r="240" spans="1:4" x14ac:dyDescent="0.3">
      <c r="A240" s="1" t="s">
        <v>333</v>
      </c>
      <c r="B240" s="1" t="s">
        <v>11</v>
      </c>
      <c r="C240" s="2">
        <v>18589</v>
      </c>
      <c r="D240" s="1" t="s">
        <v>6</v>
      </c>
    </row>
    <row r="241" spans="1:4" x14ac:dyDescent="0.3">
      <c r="A241" s="1" t="s">
        <v>334</v>
      </c>
      <c r="B241" s="1" t="s">
        <v>49</v>
      </c>
      <c r="C241" s="2">
        <v>20727</v>
      </c>
      <c r="D241" s="1" t="s">
        <v>12</v>
      </c>
    </row>
    <row r="242" spans="1:4" x14ac:dyDescent="0.3">
      <c r="A242" s="1" t="s">
        <v>335</v>
      </c>
      <c r="B242" s="1" t="s">
        <v>114</v>
      </c>
      <c r="C242" s="2">
        <v>23401</v>
      </c>
      <c r="D242" s="1" t="s">
        <v>6</v>
      </c>
    </row>
    <row r="243" spans="1:4" x14ac:dyDescent="0.3">
      <c r="A243" s="1" t="s">
        <v>336</v>
      </c>
      <c r="B243" s="1" t="s">
        <v>337</v>
      </c>
      <c r="C243" s="2">
        <v>17084</v>
      </c>
      <c r="D243" s="1" t="s">
        <v>6</v>
      </c>
    </row>
    <row r="244" spans="1:4" x14ac:dyDescent="0.3">
      <c r="A244" s="1" t="s">
        <v>338</v>
      </c>
      <c r="B244" s="1" t="s">
        <v>8</v>
      </c>
      <c r="C244" s="2">
        <v>30481</v>
      </c>
      <c r="D244" s="1" t="s">
        <v>12</v>
      </c>
    </row>
    <row r="245" spans="1:4" x14ac:dyDescent="0.3">
      <c r="A245" s="1" t="s">
        <v>339</v>
      </c>
      <c r="B245" s="1" t="s">
        <v>20</v>
      </c>
      <c r="C245" s="2">
        <v>20651</v>
      </c>
      <c r="D245" s="1" t="s">
        <v>12</v>
      </c>
    </row>
    <row r="246" spans="1:4" x14ac:dyDescent="0.3">
      <c r="A246" s="1" t="s">
        <v>340</v>
      </c>
      <c r="B246" s="1" t="s">
        <v>185</v>
      </c>
      <c r="C246" s="2">
        <v>32580</v>
      </c>
      <c r="D246" s="1" t="s">
        <v>12</v>
      </c>
    </row>
    <row r="247" spans="1:4" x14ac:dyDescent="0.3">
      <c r="A247" s="1" t="s">
        <v>341</v>
      </c>
      <c r="B247" s="1" t="s">
        <v>139</v>
      </c>
      <c r="C247" s="2">
        <v>18233</v>
      </c>
      <c r="D247" s="1" t="s">
        <v>12</v>
      </c>
    </row>
    <row r="248" spans="1:4" x14ac:dyDescent="0.3">
      <c r="A248" s="1" t="s">
        <v>342</v>
      </c>
      <c r="B248" s="1" t="s">
        <v>177</v>
      </c>
      <c r="C248" s="2">
        <v>24225</v>
      </c>
      <c r="D248" s="1" t="s">
        <v>6</v>
      </c>
    </row>
    <row r="249" spans="1:4" x14ac:dyDescent="0.3">
      <c r="A249" s="1" t="s">
        <v>343</v>
      </c>
      <c r="B249" s="1" t="s">
        <v>45</v>
      </c>
      <c r="C249" s="2">
        <v>27299</v>
      </c>
      <c r="D249" s="1" t="s">
        <v>6</v>
      </c>
    </row>
    <row r="250" spans="1:4" x14ac:dyDescent="0.3">
      <c r="A250" s="1" t="s">
        <v>344</v>
      </c>
      <c r="B250" s="1" t="s">
        <v>345</v>
      </c>
      <c r="C250" s="2">
        <v>18398</v>
      </c>
      <c r="D250" s="1" t="s">
        <v>12</v>
      </c>
    </row>
    <row r="251" spans="1:4" x14ac:dyDescent="0.3">
      <c r="A251" s="1" t="s">
        <v>329</v>
      </c>
      <c r="B251" s="1" t="s">
        <v>194</v>
      </c>
      <c r="C251" s="2">
        <v>34400</v>
      </c>
      <c r="D251" s="1" t="s">
        <v>12</v>
      </c>
    </row>
    <row r="252" spans="1:4" x14ac:dyDescent="0.3">
      <c r="A252" s="1" t="s">
        <v>51</v>
      </c>
      <c r="B252" s="1" t="s">
        <v>346</v>
      </c>
      <c r="C252" s="2">
        <v>21513</v>
      </c>
      <c r="D252" s="1" t="s">
        <v>12</v>
      </c>
    </row>
    <row r="253" spans="1:4" x14ac:dyDescent="0.3">
      <c r="A253" s="1" t="s">
        <v>347</v>
      </c>
      <c r="B253" s="1" t="s">
        <v>236</v>
      </c>
      <c r="C253" s="2">
        <v>31749</v>
      </c>
      <c r="D253" s="1" t="s">
        <v>6</v>
      </c>
    </row>
    <row r="254" spans="1:4" x14ac:dyDescent="0.3">
      <c r="A254" s="1" t="s">
        <v>348</v>
      </c>
      <c r="B254" s="1" t="s">
        <v>5</v>
      </c>
      <c r="C254" s="2">
        <v>34235</v>
      </c>
      <c r="D254" s="1" t="s">
        <v>6</v>
      </c>
    </row>
    <row r="255" spans="1:4" x14ac:dyDescent="0.3">
      <c r="A255" s="1" t="s">
        <v>349</v>
      </c>
      <c r="B255" s="1" t="s">
        <v>131</v>
      </c>
      <c r="C255" s="2">
        <v>19183</v>
      </c>
      <c r="D255" s="1" t="s">
        <v>9</v>
      </c>
    </row>
    <row r="256" spans="1:4" x14ac:dyDescent="0.3">
      <c r="A256" s="1" t="s">
        <v>350</v>
      </c>
      <c r="B256" s="1" t="s">
        <v>8</v>
      </c>
      <c r="C256" s="2">
        <v>27424</v>
      </c>
      <c r="D256" s="1" t="s">
        <v>12</v>
      </c>
    </row>
    <row r="257" spans="1:4" x14ac:dyDescent="0.3">
      <c r="A257" s="1" t="s">
        <v>351</v>
      </c>
      <c r="B257" s="1" t="s">
        <v>152</v>
      </c>
      <c r="C257" s="2">
        <v>23665</v>
      </c>
      <c r="D257" s="1" t="s">
        <v>12</v>
      </c>
    </row>
    <row r="258" spans="1:4" x14ac:dyDescent="0.3">
      <c r="A258" s="1" t="s">
        <v>352</v>
      </c>
      <c r="B258" s="1" t="s">
        <v>11</v>
      </c>
      <c r="C258" s="2">
        <v>17649</v>
      </c>
      <c r="D258" s="1" t="s">
        <v>6</v>
      </c>
    </row>
    <row r="259" spans="1:4" x14ac:dyDescent="0.3">
      <c r="A259" s="1" t="s">
        <v>353</v>
      </c>
      <c r="B259" s="1" t="s">
        <v>354</v>
      </c>
      <c r="C259" s="2">
        <v>25530</v>
      </c>
      <c r="D259" s="1" t="s">
        <v>6</v>
      </c>
    </row>
    <row r="260" spans="1:4" x14ac:dyDescent="0.3">
      <c r="A260" s="1" t="s">
        <v>355</v>
      </c>
      <c r="B260" s="1" t="s">
        <v>356</v>
      </c>
      <c r="C260" s="2">
        <v>34758</v>
      </c>
      <c r="D260" s="1" t="s">
        <v>9</v>
      </c>
    </row>
    <row r="261" spans="1:4" x14ac:dyDescent="0.3">
      <c r="A261" s="1" t="s">
        <v>19</v>
      </c>
      <c r="B261" s="1" t="s">
        <v>357</v>
      </c>
      <c r="C261" s="2">
        <v>17531</v>
      </c>
      <c r="D261" s="1" t="s">
        <v>12</v>
      </c>
    </row>
    <row r="262" spans="1:4" x14ac:dyDescent="0.3">
      <c r="A262" s="1" t="s">
        <v>358</v>
      </c>
      <c r="B262" s="1" t="s">
        <v>8</v>
      </c>
      <c r="C262" s="2">
        <v>32482</v>
      </c>
      <c r="D262" s="1" t="s">
        <v>6</v>
      </c>
    </row>
    <row r="263" spans="1:4" x14ac:dyDescent="0.3">
      <c r="A263" s="1" t="s">
        <v>359</v>
      </c>
      <c r="B263" s="1" t="s">
        <v>246</v>
      </c>
      <c r="C263" s="2">
        <v>34533</v>
      </c>
      <c r="D263" s="1" t="s">
        <v>12</v>
      </c>
    </row>
    <row r="264" spans="1:4" x14ac:dyDescent="0.3">
      <c r="A264" s="1" t="s">
        <v>308</v>
      </c>
      <c r="B264" s="1" t="s">
        <v>79</v>
      </c>
      <c r="C264" s="2">
        <v>28491</v>
      </c>
      <c r="D264" s="1" t="s">
        <v>12</v>
      </c>
    </row>
    <row r="265" spans="1:4" x14ac:dyDescent="0.3">
      <c r="A265" s="1" t="s">
        <v>360</v>
      </c>
      <c r="B265" s="1" t="s">
        <v>361</v>
      </c>
      <c r="C265" s="2">
        <v>32689</v>
      </c>
      <c r="D265" s="1" t="s">
        <v>9</v>
      </c>
    </row>
    <row r="266" spans="1:4" x14ac:dyDescent="0.3">
      <c r="A266" s="1" t="s">
        <v>162</v>
      </c>
      <c r="B266" s="1" t="s">
        <v>362</v>
      </c>
      <c r="C266" s="2">
        <v>27112</v>
      </c>
      <c r="D266" s="1" t="s">
        <v>6</v>
      </c>
    </row>
    <row r="267" spans="1:4" x14ac:dyDescent="0.3">
      <c r="A267" s="1" t="s">
        <v>363</v>
      </c>
      <c r="B267" s="1" t="s">
        <v>16</v>
      </c>
      <c r="C267" s="2">
        <v>29259</v>
      </c>
      <c r="D267" s="1" t="s">
        <v>12</v>
      </c>
    </row>
    <row r="268" spans="1:4" x14ac:dyDescent="0.3">
      <c r="A268" s="1" t="s">
        <v>83</v>
      </c>
      <c r="B268" s="1" t="s">
        <v>123</v>
      </c>
      <c r="C268" s="2">
        <v>18437</v>
      </c>
      <c r="D268" s="1" t="s">
        <v>6</v>
      </c>
    </row>
    <row r="269" spans="1:4" x14ac:dyDescent="0.3">
      <c r="A269" s="1" t="s">
        <v>364</v>
      </c>
      <c r="B269" s="1" t="s">
        <v>194</v>
      </c>
      <c r="C269" s="2">
        <v>34406</v>
      </c>
      <c r="D269" s="1" t="s">
        <v>12</v>
      </c>
    </row>
    <row r="270" spans="1:4" x14ac:dyDescent="0.3">
      <c r="A270" s="1" t="s">
        <v>365</v>
      </c>
      <c r="B270" s="1" t="s">
        <v>366</v>
      </c>
      <c r="C270" s="2">
        <v>26689</v>
      </c>
      <c r="D270" s="1" t="s">
        <v>12</v>
      </c>
    </row>
    <row r="271" spans="1:4" x14ac:dyDescent="0.3">
      <c r="A271" s="1" t="s">
        <v>174</v>
      </c>
      <c r="B271" s="1" t="s">
        <v>52</v>
      </c>
      <c r="C271" s="2">
        <v>24391</v>
      </c>
      <c r="D271" s="1" t="s">
        <v>6</v>
      </c>
    </row>
    <row r="272" spans="1:4" x14ac:dyDescent="0.3">
      <c r="A272" s="1" t="s">
        <v>367</v>
      </c>
      <c r="B272" s="1" t="s">
        <v>368</v>
      </c>
      <c r="C272" s="2">
        <v>22010</v>
      </c>
      <c r="D272" s="1" t="s">
        <v>12</v>
      </c>
    </row>
    <row r="273" spans="1:4" x14ac:dyDescent="0.3">
      <c r="A273" s="1" t="s">
        <v>369</v>
      </c>
      <c r="B273" s="1" t="s">
        <v>332</v>
      </c>
      <c r="C273" s="2">
        <v>17207</v>
      </c>
      <c r="D273" s="1" t="s">
        <v>9</v>
      </c>
    </row>
    <row r="274" spans="1:4" x14ac:dyDescent="0.3">
      <c r="A274" s="1" t="s">
        <v>370</v>
      </c>
      <c r="B274" s="1" t="s">
        <v>160</v>
      </c>
      <c r="C274" s="2">
        <v>22547</v>
      </c>
      <c r="D274" s="1" t="s">
        <v>6</v>
      </c>
    </row>
    <row r="275" spans="1:4" x14ac:dyDescent="0.3">
      <c r="A275" s="1" t="s">
        <v>371</v>
      </c>
      <c r="B275" s="1" t="s">
        <v>372</v>
      </c>
      <c r="C275" s="2">
        <v>20722</v>
      </c>
      <c r="D275" s="1" t="s">
        <v>12</v>
      </c>
    </row>
    <row r="276" spans="1:4" x14ac:dyDescent="0.3">
      <c r="A276" s="1" t="s">
        <v>373</v>
      </c>
      <c r="B276" s="1" t="s">
        <v>29</v>
      </c>
      <c r="C276" s="2">
        <v>24900</v>
      </c>
      <c r="D276" s="1" t="s">
        <v>12</v>
      </c>
    </row>
    <row r="277" spans="1:4" x14ac:dyDescent="0.3">
      <c r="A277" s="1" t="s">
        <v>374</v>
      </c>
      <c r="B277" s="1" t="s">
        <v>37</v>
      </c>
      <c r="C277" s="2">
        <v>20808</v>
      </c>
      <c r="D277" s="1" t="s">
        <v>12</v>
      </c>
    </row>
    <row r="278" spans="1:4" x14ac:dyDescent="0.3">
      <c r="A278" s="1" t="s">
        <v>375</v>
      </c>
      <c r="B278" s="1" t="s">
        <v>131</v>
      </c>
      <c r="C278" s="2">
        <v>30235</v>
      </c>
      <c r="D278" s="1" t="s">
        <v>12</v>
      </c>
    </row>
    <row r="279" spans="1:4" x14ac:dyDescent="0.3">
      <c r="A279" s="1" t="s">
        <v>376</v>
      </c>
      <c r="B279" s="1" t="s">
        <v>257</v>
      </c>
      <c r="C279" s="2">
        <v>21221</v>
      </c>
      <c r="D279" s="1" t="s">
        <v>9</v>
      </c>
    </row>
    <row r="280" spans="1:4" x14ac:dyDescent="0.3">
      <c r="A280" s="1" t="s">
        <v>377</v>
      </c>
      <c r="B280" s="1" t="s">
        <v>45</v>
      </c>
      <c r="C280" s="2">
        <v>20193</v>
      </c>
      <c r="D280" s="1" t="s">
        <v>6</v>
      </c>
    </row>
    <row r="281" spans="1:4" x14ac:dyDescent="0.3">
      <c r="A281" s="1" t="s">
        <v>378</v>
      </c>
      <c r="B281" s="1" t="s">
        <v>141</v>
      </c>
      <c r="C281" s="2">
        <v>17137</v>
      </c>
      <c r="D281" s="1" t="s">
        <v>6</v>
      </c>
    </row>
    <row r="282" spans="1:4" x14ac:dyDescent="0.3">
      <c r="A282" s="1" t="s">
        <v>379</v>
      </c>
      <c r="B282" s="1" t="s">
        <v>49</v>
      </c>
      <c r="C282" s="2">
        <v>32802</v>
      </c>
      <c r="D282" s="1" t="s">
        <v>6</v>
      </c>
    </row>
    <row r="283" spans="1:4" x14ac:dyDescent="0.3">
      <c r="A283" s="1" t="s">
        <v>240</v>
      </c>
      <c r="B283" s="1" t="s">
        <v>20</v>
      </c>
      <c r="C283" s="2">
        <v>25839</v>
      </c>
      <c r="D283" s="1" t="s">
        <v>12</v>
      </c>
    </row>
    <row r="284" spans="1:4" x14ac:dyDescent="0.3">
      <c r="A284" s="1" t="s">
        <v>275</v>
      </c>
      <c r="B284" s="1" t="s">
        <v>380</v>
      </c>
      <c r="C284" s="2">
        <v>32028</v>
      </c>
      <c r="D284" s="1" t="s">
        <v>12</v>
      </c>
    </row>
    <row r="285" spans="1:4" x14ac:dyDescent="0.3">
      <c r="A285" s="1" t="s">
        <v>317</v>
      </c>
      <c r="B285" s="1" t="s">
        <v>192</v>
      </c>
      <c r="C285" s="2">
        <v>31556</v>
      </c>
      <c r="D285" s="1" t="s">
        <v>6</v>
      </c>
    </row>
    <row r="286" spans="1:4" x14ac:dyDescent="0.3">
      <c r="A286" s="1" t="s">
        <v>381</v>
      </c>
      <c r="B286" s="1" t="s">
        <v>54</v>
      </c>
      <c r="C286" s="2">
        <v>19153</v>
      </c>
      <c r="D286" s="1" t="s">
        <v>6</v>
      </c>
    </row>
    <row r="287" spans="1:4" x14ac:dyDescent="0.3">
      <c r="A287" s="1" t="s">
        <v>382</v>
      </c>
      <c r="B287" s="1" t="s">
        <v>383</v>
      </c>
      <c r="C287" s="2">
        <v>21934</v>
      </c>
      <c r="D287" s="1" t="s">
        <v>6</v>
      </c>
    </row>
    <row r="288" spans="1:4" x14ac:dyDescent="0.3">
      <c r="A288" s="1" t="s">
        <v>384</v>
      </c>
      <c r="B288" s="1" t="s">
        <v>361</v>
      </c>
      <c r="C288" s="2">
        <v>28187</v>
      </c>
      <c r="D288" s="1" t="s">
        <v>12</v>
      </c>
    </row>
    <row r="289" spans="1:4" x14ac:dyDescent="0.3">
      <c r="A289" s="1" t="s">
        <v>385</v>
      </c>
      <c r="B289" s="1" t="s">
        <v>252</v>
      </c>
      <c r="C289" s="2">
        <v>34291</v>
      </c>
      <c r="D289" s="1" t="s">
        <v>12</v>
      </c>
    </row>
    <row r="290" spans="1:4" x14ac:dyDescent="0.3">
      <c r="A290" s="1" t="s">
        <v>386</v>
      </c>
      <c r="B290" s="1" t="s">
        <v>107</v>
      </c>
      <c r="C290" s="2">
        <v>24652</v>
      </c>
      <c r="D290" s="1" t="s">
        <v>6</v>
      </c>
    </row>
    <row r="291" spans="1:4" x14ac:dyDescent="0.3">
      <c r="A291" s="1" t="s">
        <v>387</v>
      </c>
      <c r="B291" s="1" t="s">
        <v>121</v>
      </c>
      <c r="C291" s="2">
        <v>18010</v>
      </c>
      <c r="D291" s="1" t="s">
        <v>6</v>
      </c>
    </row>
    <row r="292" spans="1:4" x14ac:dyDescent="0.3">
      <c r="A292" s="1" t="s">
        <v>388</v>
      </c>
      <c r="B292" s="1" t="s">
        <v>368</v>
      </c>
      <c r="C292" s="2">
        <v>26506</v>
      </c>
      <c r="D292" s="1" t="s">
        <v>40</v>
      </c>
    </row>
    <row r="293" spans="1:4" x14ac:dyDescent="0.3">
      <c r="A293" s="1" t="s">
        <v>389</v>
      </c>
      <c r="B293" s="1" t="s">
        <v>160</v>
      </c>
      <c r="C293" s="2">
        <v>30368</v>
      </c>
      <c r="D293" s="1" t="s">
        <v>40</v>
      </c>
    </row>
    <row r="294" spans="1:4" x14ac:dyDescent="0.3">
      <c r="A294" s="1" t="s">
        <v>162</v>
      </c>
      <c r="B294" s="1" t="s">
        <v>54</v>
      </c>
      <c r="C294" s="2">
        <v>16991</v>
      </c>
      <c r="D294" s="1" t="s">
        <v>12</v>
      </c>
    </row>
    <row r="295" spans="1:4" x14ac:dyDescent="0.3">
      <c r="A295" s="1" t="s">
        <v>390</v>
      </c>
      <c r="B295" s="1" t="s">
        <v>152</v>
      </c>
      <c r="C295" s="2">
        <v>23950</v>
      </c>
      <c r="D295" s="1" t="s">
        <v>12</v>
      </c>
    </row>
    <row r="296" spans="1:4" x14ac:dyDescent="0.3">
      <c r="A296" s="1" t="s">
        <v>391</v>
      </c>
      <c r="B296" s="1" t="s">
        <v>47</v>
      </c>
      <c r="C296" s="2">
        <v>26871</v>
      </c>
      <c r="D296" s="1" t="s">
        <v>12</v>
      </c>
    </row>
    <row r="297" spans="1:4" x14ac:dyDescent="0.3">
      <c r="A297" s="1" t="s">
        <v>392</v>
      </c>
      <c r="B297" s="1" t="s">
        <v>260</v>
      </c>
      <c r="C297" s="2">
        <v>17268</v>
      </c>
      <c r="D297" s="1" t="s">
        <v>40</v>
      </c>
    </row>
    <row r="298" spans="1:4" x14ac:dyDescent="0.3">
      <c r="A298" s="1" t="s">
        <v>393</v>
      </c>
      <c r="B298" s="1" t="s">
        <v>394</v>
      </c>
      <c r="C298" s="2">
        <v>31612</v>
      </c>
      <c r="D298" s="1" t="s">
        <v>6</v>
      </c>
    </row>
    <row r="299" spans="1:4" x14ac:dyDescent="0.3">
      <c r="A299" s="1" t="s">
        <v>395</v>
      </c>
      <c r="B299" s="1" t="s">
        <v>131</v>
      </c>
      <c r="C299" s="2">
        <v>21264</v>
      </c>
      <c r="D299" s="1" t="s">
        <v>12</v>
      </c>
    </row>
    <row r="300" spans="1:4" x14ac:dyDescent="0.3">
      <c r="A300" s="1" t="s">
        <v>396</v>
      </c>
      <c r="B300" s="1" t="s">
        <v>236</v>
      </c>
      <c r="C300" s="2">
        <v>29622</v>
      </c>
      <c r="D300" s="1" t="s">
        <v>40</v>
      </c>
    </row>
    <row r="301" spans="1:4" x14ac:dyDescent="0.3">
      <c r="A301" s="1" t="s">
        <v>162</v>
      </c>
      <c r="B301" s="1" t="s">
        <v>20</v>
      </c>
      <c r="C301" s="2">
        <v>30875</v>
      </c>
      <c r="D301" s="1" t="s">
        <v>6</v>
      </c>
    </row>
    <row r="302" spans="1:4" x14ac:dyDescent="0.3">
      <c r="A302" s="1" t="s">
        <v>397</v>
      </c>
      <c r="B302" s="1" t="s">
        <v>107</v>
      </c>
      <c r="C302" s="2">
        <v>31924</v>
      </c>
      <c r="D302" s="1" t="s">
        <v>12</v>
      </c>
    </row>
    <row r="303" spans="1:4" x14ac:dyDescent="0.3">
      <c r="A303" s="1" t="s">
        <v>398</v>
      </c>
      <c r="B303" s="1" t="s">
        <v>399</v>
      </c>
      <c r="C303" s="2">
        <v>23384</v>
      </c>
      <c r="D303" s="1" t="s">
        <v>12</v>
      </c>
    </row>
    <row r="304" spans="1:4" x14ac:dyDescent="0.3">
      <c r="A304" s="1" t="s">
        <v>400</v>
      </c>
      <c r="B304" s="1" t="s">
        <v>401</v>
      </c>
      <c r="C304" s="2">
        <v>32097</v>
      </c>
      <c r="D304" s="1" t="s">
        <v>6</v>
      </c>
    </row>
    <row r="305" spans="1:4" x14ac:dyDescent="0.3">
      <c r="A305" s="1" t="s">
        <v>402</v>
      </c>
      <c r="B305" s="1" t="s">
        <v>403</v>
      </c>
      <c r="C305" s="2">
        <v>22555</v>
      </c>
      <c r="D305" s="1" t="s">
        <v>40</v>
      </c>
    </row>
    <row r="306" spans="1:4" x14ac:dyDescent="0.3">
      <c r="A306" s="1" t="s">
        <v>317</v>
      </c>
      <c r="B306" s="1" t="s">
        <v>20</v>
      </c>
      <c r="C306" s="2">
        <v>22508</v>
      </c>
      <c r="D306" s="1" t="s">
        <v>12</v>
      </c>
    </row>
    <row r="307" spans="1:4" x14ac:dyDescent="0.3">
      <c r="A307" s="1" t="s">
        <v>404</v>
      </c>
      <c r="B307" s="1" t="s">
        <v>72</v>
      </c>
      <c r="C307" s="2">
        <v>29510</v>
      </c>
      <c r="D307" s="1" t="s">
        <v>6</v>
      </c>
    </row>
    <row r="308" spans="1:4" x14ac:dyDescent="0.3">
      <c r="A308" s="1" t="s">
        <v>405</v>
      </c>
      <c r="B308" s="1" t="s">
        <v>406</v>
      </c>
      <c r="C308" s="2">
        <v>22398</v>
      </c>
      <c r="D308" s="1" t="s">
        <v>12</v>
      </c>
    </row>
    <row r="309" spans="1:4" x14ac:dyDescent="0.3">
      <c r="A309" s="1" t="s">
        <v>407</v>
      </c>
      <c r="B309" s="1" t="s">
        <v>20</v>
      </c>
      <c r="C309" s="2">
        <v>28394</v>
      </c>
      <c r="D309" s="1" t="s">
        <v>9</v>
      </c>
    </row>
    <row r="310" spans="1:4" x14ac:dyDescent="0.3">
      <c r="A310" s="1" t="s">
        <v>408</v>
      </c>
      <c r="B310" s="1" t="s">
        <v>139</v>
      </c>
      <c r="C310" s="2">
        <v>16244</v>
      </c>
      <c r="D310" s="1" t="s">
        <v>6</v>
      </c>
    </row>
    <row r="311" spans="1:4" x14ac:dyDescent="0.3">
      <c r="A311" s="1" t="s">
        <v>409</v>
      </c>
      <c r="B311" s="1" t="s">
        <v>167</v>
      </c>
      <c r="C311" s="2">
        <v>32836</v>
      </c>
      <c r="D311" s="1" t="s">
        <v>12</v>
      </c>
    </row>
    <row r="312" spans="1:4" x14ac:dyDescent="0.3">
      <c r="A312" s="1" t="s">
        <v>410</v>
      </c>
      <c r="B312" s="1" t="s">
        <v>141</v>
      </c>
      <c r="C312" s="2">
        <v>23528</v>
      </c>
      <c r="D312" s="1" t="s">
        <v>6</v>
      </c>
    </row>
    <row r="313" spans="1:4" x14ac:dyDescent="0.3">
      <c r="A313" s="1" t="s">
        <v>411</v>
      </c>
      <c r="B313" s="1" t="s">
        <v>412</v>
      </c>
      <c r="C313" s="2">
        <v>28489</v>
      </c>
      <c r="D313" s="1" t="s">
        <v>12</v>
      </c>
    </row>
    <row r="314" spans="1:4" x14ac:dyDescent="0.3">
      <c r="A314" s="1" t="s">
        <v>413</v>
      </c>
      <c r="B314" s="1" t="s">
        <v>399</v>
      </c>
      <c r="C314" s="2">
        <v>20920</v>
      </c>
      <c r="D314" s="1" t="s">
        <v>12</v>
      </c>
    </row>
    <row r="315" spans="1:4" x14ac:dyDescent="0.3">
      <c r="A315" s="1" t="s">
        <v>414</v>
      </c>
      <c r="B315" s="1" t="s">
        <v>11</v>
      </c>
      <c r="C315" s="2">
        <v>34164</v>
      </c>
      <c r="D315" s="1" t="s">
        <v>6</v>
      </c>
    </row>
    <row r="316" spans="1:4" x14ac:dyDescent="0.3">
      <c r="A316" s="1" t="s">
        <v>415</v>
      </c>
      <c r="B316" s="1" t="s">
        <v>246</v>
      </c>
      <c r="C316" s="2">
        <v>32341</v>
      </c>
      <c r="D316" s="1" t="s">
        <v>6</v>
      </c>
    </row>
    <row r="317" spans="1:4" x14ac:dyDescent="0.3">
      <c r="A317" s="1" t="s">
        <v>416</v>
      </c>
      <c r="B317" s="1" t="s">
        <v>194</v>
      </c>
      <c r="C317" s="2">
        <v>16640</v>
      </c>
      <c r="D317" s="1" t="s">
        <v>12</v>
      </c>
    </row>
    <row r="318" spans="1:4" x14ac:dyDescent="0.3">
      <c r="A318" s="1" t="s">
        <v>417</v>
      </c>
      <c r="B318" s="1" t="s">
        <v>418</v>
      </c>
      <c r="C318" s="2">
        <v>28217</v>
      </c>
      <c r="D318" s="1" t="s">
        <v>12</v>
      </c>
    </row>
    <row r="319" spans="1:4" x14ac:dyDescent="0.3">
      <c r="A319" s="1" t="s">
        <v>190</v>
      </c>
      <c r="B319" s="1" t="s">
        <v>419</v>
      </c>
      <c r="C319" s="2">
        <v>32646</v>
      </c>
      <c r="D319" s="1" t="s">
        <v>40</v>
      </c>
    </row>
    <row r="320" spans="1:4" x14ac:dyDescent="0.3">
      <c r="A320" s="1" t="s">
        <v>420</v>
      </c>
      <c r="B320" s="1" t="s">
        <v>5</v>
      </c>
      <c r="C320" s="2">
        <v>28636</v>
      </c>
      <c r="D320" s="1" t="s">
        <v>40</v>
      </c>
    </row>
    <row r="321" spans="1:4" x14ac:dyDescent="0.3">
      <c r="A321" s="1" t="s">
        <v>421</v>
      </c>
      <c r="B321" s="1" t="s">
        <v>8</v>
      </c>
      <c r="C321" s="2">
        <v>30418</v>
      </c>
      <c r="D321" s="1" t="s">
        <v>12</v>
      </c>
    </row>
    <row r="322" spans="1:4" x14ac:dyDescent="0.3">
      <c r="A322" s="1" t="s">
        <v>110</v>
      </c>
      <c r="B322" s="1" t="s">
        <v>368</v>
      </c>
      <c r="C322" s="2">
        <v>33971</v>
      </c>
      <c r="D322" s="1" t="s">
        <v>12</v>
      </c>
    </row>
    <row r="323" spans="1:4" x14ac:dyDescent="0.3">
      <c r="A323" s="1" t="s">
        <v>422</v>
      </c>
      <c r="B323" s="1" t="s">
        <v>52</v>
      </c>
      <c r="C323" s="2">
        <v>26974</v>
      </c>
      <c r="D323" s="1" t="s">
        <v>12</v>
      </c>
    </row>
    <row r="324" spans="1:4" x14ac:dyDescent="0.3">
      <c r="A324" s="1" t="s">
        <v>423</v>
      </c>
      <c r="B324" s="1" t="s">
        <v>47</v>
      </c>
      <c r="C324" s="2">
        <v>21339</v>
      </c>
      <c r="D324" s="1" t="s">
        <v>12</v>
      </c>
    </row>
    <row r="325" spans="1:4" x14ac:dyDescent="0.3">
      <c r="A325" s="1" t="s">
        <v>424</v>
      </c>
      <c r="B325" s="1" t="s">
        <v>90</v>
      </c>
      <c r="C325" s="2">
        <v>25150</v>
      </c>
      <c r="D325" s="1" t="s">
        <v>6</v>
      </c>
    </row>
    <row r="326" spans="1:4" x14ac:dyDescent="0.3">
      <c r="A326" s="1" t="s">
        <v>425</v>
      </c>
      <c r="B326" s="1" t="s">
        <v>8</v>
      </c>
      <c r="C326" s="2">
        <v>20340</v>
      </c>
      <c r="D326" s="1" t="s">
        <v>12</v>
      </c>
    </row>
    <row r="327" spans="1:4" x14ac:dyDescent="0.3">
      <c r="A327" s="1" t="s">
        <v>426</v>
      </c>
      <c r="B327" s="1" t="s">
        <v>131</v>
      </c>
      <c r="C327" s="2">
        <v>16045</v>
      </c>
      <c r="D327" s="1" t="s">
        <v>6</v>
      </c>
    </row>
    <row r="328" spans="1:4" x14ac:dyDescent="0.3">
      <c r="A328" s="1" t="s">
        <v>427</v>
      </c>
      <c r="B328" s="1" t="s">
        <v>37</v>
      </c>
      <c r="C328" s="2">
        <v>18568</v>
      </c>
      <c r="D328" s="1" t="s">
        <v>12</v>
      </c>
    </row>
    <row r="329" spans="1:4" x14ac:dyDescent="0.3">
      <c r="A329" s="1" t="s">
        <v>311</v>
      </c>
      <c r="B329" s="1" t="s">
        <v>199</v>
      </c>
      <c r="C329" s="2">
        <v>33976</v>
      </c>
      <c r="D329" s="1" t="s">
        <v>12</v>
      </c>
    </row>
    <row r="330" spans="1:4" x14ac:dyDescent="0.3">
      <c r="A330" s="1" t="s">
        <v>428</v>
      </c>
      <c r="B330" s="1" t="s">
        <v>429</v>
      </c>
      <c r="C330" s="2">
        <v>30720</v>
      </c>
      <c r="D330" s="1" t="s">
        <v>12</v>
      </c>
    </row>
    <row r="331" spans="1:4" x14ac:dyDescent="0.3">
      <c r="A331" s="1" t="s">
        <v>430</v>
      </c>
      <c r="B331" s="1" t="s">
        <v>141</v>
      </c>
      <c r="C331" s="2">
        <v>22604</v>
      </c>
      <c r="D331" s="1" t="s">
        <v>9</v>
      </c>
    </row>
    <row r="332" spans="1:4" x14ac:dyDescent="0.3">
      <c r="A332" s="1" t="s">
        <v>431</v>
      </c>
      <c r="B332" s="1" t="s">
        <v>368</v>
      </c>
      <c r="C332" s="2">
        <v>19123</v>
      </c>
      <c r="D33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657F-81E7-41A1-8876-E103076CA2C1}">
  <dimension ref="A1:H332"/>
  <sheetViews>
    <sheetView workbookViewId="0">
      <selection activeCell="D27" sqref="D27"/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12.88671875" bestFit="1" customWidth="1"/>
    <col min="4" max="4" width="21.88671875" bestFit="1" customWidth="1"/>
    <col min="5" max="5" width="12.6640625" customWidth="1"/>
    <col min="7" max="7" width="16.6640625" bestFit="1" customWidth="1"/>
    <col min="8" max="8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432</v>
      </c>
    </row>
    <row r="2" spans="1:8" x14ac:dyDescent="0.3">
      <c r="A2" s="1" t="s">
        <v>4</v>
      </c>
      <c r="B2" s="1" t="s">
        <v>5</v>
      </c>
      <c r="C2" s="2">
        <v>22190</v>
      </c>
      <c r="D2" s="1" t="s">
        <v>6</v>
      </c>
      <c r="E2" s="1">
        <f>MONTH(ubezpieczenia3[[#This Row],[Data_urodz]])</f>
        <v>10</v>
      </c>
      <c r="G2" t="s">
        <v>433</v>
      </c>
    </row>
    <row r="3" spans="1:8" x14ac:dyDescent="0.3">
      <c r="A3" s="1" t="s">
        <v>7</v>
      </c>
      <c r="B3" s="1" t="s">
        <v>8</v>
      </c>
      <c r="C3" s="2">
        <v>30952</v>
      </c>
      <c r="D3" s="1" t="s">
        <v>9</v>
      </c>
      <c r="E3" s="1">
        <f>MONTH(ubezpieczenia3[[#This Row],[Data_urodz]])</f>
        <v>9</v>
      </c>
    </row>
    <row r="4" spans="1:8" x14ac:dyDescent="0.3">
      <c r="A4" s="1" t="s">
        <v>10</v>
      </c>
      <c r="B4" s="1" t="s">
        <v>11</v>
      </c>
      <c r="C4" s="2">
        <v>24753</v>
      </c>
      <c r="D4" s="1" t="s">
        <v>12</v>
      </c>
      <c r="E4" s="1">
        <f>MONTH(ubezpieczenia3[[#This Row],[Data_urodz]])</f>
        <v>10</v>
      </c>
      <c r="G4" s="3" t="s">
        <v>434</v>
      </c>
      <c r="H4" t="s">
        <v>436</v>
      </c>
    </row>
    <row r="5" spans="1:8" x14ac:dyDescent="0.3">
      <c r="A5" s="1" t="s">
        <v>13</v>
      </c>
      <c r="B5" s="1" t="s">
        <v>14</v>
      </c>
      <c r="C5" s="2">
        <v>31544</v>
      </c>
      <c r="D5" s="1" t="s">
        <v>9</v>
      </c>
      <c r="E5" s="1">
        <f>MONTH(ubezpieczenia3[[#This Row],[Data_urodz]])</f>
        <v>5</v>
      </c>
      <c r="G5" s="4">
        <v>1</v>
      </c>
      <c r="H5" s="1">
        <v>26</v>
      </c>
    </row>
    <row r="6" spans="1:8" x14ac:dyDescent="0.3">
      <c r="A6" s="1" t="s">
        <v>15</v>
      </c>
      <c r="B6" s="1" t="s">
        <v>16</v>
      </c>
      <c r="C6" s="2">
        <v>22780</v>
      </c>
      <c r="D6" s="1" t="s">
        <v>9</v>
      </c>
      <c r="E6" s="1">
        <f>MONTH(ubezpieczenia3[[#This Row],[Data_urodz]])</f>
        <v>5</v>
      </c>
      <c r="G6" s="4">
        <v>2</v>
      </c>
      <c r="H6" s="1">
        <v>22</v>
      </c>
    </row>
    <row r="7" spans="1:8" x14ac:dyDescent="0.3">
      <c r="A7" s="1" t="s">
        <v>17</v>
      </c>
      <c r="B7" s="1" t="s">
        <v>18</v>
      </c>
      <c r="C7" s="2">
        <v>31694</v>
      </c>
      <c r="D7" s="1" t="s">
        <v>12</v>
      </c>
      <c r="E7" s="1">
        <f>MONTH(ubezpieczenia3[[#This Row],[Data_urodz]])</f>
        <v>10</v>
      </c>
      <c r="G7" s="4">
        <v>3</v>
      </c>
      <c r="H7" s="1">
        <v>30</v>
      </c>
    </row>
    <row r="8" spans="1:8" x14ac:dyDescent="0.3">
      <c r="A8" s="1" t="s">
        <v>19</v>
      </c>
      <c r="B8" s="1" t="s">
        <v>20</v>
      </c>
      <c r="C8" s="2">
        <v>33569</v>
      </c>
      <c r="D8" s="1" t="s">
        <v>6</v>
      </c>
      <c r="E8" s="1">
        <f>MONTH(ubezpieczenia3[[#This Row],[Data_urodz]])</f>
        <v>11</v>
      </c>
      <c r="G8" s="4">
        <v>4</v>
      </c>
      <c r="H8" s="1">
        <v>27</v>
      </c>
    </row>
    <row r="9" spans="1:8" x14ac:dyDescent="0.3">
      <c r="A9" s="1" t="s">
        <v>21</v>
      </c>
      <c r="B9" s="1" t="s">
        <v>22</v>
      </c>
      <c r="C9" s="2">
        <v>30372</v>
      </c>
      <c r="D9" s="1" t="s">
        <v>6</v>
      </c>
      <c r="E9" s="1">
        <f>MONTH(ubezpieczenia3[[#This Row],[Data_urodz]])</f>
        <v>2</v>
      </c>
      <c r="G9" s="4">
        <v>5</v>
      </c>
      <c r="H9" s="1">
        <v>25</v>
      </c>
    </row>
    <row r="10" spans="1:8" x14ac:dyDescent="0.3">
      <c r="A10" s="1" t="s">
        <v>23</v>
      </c>
      <c r="B10" s="1" t="s">
        <v>8</v>
      </c>
      <c r="C10" s="2">
        <v>33568</v>
      </c>
      <c r="D10" s="1" t="s">
        <v>6</v>
      </c>
      <c r="E10" s="1">
        <f>MONTH(ubezpieczenia3[[#This Row],[Data_urodz]])</f>
        <v>11</v>
      </c>
      <c r="G10" s="4">
        <v>6</v>
      </c>
      <c r="H10" s="1">
        <v>31</v>
      </c>
    </row>
    <row r="11" spans="1:8" x14ac:dyDescent="0.3">
      <c r="A11" s="1" t="s">
        <v>24</v>
      </c>
      <c r="B11" s="1" t="s">
        <v>25</v>
      </c>
      <c r="C11" s="2">
        <v>31111</v>
      </c>
      <c r="D11" s="1" t="s">
        <v>6</v>
      </c>
      <c r="E11" s="1">
        <f>MONTH(ubezpieczenia3[[#This Row],[Data_urodz]])</f>
        <v>3</v>
      </c>
      <c r="G11" s="4">
        <v>7</v>
      </c>
      <c r="H11" s="1">
        <v>33</v>
      </c>
    </row>
    <row r="12" spans="1:8" x14ac:dyDescent="0.3">
      <c r="A12" s="1" t="s">
        <v>26</v>
      </c>
      <c r="B12" s="1" t="s">
        <v>27</v>
      </c>
      <c r="C12" s="2">
        <v>17347</v>
      </c>
      <c r="D12" s="1" t="s">
        <v>6</v>
      </c>
      <c r="E12" s="1">
        <f>MONTH(ubezpieczenia3[[#This Row],[Data_urodz]])</f>
        <v>6</v>
      </c>
      <c r="G12" s="4">
        <v>8</v>
      </c>
      <c r="H12" s="1">
        <v>19</v>
      </c>
    </row>
    <row r="13" spans="1:8" x14ac:dyDescent="0.3">
      <c r="A13" s="1" t="s">
        <v>28</v>
      </c>
      <c r="B13" s="1" t="s">
        <v>29</v>
      </c>
      <c r="C13" s="2">
        <v>33321</v>
      </c>
      <c r="D13" s="1" t="s">
        <v>12</v>
      </c>
      <c r="E13" s="1">
        <f>MONTH(ubezpieczenia3[[#This Row],[Data_urodz]])</f>
        <v>3</v>
      </c>
      <c r="G13" s="4">
        <v>9</v>
      </c>
      <c r="H13" s="1">
        <v>29</v>
      </c>
    </row>
    <row r="14" spans="1:8" x14ac:dyDescent="0.3">
      <c r="A14" s="1" t="s">
        <v>30</v>
      </c>
      <c r="B14" s="1" t="s">
        <v>8</v>
      </c>
      <c r="C14" s="2">
        <v>26093</v>
      </c>
      <c r="D14" s="1" t="s">
        <v>12</v>
      </c>
      <c r="E14" s="1">
        <f>MONTH(ubezpieczenia3[[#This Row],[Data_urodz]])</f>
        <v>6</v>
      </c>
      <c r="G14" s="4">
        <v>10</v>
      </c>
      <c r="H14" s="1">
        <v>32</v>
      </c>
    </row>
    <row r="15" spans="1:8" x14ac:dyDescent="0.3">
      <c r="A15" s="1" t="s">
        <v>31</v>
      </c>
      <c r="B15" s="1" t="s">
        <v>32</v>
      </c>
      <c r="C15" s="2">
        <v>17144</v>
      </c>
      <c r="D15" s="1" t="s">
        <v>12</v>
      </c>
      <c r="E15" s="1">
        <f>MONTH(ubezpieczenia3[[#This Row],[Data_urodz]])</f>
        <v>12</v>
      </c>
      <c r="G15" s="4">
        <v>11</v>
      </c>
      <c r="H15" s="1">
        <v>28</v>
      </c>
    </row>
    <row r="16" spans="1:8" x14ac:dyDescent="0.3">
      <c r="A16" s="1" t="s">
        <v>33</v>
      </c>
      <c r="B16" s="1" t="s">
        <v>34</v>
      </c>
      <c r="C16" s="2">
        <v>26019</v>
      </c>
      <c r="D16" s="1" t="s">
        <v>12</v>
      </c>
      <c r="E16" s="1">
        <f>MONTH(ubezpieczenia3[[#This Row],[Data_urodz]])</f>
        <v>3</v>
      </c>
      <c r="G16" s="4">
        <v>12</v>
      </c>
      <c r="H16" s="1">
        <v>29</v>
      </c>
    </row>
    <row r="17" spans="1:8" x14ac:dyDescent="0.3">
      <c r="A17" s="1" t="s">
        <v>35</v>
      </c>
      <c r="B17" s="1" t="s">
        <v>27</v>
      </c>
      <c r="C17" s="2">
        <v>30193</v>
      </c>
      <c r="D17" s="1" t="s">
        <v>6</v>
      </c>
      <c r="E17" s="1">
        <f>MONTH(ubezpieczenia3[[#This Row],[Data_urodz]])</f>
        <v>8</v>
      </c>
      <c r="G17" s="4" t="s">
        <v>435</v>
      </c>
      <c r="H17" s="1">
        <v>331</v>
      </c>
    </row>
    <row r="18" spans="1:8" x14ac:dyDescent="0.3">
      <c r="A18" s="1" t="s">
        <v>36</v>
      </c>
      <c r="B18" s="1" t="s">
        <v>37</v>
      </c>
      <c r="C18" s="2">
        <v>29668</v>
      </c>
      <c r="D18" s="1" t="s">
        <v>9</v>
      </c>
      <c r="E18" s="1">
        <f>MONTH(ubezpieczenia3[[#This Row],[Data_urodz]])</f>
        <v>3</v>
      </c>
    </row>
    <row r="19" spans="1:8" x14ac:dyDescent="0.3">
      <c r="A19" s="1" t="s">
        <v>38</v>
      </c>
      <c r="B19" s="1" t="s">
        <v>39</v>
      </c>
      <c r="C19" s="2">
        <v>34945</v>
      </c>
      <c r="D19" s="1" t="s">
        <v>40</v>
      </c>
      <c r="E19" s="1">
        <f>MONTH(ubezpieczenia3[[#This Row],[Data_urodz]])</f>
        <v>9</v>
      </c>
    </row>
    <row r="20" spans="1:8" x14ac:dyDescent="0.3">
      <c r="A20" s="1" t="s">
        <v>41</v>
      </c>
      <c r="B20" s="1" t="s">
        <v>42</v>
      </c>
      <c r="C20" s="2">
        <v>23309</v>
      </c>
      <c r="D20" s="1" t="s">
        <v>9</v>
      </c>
      <c r="E20" s="1">
        <f>MONTH(ubezpieczenia3[[#This Row],[Data_urodz]])</f>
        <v>10</v>
      </c>
    </row>
    <row r="21" spans="1:8" x14ac:dyDescent="0.3">
      <c r="A21" s="1" t="s">
        <v>43</v>
      </c>
      <c r="B21" s="1" t="s">
        <v>20</v>
      </c>
      <c r="C21" s="2">
        <v>16498</v>
      </c>
      <c r="D21" s="1" t="s">
        <v>6</v>
      </c>
      <c r="E21" s="1">
        <f>MONTH(ubezpieczenia3[[#This Row],[Data_urodz]])</f>
        <v>3</v>
      </c>
    </row>
    <row r="22" spans="1:8" x14ac:dyDescent="0.3">
      <c r="A22" s="1" t="s">
        <v>44</v>
      </c>
      <c r="B22" s="1" t="s">
        <v>45</v>
      </c>
      <c r="C22" s="2">
        <v>19872</v>
      </c>
      <c r="D22" s="1" t="s">
        <v>12</v>
      </c>
      <c r="E22" s="1">
        <f>MONTH(ubezpieczenia3[[#This Row],[Data_urodz]])</f>
        <v>5</v>
      </c>
    </row>
    <row r="23" spans="1:8" x14ac:dyDescent="0.3">
      <c r="A23" s="1" t="s">
        <v>46</v>
      </c>
      <c r="B23" s="1" t="s">
        <v>47</v>
      </c>
      <c r="C23" s="2">
        <v>26018</v>
      </c>
      <c r="D23" s="1" t="s">
        <v>6</v>
      </c>
      <c r="E23" s="1">
        <f>MONTH(ubezpieczenia3[[#This Row],[Data_urodz]])</f>
        <v>3</v>
      </c>
    </row>
    <row r="24" spans="1:8" x14ac:dyDescent="0.3">
      <c r="A24" s="1" t="s">
        <v>48</v>
      </c>
      <c r="B24" s="1" t="s">
        <v>49</v>
      </c>
      <c r="C24" s="2">
        <v>25110</v>
      </c>
      <c r="D24" s="1" t="s">
        <v>40</v>
      </c>
      <c r="E24" s="1">
        <f>MONTH(ubezpieczenia3[[#This Row],[Data_urodz]])</f>
        <v>9</v>
      </c>
    </row>
    <row r="25" spans="1:8" x14ac:dyDescent="0.3">
      <c r="A25" s="1" t="s">
        <v>50</v>
      </c>
      <c r="B25" s="1" t="s">
        <v>29</v>
      </c>
      <c r="C25" s="2">
        <v>33411</v>
      </c>
      <c r="D25" s="1" t="s">
        <v>9</v>
      </c>
      <c r="E25" s="1">
        <f>MONTH(ubezpieczenia3[[#This Row],[Data_urodz]])</f>
        <v>6</v>
      </c>
    </row>
    <row r="26" spans="1:8" x14ac:dyDescent="0.3">
      <c r="A26" s="1" t="s">
        <v>51</v>
      </c>
      <c r="B26" s="1" t="s">
        <v>52</v>
      </c>
      <c r="C26" s="2">
        <v>30969</v>
      </c>
      <c r="D26" s="1" t="s">
        <v>12</v>
      </c>
      <c r="E26" s="1">
        <f>MONTH(ubezpieczenia3[[#This Row],[Data_urodz]])</f>
        <v>10</v>
      </c>
    </row>
    <row r="27" spans="1:8" x14ac:dyDescent="0.3">
      <c r="A27" s="1" t="s">
        <v>53</v>
      </c>
      <c r="B27" s="1" t="s">
        <v>54</v>
      </c>
      <c r="C27" s="2">
        <v>19368</v>
      </c>
      <c r="D27" s="1" t="s">
        <v>12</v>
      </c>
      <c r="E27" s="1">
        <f>MONTH(ubezpieczenia3[[#This Row],[Data_urodz]])</f>
        <v>1</v>
      </c>
    </row>
    <row r="28" spans="1:8" x14ac:dyDescent="0.3">
      <c r="A28" s="1" t="s">
        <v>55</v>
      </c>
      <c r="B28" s="1" t="s">
        <v>56</v>
      </c>
      <c r="C28" s="2">
        <v>23668</v>
      </c>
      <c r="D28" s="1" t="s">
        <v>40</v>
      </c>
      <c r="E28" s="1">
        <f>MONTH(ubezpieczenia3[[#This Row],[Data_urodz]])</f>
        <v>10</v>
      </c>
    </row>
    <row r="29" spans="1:8" x14ac:dyDescent="0.3">
      <c r="A29" s="1" t="s">
        <v>57</v>
      </c>
      <c r="B29" s="1" t="s">
        <v>58</v>
      </c>
      <c r="C29" s="2">
        <v>19851</v>
      </c>
      <c r="D29" s="1" t="s">
        <v>12</v>
      </c>
      <c r="E29" s="1">
        <f>MONTH(ubezpieczenia3[[#This Row],[Data_urodz]])</f>
        <v>5</v>
      </c>
    </row>
    <row r="30" spans="1:8" x14ac:dyDescent="0.3">
      <c r="A30" s="1" t="s">
        <v>59</v>
      </c>
      <c r="B30" s="1" t="s">
        <v>18</v>
      </c>
      <c r="C30" s="2">
        <v>17896</v>
      </c>
      <c r="D30" s="1" t="s">
        <v>9</v>
      </c>
      <c r="E30" s="1">
        <f>MONTH(ubezpieczenia3[[#This Row],[Data_urodz]])</f>
        <v>12</v>
      </c>
    </row>
    <row r="31" spans="1:8" x14ac:dyDescent="0.3">
      <c r="A31" s="1" t="s">
        <v>60</v>
      </c>
      <c r="B31" s="1" t="s">
        <v>11</v>
      </c>
      <c r="C31" s="2">
        <v>25045</v>
      </c>
      <c r="D31" s="1" t="s">
        <v>12</v>
      </c>
      <c r="E31" s="1">
        <f>MONTH(ubezpieczenia3[[#This Row],[Data_urodz]])</f>
        <v>7</v>
      </c>
    </row>
    <row r="32" spans="1:8" x14ac:dyDescent="0.3">
      <c r="A32" s="1" t="s">
        <v>61</v>
      </c>
      <c r="B32" s="1" t="s">
        <v>20</v>
      </c>
      <c r="C32" s="2">
        <v>18367</v>
      </c>
      <c r="D32" s="1" t="s">
        <v>12</v>
      </c>
      <c r="E32" s="1">
        <f>MONTH(ubezpieczenia3[[#This Row],[Data_urodz]])</f>
        <v>4</v>
      </c>
    </row>
    <row r="33" spans="1:5" x14ac:dyDescent="0.3">
      <c r="A33" s="1" t="s">
        <v>62</v>
      </c>
      <c r="B33" s="1" t="s">
        <v>20</v>
      </c>
      <c r="C33" s="2">
        <v>21630</v>
      </c>
      <c r="D33" s="1" t="s">
        <v>6</v>
      </c>
      <c r="E33" s="1">
        <f>MONTH(ubezpieczenia3[[#This Row],[Data_urodz]])</f>
        <v>3</v>
      </c>
    </row>
    <row r="34" spans="1:5" x14ac:dyDescent="0.3">
      <c r="A34" s="1" t="s">
        <v>63</v>
      </c>
      <c r="B34" s="1" t="s">
        <v>64</v>
      </c>
      <c r="C34" s="2">
        <v>16075</v>
      </c>
      <c r="D34" s="1" t="s">
        <v>40</v>
      </c>
      <c r="E34" s="1">
        <f>MONTH(ubezpieczenia3[[#This Row],[Data_urodz]])</f>
        <v>1</v>
      </c>
    </row>
    <row r="35" spans="1:5" x14ac:dyDescent="0.3">
      <c r="A35" s="1" t="s">
        <v>65</v>
      </c>
      <c r="B35" s="1" t="s">
        <v>20</v>
      </c>
      <c r="C35" s="2">
        <v>30640</v>
      </c>
      <c r="D35" s="1" t="s">
        <v>6</v>
      </c>
      <c r="E35" s="1">
        <f>MONTH(ubezpieczenia3[[#This Row],[Data_urodz]])</f>
        <v>11</v>
      </c>
    </row>
    <row r="36" spans="1:5" x14ac:dyDescent="0.3">
      <c r="A36" s="1" t="s">
        <v>66</v>
      </c>
      <c r="B36" s="1" t="s">
        <v>67</v>
      </c>
      <c r="C36" s="2">
        <v>21633</v>
      </c>
      <c r="D36" s="1" t="s">
        <v>12</v>
      </c>
      <c r="E36" s="1">
        <f>MONTH(ubezpieczenia3[[#This Row],[Data_urodz]])</f>
        <v>3</v>
      </c>
    </row>
    <row r="37" spans="1:5" x14ac:dyDescent="0.3">
      <c r="A37" s="1" t="s">
        <v>68</v>
      </c>
      <c r="B37" s="1" t="s">
        <v>69</v>
      </c>
      <c r="C37" s="2">
        <v>22843</v>
      </c>
      <c r="D37" s="1" t="s">
        <v>6</v>
      </c>
      <c r="E37" s="1">
        <f>MONTH(ubezpieczenia3[[#This Row],[Data_urodz]])</f>
        <v>7</v>
      </c>
    </row>
    <row r="38" spans="1:5" x14ac:dyDescent="0.3">
      <c r="A38" s="1" t="s">
        <v>70</v>
      </c>
      <c r="B38" s="1" t="s">
        <v>39</v>
      </c>
      <c r="C38" s="2">
        <v>22944</v>
      </c>
      <c r="D38" s="1" t="s">
        <v>12</v>
      </c>
      <c r="E38" s="1">
        <f>MONTH(ubezpieczenia3[[#This Row],[Data_urodz]])</f>
        <v>10</v>
      </c>
    </row>
    <row r="39" spans="1:5" x14ac:dyDescent="0.3">
      <c r="A39" s="1" t="s">
        <v>71</v>
      </c>
      <c r="B39" s="1" t="s">
        <v>72</v>
      </c>
      <c r="C39" s="2">
        <v>28856</v>
      </c>
      <c r="D39" s="1" t="s">
        <v>6</v>
      </c>
      <c r="E39" s="1">
        <f>MONTH(ubezpieczenia3[[#This Row],[Data_urodz]])</f>
        <v>1</v>
      </c>
    </row>
    <row r="40" spans="1:5" x14ac:dyDescent="0.3">
      <c r="A40" s="1" t="s">
        <v>73</v>
      </c>
      <c r="B40" s="1" t="s">
        <v>74</v>
      </c>
      <c r="C40" s="2">
        <v>27510</v>
      </c>
      <c r="D40" s="1" t="s">
        <v>9</v>
      </c>
      <c r="E40" s="1">
        <f>MONTH(ubezpieczenia3[[#This Row],[Data_urodz]])</f>
        <v>4</v>
      </c>
    </row>
    <row r="41" spans="1:5" x14ac:dyDescent="0.3">
      <c r="A41" s="1" t="s">
        <v>75</v>
      </c>
      <c r="B41" s="1" t="s">
        <v>52</v>
      </c>
      <c r="C41" s="2">
        <v>24744</v>
      </c>
      <c r="D41" s="1" t="s">
        <v>12</v>
      </c>
      <c r="E41" s="1">
        <f>MONTH(ubezpieczenia3[[#This Row],[Data_urodz]])</f>
        <v>9</v>
      </c>
    </row>
    <row r="42" spans="1:5" x14ac:dyDescent="0.3">
      <c r="A42" s="1" t="s">
        <v>76</v>
      </c>
      <c r="B42" s="1" t="s">
        <v>77</v>
      </c>
      <c r="C42" s="2">
        <v>26703</v>
      </c>
      <c r="D42" s="1" t="s">
        <v>40</v>
      </c>
      <c r="E42" s="1">
        <f>MONTH(ubezpieczenia3[[#This Row],[Data_urodz]])</f>
        <v>2</v>
      </c>
    </row>
    <row r="43" spans="1:5" x14ac:dyDescent="0.3">
      <c r="A43" s="1" t="s">
        <v>78</v>
      </c>
      <c r="B43" s="1" t="s">
        <v>79</v>
      </c>
      <c r="C43" s="2">
        <v>18847</v>
      </c>
      <c r="D43" s="1" t="s">
        <v>6</v>
      </c>
      <c r="E43" s="1">
        <f>MONTH(ubezpieczenia3[[#This Row],[Data_urodz]])</f>
        <v>8</v>
      </c>
    </row>
    <row r="44" spans="1:5" x14ac:dyDescent="0.3">
      <c r="A44" s="1" t="s">
        <v>80</v>
      </c>
      <c r="B44" s="1" t="s">
        <v>81</v>
      </c>
      <c r="C44" s="2">
        <v>33899</v>
      </c>
      <c r="D44" s="1" t="s">
        <v>12</v>
      </c>
      <c r="E44" s="1">
        <f>MONTH(ubezpieczenia3[[#This Row],[Data_urodz]])</f>
        <v>10</v>
      </c>
    </row>
    <row r="45" spans="1:5" x14ac:dyDescent="0.3">
      <c r="A45" s="1" t="s">
        <v>82</v>
      </c>
      <c r="B45" s="1" t="s">
        <v>42</v>
      </c>
      <c r="C45" s="2">
        <v>34773</v>
      </c>
      <c r="D45" s="1" t="s">
        <v>12</v>
      </c>
      <c r="E45" s="1">
        <f>MONTH(ubezpieczenia3[[#This Row],[Data_urodz]])</f>
        <v>3</v>
      </c>
    </row>
    <row r="46" spans="1:5" x14ac:dyDescent="0.3">
      <c r="A46" s="1" t="s">
        <v>83</v>
      </c>
      <c r="B46" s="1" t="s">
        <v>84</v>
      </c>
      <c r="C46" s="2">
        <v>28929</v>
      </c>
      <c r="D46" s="1" t="s">
        <v>6</v>
      </c>
      <c r="E46" s="1">
        <f>MONTH(ubezpieczenia3[[#This Row],[Data_urodz]])</f>
        <v>3</v>
      </c>
    </row>
    <row r="47" spans="1:5" x14ac:dyDescent="0.3">
      <c r="A47" s="1" t="s">
        <v>85</v>
      </c>
      <c r="B47" s="1" t="s">
        <v>42</v>
      </c>
      <c r="C47" s="2">
        <v>17612</v>
      </c>
      <c r="D47" s="1" t="s">
        <v>40</v>
      </c>
      <c r="E47" s="1">
        <f>MONTH(ubezpieczenia3[[#This Row],[Data_urodz]])</f>
        <v>3</v>
      </c>
    </row>
    <row r="48" spans="1:5" x14ac:dyDescent="0.3">
      <c r="A48" s="1" t="s">
        <v>86</v>
      </c>
      <c r="B48" s="1" t="s">
        <v>87</v>
      </c>
      <c r="C48" s="2">
        <v>26002</v>
      </c>
      <c r="D48" s="1" t="s">
        <v>12</v>
      </c>
      <c r="E48" s="1">
        <f>MONTH(ubezpieczenia3[[#This Row],[Data_urodz]])</f>
        <v>3</v>
      </c>
    </row>
    <row r="49" spans="1:5" x14ac:dyDescent="0.3">
      <c r="A49" s="1" t="s">
        <v>88</v>
      </c>
      <c r="B49" s="1" t="s">
        <v>52</v>
      </c>
      <c r="C49" s="2">
        <v>17050</v>
      </c>
      <c r="D49" s="1" t="s">
        <v>12</v>
      </c>
      <c r="E49" s="1">
        <f>MONTH(ubezpieczenia3[[#This Row],[Data_urodz]])</f>
        <v>9</v>
      </c>
    </row>
    <row r="50" spans="1:5" x14ac:dyDescent="0.3">
      <c r="A50" s="1" t="s">
        <v>89</v>
      </c>
      <c r="B50" s="1" t="s">
        <v>90</v>
      </c>
      <c r="C50" s="2">
        <v>17757</v>
      </c>
      <c r="D50" s="1" t="s">
        <v>6</v>
      </c>
      <c r="E50" s="1">
        <f>MONTH(ubezpieczenia3[[#This Row],[Data_urodz]])</f>
        <v>8</v>
      </c>
    </row>
    <row r="51" spans="1:5" x14ac:dyDescent="0.3">
      <c r="A51" s="1" t="s">
        <v>91</v>
      </c>
      <c r="B51" s="1" t="s">
        <v>92</v>
      </c>
      <c r="C51" s="2">
        <v>30155</v>
      </c>
      <c r="D51" s="1" t="s">
        <v>6</v>
      </c>
      <c r="E51" s="1">
        <f>MONTH(ubezpieczenia3[[#This Row],[Data_urodz]])</f>
        <v>7</v>
      </c>
    </row>
    <row r="52" spans="1:5" x14ac:dyDescent="0.3">
      <c r="A52" s="1" t="s">
        <v>93</v>
      </c>
      <c r="B52" s="1" t="s">
        <v>94</v>
      </c>
      <c r="C52" s="2">
        <v>22758</v>
      </c>
      <c r="D52" s="1" t="s">
        <v>40</v>
      </c>
      <c r="E52" s="1">
        <f>MONTH(ubezpieczenia3[[#This Row],[Data_urodz]])</f>
        <v>4</v>
      </c>
    </row>
    <row r="53" spans="1:5" x14ac:dyDescent="0.3">
      <c r="A53" s="1" t="s">
        <v>95</v>
      </c>
      <c r="B53" s="1" t="s">
        <v>52</v>
      </c>
      <c r="C53" s="2">
        <v>17830</v>
      </c>
      <c r="D53" s="1" t="s">
        <v>6</v>
      </c>
      <c r="E53" s="1">
        <f>MONTH(ubezpieczenia3[[#This Row],[Data_urodz]])</f>
        <v>10</v>
      </c>
    </row>
    <row r="54" spans="1:5" x14ac:dyDescent="0.3">
      <c r="A54" s="1" t="s">
        <v>96</v>
      </c>
      <c r="B54" s="1" t="s">
        <v>20</v>
      </c>
      <c r="C54" s="2">
        <v>16168</v>
      </c>
      <c r="D54" s="1" t="s">
        <v>6</v>
      </c>
      <c r="E54" s="1">
        <f>MONTH(ubezpieczenia3[[#This Row],[Data_urodz]])</f>
        <v>4</v>
      </c>
    </row>
    <row r="55" spans="1:5" x14ac:dyDescent="0.3">
      <c r="A55" s="1" t="s">
        <v>97</v>
      </c>
      <c r="B55" s="1" t="s">
        <v>98</v>
      </c>
      <c r="C55" s="2">
        <v>32118</v>
      </c>
      <c r="D55" s="1" t="s">
        <v>6</v>
      </c>
      <c r="E55" s="1">
        <f>MONTH(ubezpieczenia3[[#This Row],[Data_urodz]])</f>
        <v>12</v>
      </c>
    </row>
    <row r="56" spans="1:5" x14ac:dyDescent="0.3">
      <c r="A56" s="1" t="s">
        <v>99</v>
      </c>
      <c r="B56" s="1" t="s">
        <v>18</v>
      </c>
      <c r="C56" s="2">
        <v>20332</v>
      </c>
      <c r="D56" s="1" t="s">
        <v>12</v>
      </c>
      <c r="E56" s="1">
        <f>MONTH(ubezpieczenia3[[#This Row],[Data_urodz]])</f>
        <v>8</v>
      </c>
    </row>
    <row r="57" spans="1:5" x14ac:dyDescent="0.3">
      <c r="A57" s="1" t="s">
        <v>100</v>
      </c>
      <c r="B57" s="1" t="s">
        <v>49</v>
      </c>
      <c r="C57" s="2">
        <v>19375</v>
      </c>
      <c r="D57" s="1" t="s">
        <v>6</v>
      </c>
      <c r="E57" s="1">
        <f>MONTH(ubezpieczenia3[[#This Row],[Data_urodz]])</f>
        <v>1</v>
      </c>
    </row>
    <row r="58" spans="1:5" x14ac:dyDescent="0.3">
      <c r="A58" s="1" t="s">
        <v>101</v>
      </c>
      <c r="B58" s="1" t="s">
        <v>102</v>
      </c>
      <c r="C58" s="2">
        <v>34818</v>
      </c>
      <c r="D58" s="1" t="s">
        <v>12</v>
      </c>
      <c r="E58" s="1">
        <f>MONTH(ubezpieczenia3[[#This Row],[Data_urodz]])</f>
        <v>4</v>
      </c>
    </row>
    <row r="59" spans="1:5" x14ac:dyDescent="0.3">
      <c r="A59" s="1" t="s">
        <v>103</v>
      </c>
      <c r="B59" s="1" t="s">
        <v>16</v>
      </c>
      <c r="C59" s="2">
        <v>23775</v>
      </c>
      <c r="D59" s="1" t="s">
        <v>9</v>
      </c>
      <c r="E59" s="1">
        <f>MONTH(ubezpieczenia3[[#This Row],[Data_urodz]])</f>
        <v>2</v>
      </c>
    </row>
    <row r="60" spans="1:5" x14ac:dyDescent="0.3">
      <c r="A60" s="1" t="s">
        <v>104</v>
      </c>
      <c r="B60" s="1" t="s">
        <v>105</v>
      </c>
      <c r="C60" s="2">
        <v>29371</v>
      </c>
      <c r="D60" s="1" t="s">
        <v>12</v>
      </c>
      <c r="E60" s="1">
        <f>MONTH(ubezpieczenia3[[#This Row],[Data_urodz]])</f>
        <v>5</v>
      </c>
    </row>
    <row r="61" spans="1:5" x14ac:dyDescent="0.3">
      <c r="A61" s="1" t="s">
        <v>106</v>
      </c>
      <c r="B61" s="1" t="s">
        <v>107</v>
      </c>
      <c r="C61" s="2">
        <v>27370</v>
      </c>
      <c r="D61" s="1" t="s">
        <v>12</v>
      </c>
      <c r="E61" s="1">
        <f>MONTH(ubezpieczenia3[[#This Row],[Data_urodz]])</f>
        <v>12</v>
      </c>
    </row>
    <row r="62" spans="1:5" x14ac:dyDescent="0.3">
      <c r="A62" s="1" t="s">
        <v>108</v>
      </c>
      <c r="B62" s="1" t="s">
        <v>109</v>
      </c>
      <c r="C62" s="2">
        <v>19032</v>
      </c>
      <c r="D62" s="1" t="s">
        <v>6</v>
      </c>
      <c r="E62" s="1">
        <f>MONTH(ubezpieczenia3[[#This Row],[Data_urodz]])</f>
        <v>2</v>
      </c>
    </row>
    <row r="63" spans="1:5" x14ac:dyDescent="0.3">
      <c r="A63" s="1" t="s">
        <v>110</v>
      </c>
      <c r="B63" s="1" t="s">
        <v>37</v>
      </c>
      <c r="C63" s="2">
        <v>27475</v>
      </c>
      <c r="D63" s="1" t="s">
        <v>12</v>
      </c>
      <c r="E63" s="1">
        <f>MONTH(ubezpieczenia3[[#This Row],[Data_urodz]])</f>
        <v>3</v>
      </c>
    </row>
    <row r="64" spans="1:5" x14ac:dyDescent="0.3">
      <c r="A64" s="1" t="s">
        <v>111</v>
      </c>
      <c r="B64" s="1" t="s">
        <v>52</v>
      </c>
      <c r="C64" s="2">
        <v>20719</v>
      </c>
      <c r="D64" s="1" t="s">
        <v>6</v>
      </c>
      <c r="E64" s="1">
        <f>MONTH(ubezpieczenia3[[#This Row],[Data_urodz]])</f>
        <v>9</v>
      </c>
    </row>
    <row r="65" spans="1:5" x14ac:dyDescent="0.3">
      <c r="A65" s="1" t="s">
        <v>112</v>
      </c>
      <c r="B65" s="1" t="s">
        <v>8</v>
      </c>
      <c r="C65" s="2">
        <v>22206</v>
      </c>
      <c r="D65" s="1" t="s">
        <v>40</v>
      </c>
      <c r="E65" s="1">
        <f>MONTH(ubezpieczenia3[[#This Row],[Data_urodz]])</f>
        <v>10</v>
      </c>
    </row>
    <row r="66" spans="1:5" x14ac:dyDescent="0.3">
      <c r="A66" s="1" t="s">
        <v>113</v>
      </c>
      <c r="B66" s="1" t="s">
        <v>114</v>
      </c>
      <c r="C66" s="2">
        <v>17376</v>
      </c>
      <c r="D66" s="1" t="s">
        <v>12</v>
      </c>
      <c r="E66" s="1">
        <f>MONTH(ubezpieczenia3[[#This Row],[Data_urodz]])</f>
        <v>7</v>
      </c>
    </row>
    <row r="67" spans="1:5" x14ac:dyDescent="0.3">
      <c r="A67" s="1" t="s">
        <v>115</v>
      </c>
      <c r="B67" s="1" t="s">
        <v>114</v>
      </c>
      <c r="C67" s="2">
        <v>34280</v>
      </c>
      <c r="D67" s="1" t="s">
        <v>40</v>
      </c>
      <c r="E67" s="1">
        <f>MONTH(ubezpieczenia3[[#This Row],[Data_urodz]])</f>
        <v>11</v>
      </c>
    </row>
    <row r="68" spans="1:5" x14ac:dyDescent="0.3">
      <c r="A68" s="1" t="s">
        <v>116</v>
      </c>
      <c r="B68" s="1" t="s">
        <v>49</v>
      </c>
      <c r="C68" s="2">
        <v>25821</v>
      </c>
      <c r="D68" s="1" t="s">
        <v>40</v>
      </c>
      <c r="E68" s="1">
        <f>MONTH(ubezpieczenia3[[#This Row],[Data_urodz]])</f>
        <v>9</v>
      </c>
    </row>
    <row r="69" spans="1:5" x14ac:dyDescent="0.3">
      <c r="A69" s="1" t="s">
        <v>117</v>
      </c>
      <c r="B69" s="1" t="s">
        <v>47</v>
      </c>
      <c r="C69" s="2">
        <v>20242</v>
      </c>
      <c r="D69" s="1" t="s">
        <v>40</v>
      </c>
      <c r="E69" s="1">
        <f>MONTH(ubezpieczenia3[[#This Row],[Data_urodz]])</f>
        <v>6</v>
      </c>
    </row>
    <row r="70" spans="1:5" x14ac:dyDescent="0.3">
      <c r="A70" s="1" t="s">
        <v>118</v>
      </c>
      <c r="B70" s="1" t="s">
        <v>20</v>
      </c>
      <c r="C70" s="2">
        <v>25415</v>
      </c>
      <c r="D70" s="1" t="s">
        <v>12</v>
      </c>
      <c r="E70" s="1">
        <f>MONTH(ubezpieczenia3[[#This Row],[Data_urodz]])</f>
        <v>7</v>
      </c>
    </row>
    <row r="71" spans="1:5" x14ac:dyDescent="0.3">
      <c r="A71" s="1" t="s">
        <v>119</v>
      </c>
      <c r="B71" s="1" t="s">
        <v>47</v>
      </c>
      <c r="C71" s="2">
        <v>19048</v>
      </c>
      <c r="D71" s="1" t="s">
        <v>9</v>
      </c>
      <c r="E71" s="1">
        <f>MONTH(ubezpieczenia3[[#This Row],[Data_urodz]])</f>
        <v>2</v>
      </c>
    </row>
    <row r="72" spans="1:5" x14ac:dyDescent="0.3">
      <c r="A72" s="1" t="s">
        <v>120</v>
      </c>
      <c r="B72" s="1" t="s">
        <v>121</v>
      </c>
      <c r="C72" s="2">
        <v>18811</v>
      </c>
      <c r="D72" s="1" t="s">
        <v>12</v>
      </c>
      <c r="E72" s="1">
        <f>MONTH(ubezpieczenia3[[#This Row],[Data_urodz]])</f>
        <v>7</v>
      </c>
    </row>
    <row r="73" spans="1:5" x14ac:dyDescent="0.3">
      <c r="A73" s="1" t="s">
        <v>122</v>
      </c>
      <c r="B73" s="1" t="s">
        <v>123</v>
      </c>
      <c r="C73" s="2">
        <v>17072</v>
      </c>
      <c r="D73" s="1" t="s">
        <v>40</v>
      </c>
      <c r="E73" s="1">
        <f>MONTH(ubezpieczenia3[[#This Row],[Data_urodz]])</f>
        <v>9</v>
      </c>
    </row>
    <row r="74" spans="1:5" x14ac:dyDescent="0.3">
      <c r="A74" s="1" t="s">
        <v>124</v>
      </c>
      <c r="B74" s="1" t="s">
        <v>121</v>
      </c>
      <c r="C74" s="2">
        <v>33277</v>
      </c>
      <c r="D74" s="1" t="s">
        <v>6</v>
      </c>
      <c r="E74" s="1">
        <f>MONTH(ubezpieczenia3[[#This Row],[Data_urodz]])</f>
        <v>2</v>
      </c>
    </row>
    <row r="75" spans="1:5" x14ac:dyDescent="0.3">
      <c r="A75" s="1" t="s">
        <v>125</v>
      </c>
      <c r="B75" s="1" t="s">
        <v>79</v>
      </c>
      <c r="C75" s="2">
        <v>16987</v>
      </c>
      <c r="D75" s="1" t="s">
        <v>6</v>
      </c>
      <c r="E75" s="1">
        <f>MONTH(ubezpieczenia3[[#This Row],[Data_urodz]])</f>
        <v>7</v>
      </c>
    </row>
    <row r="76" spans="1:5" x14ac:dyDescent="0.3">
      <c r="A76" s="1" t="s">
        <v>126</v>
      </c>
      <c r="B76" s="1" t="s">
        <v>127</v>
      </c>
      <c r="C76" s="2">
        <v>33408</v>
      </c>
      <c r="D76" s="1" t="s">
        <v>40</v>
      </c>
      <c r="E76" s="1">
        <f>MONTH(ubezpieczenia3[[#This Row],[Data_urodz]])</f>
        <v>6</v>
      </c>
    </row>
    <row r="77" spans="1:5" x14ac:dyDescent="0.3">
      <c r="A77" s="1" t="s">
        <v>110</v>
      </c>
      <c r="B77" s="1" t="s">
        <v>79</v>
      </c>
      <c r="C77" s="2">
        <v>25070</v>
      </c>
      <c r="D77" s="1" t="s">
        <v>6</v>
      </c>
      <c r="E77" s="1">
        <f>MONTH(ubezpieczenia3[[#This Row],[Data_urodz]])</f>
        <v>8</v>
      </c>
    </row>
    <row r="78" spans="1:5" x14ac:dyDescent="0.3">
      <c r="A78" s="1" t="s">
        <v>128</v>
      </c>
      <c r="B78" s="1" t="s">
        <v>129</v>
      </c>
      <c r="C78" s="2">
        <v>34100</v>
      </c>
      <c r="D78" s="1" t="s">
        <v>40</v>
      </c>
      <c r="E78" s="1">
        <f>MONTH(ubezpieczenia3[[#This Row],[Data_urodz]])</f>
        <v>5</v>
      </c>
    </row>
    <row r="79" spans="1:5" x14ac:dyDescent="0.3">
      <c r="A79" s="1" t="s">
        <v>83</v>
      </c>
      <c r="B79" s="1" t="s">
        <v>52</v>
      </c>
      <c r="C79" s="2">
        <v>19522</v>
      </c>
      <c r="D79" s="1" t="s">
        <v>9</v>
      </c>
      <c r="E79" s="1">
        <f>MONTH(ubezpieczenia3[[#This Row],[Data_urodz]])</f>
        <v>6</v>
      </c>
    </row>
    <row r="80" spans="1:5" x14ac:dyDescent="0.3">
      <c r="A80" s="1" t="s">
        <v>130</v>
      </c>
      <c r="B80" s="1" t="s">
        <v>131</v>
      </c>
      <c r="C80" s="2">
        <v>27284</v>
      </c>
      <c r="D80" s="1" t="s">
        <v>9</v>
      </c>
      <c r="E80" s="1">
        <f>MONTH(ubezpieczenia3[[#This Row],[Data_urodz]])</f>
        <v>9</v>
      </c>
    </row>
    <row r="81" spans="1:5" x14ac:dyDescent="0.3">
      <c r="A81" s="1" t="s">
        <v>132</v>
      </c>
      <c r="B81" s="1" t="s">
        <v>8</v>
      </c>
      <c r="C81" s="2">
        <v>27347</v>
      </c>
      <c r="D81" s="1" t="s">
        <v>12</v>
      </c>
      <c r="E81" s="1">
        <f>MONTH(ubezpieczenia3[[#This Row],[Data_urodz]])</f>
        <v>11</v>
      </c>
    </row>
    <row r="82" spans="1:5" x14ac:dyDescent="0.3">
      <c r="A82" s="1" t="s">
        <v>133</v>
      </c>
      <c r="B82" s="1" t="s">
        <v>134</v>
      </c>
      <c r="C82" s="2">
        <v>20618</v>
      </c>
      <c r="D82" s="1" t="s">
        <v>12</v>
      </c>
      <c r="E82" s="1">
        <f>MONTH(ubezpieczenia3[[#This Row],[Data_urodz]])</f>
        <v>6</v>
      </c>
    </row>
    <row r="83" spans="1:5" x14ac:dyDescent="0.3">
      <c r="A83" s="1" t="s">
        <v>135</v>
      </c>
      <c r="B83" s="1" t="s">
        <v>54</v>
      </c>
      <c r="C83" s="2">
        <v>19256</v>
      </c>
      <c r="D83" s="1" t="s">
        <v>12</v>
      </c>
      <c r="E83" s="1">
        <f>MONTH(ubezpieczenia3[[#This Row],[Data_urodz]])</f>
        <v>9</v>
      </c>
    </row>
    <row r="84" spans="1:5" x14ac:dyDescent="0.3">
      <c r="A84" s="1" t="s">
        <v>136</v>
      </c>
      <c r="B84" s="1" t="s">
        <v>137</v>
      </c>
      <c r="C84" s="2">
        <v>21898</v>
      </c>
      <c r="D84" s="1" t="s">
        <v>12</v>
      </c>
      <c r="E84" s="1">
        <f>MONTH(ubezpieczenia3[[#This Row],[Data_urodz]])</f>
        <v>12</v>
      </c>
    </row>
    <row r="85" spans="1:5" x14ac:dyDescent="0.3">
      <c r="A85" s="1" t="s">
        <v>138</v>
      </c>
      <c r="B85" s="1" t="s">
        <v>139</v>
      </c>
      <c r="C85" s="2">
        <v>16873</v>
      </c>
      <c r="D85" s="1" t="s">
        <v>12</v>
      </c>
      <c r="E85" s="1">
        <f>MONTH(ubezpieczenia3[[#This Row],[Data_urodz]])</f>
        <v>3</v>
      </c>
    </row>
    <row r="86" spans="1:5" x14ac:dyDescent="0.3">
      <c r="A86" s="1" t="s">
        <v>140</v>
      </c>
      <c r="B86" s="1" t="s">
        <v>141</v>
      </c>
      <c r="C86" s="2">
        <v>34893</v>
      </c>
      <c r="D86" s="1" t="s">
        <v>6</v>
      </c>
      <c r="E86" s="1">
        <f>MONTH(ubezpieczenia3[[#This Row],[Data_urodz]])</f>
        <v>7</v>
      </c>
    </row>
    <row r="87" spans="1:5" x14ac:dyDescent="0.3">
      <c r="A87" s="1" t="s">
        <v>142</v>
      </c>
      <c r="B87" s="1" t="s">
        <v>143</v>
      </c>
      <c r="C87" s="2">
        <v>16028</v>
      </c>
      <c r="D87" s="1" t="s">
        <v>12</v>
      </c>
      <c r="E87" s="1">
        <f>MONTH(ubezpieczenia3[[#This Row],[Data_urodz]])</f>
        <v>11</v>
      </c>
    </row>
    <row r="88" spans="1:5" x14ac:dyDescent="0.3">
      <c r="A88" s="1" t="s">
        <v>144</v>
      </c>
      <c r="B88" s="1" t="s">
        <v>54</v>
      </c>
      <c r="C88" s="2">
        <v>33446</v>
      </c>
      <c r="D88" s="1" t="s">
        <v>6</v>
      </c>
      <c r="E88" s="1">
        <f>MONTH(ubezpieczenia3[[#This Row],[Data_urodz]])</f>
        <v>7</v>
      </c>
    </row>
    <row r="89" spans="1:5" x14ac:dyDescent="0.3">
      <c r="A89" s="1" t="s">
        <v>145</v>
      </c>
      <c r="B89" s="1" t="s">
        <v>146</v>
      </c>
      <c r="C89" s="2">
        <v>18892</v>
      </c>
      <c r="D89" s="1" t="s">
        <v>6</v>
      </c>
      <c r="E89" s="1">
        <f>MONTH(ubezpieczenia3[[#This Row],[Data_urodz]])</f>
        <v>9</v>
      </c>
    </row>
    <row r="90" spans="1:5" x14ac:dyDescent="0.3">
      <c r="A90" s="1" t="s">
        <v>147</v>
      </c>
      <c r="B90" s="1" t="s">
        <v>102</v>
      </c>
      <c r="C90" s="2">
        <v>32219</v>
      </c>
      <c r="D90" s="1" t="s">
        <v>12</v>
      </c>
      <c r="E90" s="1">
        <f>MONTH(ubezpieczenia3[[#This Row],[Data_urodz]])</f>
        <v>3</v>
      </c>
    </row>
    <row r="91" spans="1:5" x14ac:dyDescent="0.3">
      <c r="A91" s="1" t="s">
        <v>148</v>
      </c>
      <c r="B91" s="1" t="s">
        <v>149</v>
      </c>
      <c r="C91" s="2">
        <v>31771</v>
      </c>
      <c r="D91" s="1" t="s">
        <v>9</v>
      </c>
      <c r="E91" s="1">
        <f>MONTH(ubezpieczenia3[[#This Row],[Data_urodz]])</f>
        <v>12</v>
      </c>
    </row>
    <row r="92" spans="1:5" x14ac:dyDescent="0.3">
      <c r="A92" s="1" t="s">
        <v>51</v>
      </c>
      <c r="B92" s="1" t="s">
        <v>150</v>
      </c>
      <c r="C92" s="2">
        <v>30633</v>
      </c>
      <c r="D92" s="1" t="s">
        <v>40</v>
      </c>
      <c r="E92" s="1">
        <f>MONTH(ubezpieczenia3[[#This Row],[Data_urodz]])</f>
        <v>11</v>
      </c>
    </row>
    <row r="93" spans="1:5" x14ac:dyDescent="0.3">
      <c r="A93" s="1" t="s">
        <v>151</v>
      </c>
      <c r="B93" s="1" t="s">
        <v>152</v>
      </c>
      <c r="C93" s="2">
        <v>34177</v>
      </c>
      <c r="D93" s="1" t="s">
        <v>40</v>
      </c>
      <c r="E93" s="1">
        <f>MONTH(ubezpieczenia3[[#This Row],[Data_urodz]])</f>
        <v>7</v>
      </c>
    </row>
    <row r="94" spans="1:5" x14ac:dyDescent="0.3">
      <c r="A94" s="1" t="s">
        <v>153</v>
      </c>
      <c r="B94" s="1" t="s">
        <v>137</v>
      </c>
      <c r="C94" s="2">
        <v>33281</v>
      </c>
      <c r="D94" s="1" t="s">
        <v>12</v>
      </c>
      <c r="E94" s="1">
        <f>MONTH(ubezpieczenia3[[#This Row],[Data_urodz]])</f>
        <v>2</v>
      </c>
    </row>
    <row r="95" spans="1:5" x14ac:dyDescent="0.3">
      <c r="A95" s="1" t="s">
        <v>75</v>
      </c>
      <c r="B95" s="1" t="s">
        <v>154</v>
      </c>
      <c r="C95" s="2">
        <v>21897</v>
      </c>
      <c r="D95" s="1" t="s">
        <v>12</v>
      </c>
      <c r="E95" s="1">
        <f>MONTH(ubezpieczenia3[[#This Row],[Data_urodz]])</f>
        <v>12</v>
      </c>
    </row>
    <row r="96" spans="1:5" x14ac:dyDescent="0.3">
      <c r="A96" s="1" t="s">
        <v>155</v>
      </c>
      <c r="B96" s="1" t="s">
        <v>37</v>
      </c>
      <c r="C96" s="2">
        <v>18604</v>
      </c>
      <c r="D96" s="1" t="s">
        <v>40</v>
      </c>
      <c r="E96" s="1">
        <f>MONTH(ubezpieczenia3[[#This Row],[Data_urodz]])</f>
        <v>12</v>
      </c>
    </row>
    <row r="97" spans="1:5" x14ac:dyDescent="0.3">
      <c r="A97" s="1" t="s">
        <v>156</v>
      </c>
      <c r="B97" s="1" t="s">
        <v>157</v>
      </c>
      <c r="C97" s="2">
        <v>18910</v>
      </c>
      <c r="D97" s="1" t="s">
        <v>12</v>
      </c>
      <c r="E97" s="1">
        <f>MONTH(ubezpieczenia3[[#This Row],[Data_urodz]])</f>
        <v>10</v>
      </c>
    </row>
    <row r="98" spans="1:5" x14ac:dyDescent="0.3">
      <c r="A98" s="1" t="s">
        <v>158</v>
      </c>
      <c r="B98" s="1" t="s">
        <v>47</v>
      </c>
      <c r="C98" s="2">
        <v>17056</v>
      </c>
      <c r="D98" s="1" t="s">
        <v>9</v>
      </c>
      <c r="E98" s="1">
        <f>MONTH(ubezpieczenia3[[#This Row],[Data_urodz]])</f>
        <v>9</v>
      </c>
    </row>
    <row r="99" spans="1:5" x14ac:dyDescent="0.3">
      <c r="A99" s="1" t="s">
        <v>159</v>
      </c>
      <c r="B99" s="1" t="s">
        <v>160</v>
      </c>
      <c r="C99" s="2">
        <v>22619</v>
      </c>
      <c r="D99" s="1" t="s">
        <v>9</v>
      </c>
      <c r="E99" s="1">
        <f>MONTH(ubezpieczenia3[[#This Row],[Data_urodz]])</f>
        <v>12</v>
      </c>
    </row>
    <row r="100" spans="1:5" x14ac:dyDescent="0.3">
      <c r="A100" s="1" t="s">
        <v>161</v>
      </c>
      <c r="B100" s="1" t="s">
        <v>37</v>
      </c>
      <c r="C100" s="2">
        <v>19740</v>
      </c>
      <c r="D100" s="1" t="s">
        <v>12</v>
      </c>
      <c r="E100" s="1">
        <f>MONTH(ubezpieczenia3[[#This Row],[Data_urodz]])</f>
        <v>1</v>
      </c>
    </row>
    <row r="101" spans="1:5" x14ac:dyDescent="0.3">
      <c r="A101" s="1" t="s">
        <v>162</v>
      </c>
      <c r="B101" s="1" t="s">
        <v>131</v>
      </c>
      <c r="C101" s="2">
        <v>24222</v>
      </c>
      <c r="D101" s="1" t="s">
        <v>6</v>
      </c>
      <c r="E101" s="1">
        <f>MONTH(ubezpieczenia3[[#This Row],[Data_urodz]])</f>
        <v>4</v>
      </c>
    </row>
    <row r="102" spans="1:5" x14ac:dyDescent="0.3">
      <c r="A102" s="1" t="s">
        <v>163</v>
      </c>
      <c r="B102" s="1" t="s">
        <v>37</v>
      </c>
      <c r="C102" s="2">
        <v>17196</v>
      </c>
      <c r="D102" s="1" t="s">
        <v>40</v>
      </c>
      <c r="E102" s="1">
        <f>MONTH(ubezpieczenia3[[#This Row],[Data_urodz]])</f>
        <v>1</v>
      </c>
    </row>
    <row r="103" spans="1:5" x14ac:dyDescent="0.3">
      <c r="A103" s="1" t="s">
        <v>164</v>
      </c>
      <c r="B103" s="1" t="s">
        <v>52</v>
      </c>
      <c r="C103" s="2">
        <v>32013</v>
      </c>
      <c r="D103" s="1" t="s">
        <v>12</v>
      </c>
      <c r="E103" s="1">
        <f>MONTH(ubezpieczenia3[[#This Row],[Data_urodz]])</f>
        <v>8</v>
      </c>
    </row>
    <row r="104" spans="1:5" x14ac:dyDescent="0.3">
      <c r="A104" s="1" t="s">
        <v>163</v>
      </c>
      <c r="B104" s="1" t="s">
        <v>39</v>
      </c>
      <c r="C104" s="2">
        <v>23679</v>
      </c>
      <c r="D104" s="1" t="s">
        <v>12</v>
      </c>
      <c r="E104" s="1">
        <f>MONTH(ubezpieczenia3[[#This Row],[Data_urodz]])</f>
        <v>10</v>
      </c>
    </row>
    <row r="105" spans="1:5" x14ac:dyDescent="0.3">
      <c r="A105" s="1" t="s">
        <v>75</v>
      </c>
      <c r="B105" s="1" t="s">
        <v>165</v>
      </c>
      <c r="C105" s="2">
        <v>26239</v>
      </c>
      <c r="D105" s="1" t="s">
        <v>12</v>
      </c>
      <c r="E105" s="1">
        <f>MONTH(ubezpieczenia3[[#This Row],[Data_urodz]])</f>
        <v>11</v>
      </c>
    </row>
    <row r="106" spans="1:5" x14ac:dyDescent="0.3">
      <c r="A106" s="1" t="s">
        <v>166</v>
      </c>
      <c r="B106" s="1" t="s">
        <v>167</v>
      </c>
      <c r="C106" s="2">
        <v>30774</v>
      </c>
      <c r="D106" s="1" t="s">
        <v>6</v>
      </c>
      <c r="E106" s="1">
        <f>MONTH(ubezpieczenia3[[#This Row],[Data_urodz]])</f>
        <v>4</v>
      </c>
    </row>
    <row r="107" spans="1:5" x14ac:dyDescent="0.3">
      <c r="A107" s="1" t="s">
        <v>168</v>
      </c>
      <c r="B107" s="1" t="s">
        <v>169</v>
      </c>
      <c r="C107" s="2">
        <v>25818</v>
      </c>
      <c r="D107" s="1" t="s">
        <v>6</v>
      </c>
      <c r="E107" s="1">
        <f>MONTH(ubezpieczenia3[[#This Row],[Data_urodz]])</f>
        <v>9</v>
      </c>
    </row>
    <row r="108" spans="1:5" x14ac:dyDescent="0.3">
      <c r="A108" s="1" t="s">
        <v>170</v>
      </c>
      <c r="B108" s="1" t="s">
        <v>171</v>
      </c>
      <c r="C108" s="2">
        <v>16529</v>
      </c>
      <c r="D108" s="1" t="s">
        <v>40</v>
      </c>
      <c r="E108" s="1">
        <f>MONTH(ubezpieczenia3[[#This Row],[Data_urodz]])</f>
        <v>4</v>
      </c>
    </row>
    <row r="109" spans="1:5" x14ac:dyDescent="0.3">
      <c r="A109" s="1" t="s">
        <v>172</v>
      </c>
      <c r="B109" s="1" t="s">
        <v>5</v>
      </c>
      <c r="C109" s="2">
        <v>30530</v>
      </c>
      <c r="D109" s="1" t="s">
        <v>40</v>
      </c>
      <c r="E109" s="1">
        <f>MONTH(ubezpieczenia3[[#This Row],[Data_urodz]])</f>
        <v>8</v>
      </c>
    </row>
    <row r="110" spans="1:5" x14ac:dyDescent="0.3">
      <c r="A110" s="1" t="s">
        <v>173</v>
      </c>
      <c r="B110" s="1" t="s">
        <v>77</v>
      </c>
      <c r="C110" s="2">
        <v>31601</v>
      </c>
      <c r="D110" s="1" t="s">
        <v>12</v>
      </c>
      <c r="E110" s="1">
        <f>MONTH(ubezpieczenia3[[#This Row],[Data_urodz]])</f>
        <v>7</v>
      </c>
    </row>
    <row r="111" spans="1:5" x14ac:dyDescent="0.3">
      <c r="A111" s="1" t="s">
        <v>174</v>
      </c>
      <c r="B111" s="1" t="s">
        <v>157</v>
      </c>
      <c r="C111" s="2">
        <v>28427</v>
      </c>
      <c r="D111" s="1" t="s">
        <v>12</v>
      </c>
      <c r="E111" s="1">
        <f>MONTH(ubezpieczenia3[[#This Row],[Data_urodz]])</f>
        <v>10</v>
      </c>
    </row>
    <row r="112" spans="1:5" x14ac:dyDescent="0.3">
      <c r="A112" s="1" t="s">
        <v>175</v>
      </c>
      <c r="B112" s="1" t="s">
        <v>176</v>
      </c>
      <c r="C112" s="2">
        <v>23139</v>
      </c>
      <c r="D112" s="1" t="s">
        <v>12</v>
      </c>
      <c r="E112" s="1">
        <f>MONTH(ubezpieczenia3[[#This Row],[Data_urodz]])</f>
        <v>5</v>
      </c>
    </row>
    <row r="113" spans="1:5" x14ac:dyDescent="0.3">
      <c r="A113" s="1" t="s">
        <v>174</v>
      </c>
      <c r="B113" s="1" t="s">
        <v>177</v>
      </c>
      <c r="C113" s="2">
        <v>29861</v>
      </c>
      <c r="D113" s="1" t="s">
        <v>12</v>
      </c>
      <c r="E113" s="1">
        <f>MONTH(ubezpieczenia3[[#This Row],[Data_urodz]])</f>
        <v>10</v>
      </c>
    </row>
    <row r="114" spans="1:5" x14ac:dyDescent="0.3">
      <c r="A114" s="1" t="s">
        <v>178</v>
      </c>
      <c r="B114" s="1" t="s">
        <v>179</v>
      </c>
      <c r="C114" s="2">
        <v>32545</v>
      </c>
      <c r="D114" s="1" t="s">
        <v>40</v>
      </c>
      <c r="E114" s="1">
        <f>MONTH(ubezpieczenia3[[#This Row],[Data_urodz]])</f>
        <v>2</v>
      </c>
    </row>
    <row r="115" spans="1:5" x14ac:dyDescent="0.3">
      <c r="A115" s="1" t="s">
        <v>180</v>
      </c>
      <c r="B115" s="1" t="s">
        <v>94</v>
      </c>
      <c r="C115" s="2">
        <v>29361</v>
      </c>
      <c r="D115" s="1" t="s">
        <v>12</v>
      </c>
      <c r="E115" s="1">
        <f>MONTH(ubezpieczenia3[[#This Row],[Data_urodz]])</f>
        <v>5</v>
      </c>
    </row>
    <row r="116" spans="1:5" x14ac:dyDescent="0.3">
      <c r="A116" s="1" t="s">
        <v>181</v>
      </c>
      <c r="B116" s="1" t="s">
        <v>49</v>
      </c>
      <c r="C116" s="2">
        <v>17772</v>
      </c>
      <c r="D116" s="1" t="s">
        <v>40</v>
      </c>
      <c r="E116" s="1">
        <f>MONTH(ubezpieczenia3[[#This Row],[Data_urodz]])</f>
        <v>8</v>
      </c>
    </row>
    <row r="117" spans="1:5" x14ac:dyDescent="0.3">
      <c r="A117" s="1" t="s">
        <v>182</v>
      </c>
      <c r="B117" s="1" t="s">
        <v>183</v>
      </c>
      <c r="C117" s="2">
        <v>28580</v>
      </c>
      <c r="D117" s="1" t="s">
        <v>6</v>
      </c>
      <c r="E117" s="1">
        <f>MONTH(ubezpieczenia3[[#This Row],[Data_urodz]])</f>
        <v>3</v>
      </c>
    </row>
    <row r="118" spans="1:5" x14ac:dyDescent="0.3">
      <c r="A118" s="1" t="s">
        <v>184</v>
      </c>
      <c r="B118" s="1" t="s">
        <v>185</v>
      </c>
      <c r="C118" s="2">
        <v>21154</v>
      </c>
      <c r="D118" s="1" t="s">
        <v>40</v>
      </c>
      <c r="E118" s="1">
        <f>MONTH(ubezpieczenia3[[#This Row],[Data_urodz]])</f>
        <v>11</v>
      </c>
    </row>
    <row r="119" spans="1:5" x14ac:dyDescent="0.3">
      <c r="A119" s="1" t="s">
        <v>186</v>
      </c>
      <c r="B119" s="1" t="s">
        <v>54</v>
      </c>
      <c r="C119" s="2">
        <v>18183</v>
      </c>
      <c r="D119" s="1" t="s">
        <v>12</v>
      </c>
      <c r="E119" s="1">
        <f>MONTH(ubezpieczenia3[[#This Row],[Data_urodz]])</f>
        <v>10</v>
      </c>
    </row>
    <row r="120" spans="1:5" x14ac:dyDescent="0.3">
      <c r="A120" s="1" t="s">
        <v>187</v>
      </c>
      <c r="B120" s="1" t="s">
        <v>188</v>
      </c>
      <c r="C120" s="2">
        <v>20630</v>
      </c>
      <c r="D120" s="1" t="s">
        <v>6</v>
      </c>
      <c r="E120" s="1">
        <f>MONTH(ubezpieczenia3[[#This Row],[Data_urodz]])</f>
        <v>6</v>
      </c>
    </row>
    <row r="121" spans="1:5" x14ac:dyDescent="0.3">
      <c r="A121" s="1" t="s">
        <v>189</v>
      </c>
      <c r="B121" s="1" t="s">
        <v>49</v>
      </c>
      <c r="C121" s="2">
        <v>34364</v>
      </c>
      <c r="D121" s="1" t="s">
        <v>12</v>
      </c>
      <c r="E121" s="1">
        <f>MONTH(ubezpieczenia3[[#This Row],[Data_urodz]])</f>
        <v>1</v>
      </c>
    </row>
    <row r="122" spans="1:5" x14ac:dyDescent="0.3">
      <c r="A122" s="1" t="s">
        <v>190</v>
      </c>
      <c r="B122" s="1" t="s">
        <v>20</v>
      </c>
      <c r="C122" s="2">
        <v>25582</v>
      </c>
      <c r="D122" s="1" t="s">
        <v>6</v>
      </c>
      <c r="E122" s="1">
        <f>MONTH(ubezpieczenia3[[#This Row],[Data_urodz]])</f>
        <v>1</v>
      </c>
    </row>
    <row r="123" spans="1:5" x14ac:dyDescent="0.3">
      <c r="A123" s="1" t="s">
        <v>191</v>
      </c>
      <c r="B123" s="1" t="s">
        <v>192</v>
      </c>
      <c r="C123" s="2">
        <v>29350</v>
      </c>
      <c r="D123" s="1" t="s">
        <v>12</v>
      </c>
      <c r="E123" s="1">
        <f>MONTH(ubezpieczenia3[[#This Row],[Data_urodz]])</f>
        <v>5</v>
      </c>
    </row>
    <row r="124" spans="1:5" x14ac:dyDescent="0.3">
      <c r="A124" s="1" t="s">
        <v>193</v>
      </c>
      <c r="B124" s="1" t="s">
        <v>194</v>
      </c>
      <c r="C124" s="2">
        <v>21704</v>
      </c>
      <c r="D124" s="1" t="s">
        <v>6</v>
      </c>
      <c r="E124" s="1">
        <f>MONTH(ubezpieczenia3[[#This Row],[Data_urodz]])</f>
        <v>6</v>
      </c>
    </row>
    <row r="125" spans="1:5" x14ac:dyDescent="0.3">
      <c r="A125" s="1" t="s">
        <v>195</v>
      </c>
      <c r="B125" s="1" t="s">
        <v>192</v>
      </c>
      <c r="C125" s="2">
        <v>20436</v>
      </c>
      <c r="D125" s="1" t="s">
        <v>12</v>
      </c>
      <c r="E125" s="1">
        <f>MONTH(ubezpieczenia3[[#This Row],[Data_urodz]])</f>
        <v>12</v>
      </c>
    </row>
    <row r="126" spans="1:5" x14ac:dyDescent="0.3">
      <c r="A126" s="1" t="s">
        <v>196</v>
      </c>
      <c r="B126" s="1" t="s">
        <v>139</v>
      </c>
      <c r="C126" s="2">
        <v>24475</v>
      </c>
      <c r="D126" s="1" t="s">
        <v>12</v>
      </c>
      <c r="E126" s="1">
        <f>MONTH(ubezpieczenia3[[#This Row],[Data_urodz]])</f>
        <v>1</v>
      </c>
    </row>
    <row r="127" spans="1:5" x14ac:dyDescent="0.3">
      <c r="A127" s="1" t="s">
        <v>197</v>
      </c>
      <c r="B127" s="1" t="s">
        <v>87</v>
      </c>
      <c r="C127" s="2">
        <v>26773</v>
      </c>
      <c r="D127" s="1" t="s">
        <v>6</v>
      </c>
      <c r="E127" s="1">
        <f>MONTH(ubezpieczenia3[[#This Row],[Data_urodz]])</f>
        <v>4</v>
      </c>
    </row>
    <row r="128" spans="1:5" x14ac:dyDescent="0.3">
      <c r="A128" s="1" t="s">
        <v>198</v>
      </c>
      <c r="B128" s="1" t="s">
        <v>199</v>
      </c>
      <c r="C128" s="2">
        <v>17668</v>
      </c>
      <c r="D128" s="1" t="s">
        <v>12</v>
      </c>
      <c r="E128" s="1">
        <f>MONTH(ubezpieczenia3[[#This Row],[Data_urodz]])</f>
        <v>5</v>
      </c>
    </row>
    <row r="129" spans="1:5" x14ac:dyDescent="0.3">
      <c r="A129" s="1" t="s">
        <v>200</v>
      </c>
      <c r="B129" s="1" t="s">
        <v>201</v>
      </c>
      <c r="C129" s="2">
        <v>17382</v>
      </c>
      <c r="D129" s="1" t="s">
        <v>12</v>
      </c>
      <c r="E129" s="1">
        <f>MONTH(ubezpieczenia3[[#This Row],[Data_urodz]])</f>
        <v>8</v>
      </c>
    </row>
    <row r="130" spans="1:5" x14ac:dyDescent="0.3">
      <c r="A130" s="1" t="s">
        <v>202</v>
      </c>
      <c r="B130" s="1" t="s">
        <v>8</v>
      </c>
      <c r="C130" s="2">
        <v>16976</v>
      </c>
      <c r="D130" s="1" t="s">
        <v>6</v>
      </c>
      <c r="E130" s="1">
        <f>MONTH(ubezpieczenia3[[#This Row],[Data_urodz]])</f>
        <v>6</v>
      </c>
    </row>
    <row r="131" spans="1:5" x14ac:dyDescent="0.3">
      <c r="A131" s="1" t="s">
        <v>203</v>
      </c>
      <c r="B131" s="1" t="s">
        <v>204</v>
      </c>
      <c r="C131" s="2">
        <v>33779</v>
      </c>
      <c r="D131" s="1" t="s">
        <v>40</v>
      </c>
      <c r="E131" s="1">
        <f>MONTH(ubezpieczenia3[[#This Row],[Data_urodz]])</f>
        <v>6</v>
      </c>
    </row>
    <row r="132" spans="1:5" x14ac:dyDescent="0.3">
      <c r="A132" s="1" t="s">
        <v>75</v>
      </c>
      <c r="B132" s="1" t="s">
        <v>37</v>
      </c>
      <c r="C132" s="2">
        <v>33885</v>
      </c>
      <c r="D132" s="1" t="s">
        <v>6</v>
      </c>
      <c r="E132" s="1">
        <f>MONTH(ubezpieczenia3[[#This Row],[Data_urodz]])</f>
        <v>10</v>
      </c>
    </row>
    <row r="133" spans="1:5" x14ac:dyDescent="0.3">
      <c r="A133" s="1" t="s">
        <v>205</v>
      </c>
      <c r="B133" s="1" t="s">
        <v>25</v>
      </c>
      <c r="C133" s="2">
        <v>30498</v>
      </c>
      <c r="D133" s="1" t="s">
        <v>9</v>
      </c>
      <c r="E133" s="1">
        <f>MONTH(ubezpieczenia3[[#This Row],[Data_urodz]])</f>
        <v>7</v>
      </c>
    </row>
    <row r="134" spans="1:5" x14ac:dyDescent="0.3">
      <c r="A134" s="1" t="s">
        <v>206</v>
      </c>
      <c r="B134" s="1" t="s">
        <v>167</v>
      </c>
      <c r="C134" s="2">
        <v>22090</v>
      </c>
      <c r="D134" s="1" t="s">
        <v>9</v>
      </c>
      <c r="E134" s="1">
        <f>MONTH(ubezpieczenia3[[#This Row],[Data_urodz]])</f>
        <v>6</v>
      </c>
    </row>
    <row r="135" spans="1:5" x14ac:dyDescent="0.3">
      <c r="A135" s="1" t="s">
        <v>207</v>
      </c>
      <c r="B135" s="1" t="s">
        <v>37</v>
      </c>
      <c r="C135" s="2">
        <v>27938</v>
      </c>
      <c r="D135" s="1" t="s">
        <v>6</v>
      </c>
      <c r="E135" s="1">
        <f>MONTH(ubezpieczenia3[[#This Row],[Data_urodz]])</f>
        <v>6</v>
      </c>
    </row>
    <row r="136" spans="1:5" x14ac:dyDescent="0.3">
      <c r="A136" s="1" t="s">
        <v>208</v>
      </c>
      <c r="B136" s="1" t="s">
        <v>47</v>
      </c>
      <c r="C136" s="2">
        <v>23762</v>
      </c>
      <c r="D136" s="1" t="s">
        <v>12</v>
      </c>
      <c r="E136" s="1">
        <f>MONTH(ubezpieczenia3[[#This Row],[Data_urodz]])</f>
        <v>1</v>
      </c>
    </row>
    <row r="137" spans="1:5" x14ac:dyDescent="0.3">
      <c r="A137" s="1" t="s">
        <v>209</v>
      </c>
      <c r="B137" s="1" t="s">
        <v>131</v>
      </c>
      <c r="C137" s="2">
        <v>25158</v>
      </c>
      <c r="D137" s="1" t="s">
        <v>6</v>
      </c>
      <c r="E137" s="1">
        <f>MONTH(ubezpieczenia3[[#This Row],[Data_urodz]])</f>
        <v>11</v>
      </c>
    </row>
    <row r="138" spans="1:5" x14ac:dyDescent="0.3">
      <c r="A138" s="1" t="s">
        <v>210</v>
      </c>
      <c r="B138" s="1" t="s">
        <v>37</v>
      </c>
      <c r="C138" s="2">
        <v>24824</v>
      </c>
      <c r="D138" s="1" t="s">
        <v>12</v>
      </c>
      <c r="E138" s="1">
        <f>MONTH(ubezpieczenia3[[#This Row],[Data_urodz]])</f>
        <v>12</v>
      </c>
    </row>
    <row r="139" spans="1:5" x14ac:dyDescent="0.3">
      <c r="A139" s="1" t="s">
        <v>211</v>
      </c>
      <c r="B139" s="1" t="s">
        <v>49</v>
      </c>
      <c r="C139" s="2">
        <v>33398</v>
      </c>
      <c r="D139" s="1" t="s">
        <v>9</v>
      </c>
      <c r="E139" s="1">
        <f>MONTH(ubezpieczenia3[[#This Row],[Data_urodz]])</f>
        <v>6</v>
      </c>
    </row>
    <row r="140" spans="1:5" x14ac:dyDescent="0.3">
      <c r="A140" s="1" t="s">
        <v>212</v>
      </c>
      <c r="B140" s="1" t="s">
        <v>18</v>
      </c>
      <c r="C140" s="2">
        <v>34795</v>
      </c>
      <c r="D140" s="1" t="s">
        <v>9</v>
      </c>
      <c r="E140" s="1">
        <f>MONTH(ubezpieczenia3[[#This Row],[Data_urodz]])</f>
        <v>4</v>
      </c>
    </row>
    <row r="141" spans="1:5" x14ac:dyDescent="0.3">
      <c r="A141" s="1" t="s">
        <v>88</v>
      </c>
      <c r="B141" s="1" t="s">
        <v>213</v>
      </c>
      <c r="C141" s="2">
        <v>20374</v>
      </c>
      <c r="D141" s="1" t="s">
        <v>12</v>
      </c>
      <c r="E141" s="1">
        <f>MONTH(ubezpieczenia3[[#This Row],[Data_urodz]])</f>
        <v>10</v>
      </c>
    </row>
    <row r="142" spans="1:5" x14ac:dyDescent="0.3">
      <c r="A142" s="1" t="s">
        <v>214</v>
      </c>
      <c r="B142" s="1" t="s">
        <v>165</v>
      </c>
      <c r="C142" s="2">
        <v>25416</v>
      </c>
      <c r="D142" s="1" t="s">
        <v>12</v>
      </c>
      <c r="E142" s="1">
        <f>MONTH(ubezpieczenia3[[#This Row],[Data_urodz]])</f>
        <v>8</v>
      </c>
    </row>
    <row r="143" spans="1:5" x14ac:dyDescent="0.3">
      <c r="A143" s="1" t="s">
        <v>215</v>
      </c>
      <c r="B143" s="1" t="s">
        <v>216</v>
      </c>
      <c r="C143" s="2">
        <v>21548</v>
      </c>
      <c r="D143" s="1" t="s">
        <v>12</v>
      </c>
      <c r="E143" s="1">
        <f>MONTH(ubezpieczenia3[[#This Row],[Data_urodz]])</f>
        <v>12</v>
      </c>
    </row>
    <row r="144" spans="1:5" x14ac:dyDescent="0.3">
      <c r="A144" s="1" t="s">
        <v>217</v>
      </c>
      <c r="B144" s="1" t="s">
        <v>54</v>
      </c>
      <c r="C144" s="2">
        <v>31232</v>
      </c>
      <c r="D144" s="1" t="s">
        <v>9</v>
      </c>
      <c r="E144" s="1">
        <f>MONTH(ubezpieczenia3[[#This Row],[Data_urodz]])</f>
        <v>7</v>
      </c>
    </row>
    <row r="145" spans="1:5" x14ac:dyDescent="0.3">
      <c r="A145" s="1" t="s">
        <v>218</v>
      </c>
      <c r="B145" s="1" t="s">
        <v>121</v>
      </c>
      <c r="C145" s="2">
        <v>28472</v>
      </c>
      <c r="D145" s="1" t="s">
        <v>12</v>
      </c>
      <c r="E145" s="1">
        <f>MONTH(ubezpieczenia3[[#This Row],[Data_urodz]])</f>
        <v>12</v>
      </c>
    </row>
    <row r="146" spans="1:5" x14ac:dyDescent="0.3">
      <c r="A146" s="1" t="s">
        <v>219</v>
      </c>
      <c r="B146" s="1" t="s">
        <v>29</v>
      </c>
      <c r="C146" s="2">
        <v>34287</v>
      </c>
      <c r="D146" s="1" t="s">
        <v>12</v>
      </c>
      <c r="E146" s="1">
        <f>MONTH(ubezpieczenia3[[#This Row],[Data_urodz]])</f>
        <v>11</v>
      </c>
    </row>
    <row r="147" spans="1:5" x14ac:dyDescent="0.3">
      <c r="A147" s="1" t="s">
        <v>220</v>
      </c>
      <c r="B147" s="1" t="s">
        <v>92</v>
      </c>
      <c r="C147" s="2">
        <v>24972</v>
      </c>
      <c r="D147" s="1" t="s">
        <v>6</v>
      </c>
      <c r="E147" s="1">
        <f>MONTH(ubezpieczenia3[[#This Row],[Data_urodz]])</f>
        <v>5</v>
      </c>
    </row>
    <row r="148" spans="1:5" x14ac:dyDescent="0.3">
      <c r="A148" s="1" t="s">
        <v>221</v>
      </c>
      <c r="B148" s="1" t="s">
        <v>154</v>
      </c>
      <c r="C148" s="2">
        <v>18787</v>
      </c>
      <c r="D148" s="1" t="s">
        <v>9</v>
      </c>
      <c r="E148" s="1">
        <f>MONTH(ubezpieczenia3[[#This Row],[Data_urodz]])</f>
        <v>6</v>
      </c>
    </row>
    <row r="149" spans="1:5" x14ac:dyDescent="0.3">
      <c r="A149" s="1" t="s">
        <v>222</v>
      </c>
      <c r="B149" s="1" t="s">
        <v>49</v>
      </c>
      <c r="C149" s="2">
        <v>27611</v>
      </c>
      <c r="D149" s="1" t="s">
        <v>9</v>
      </c>
      <c r="E149" s="1">
        <f>MONTH(ubezpieczenia3[[#This Row],[Data_urodz]])</f>
        <v>8</v>
      </c>
    </row>
    <row r="150" spans="1:5" x14ac:dyDescent="0.3">
      <c r="A150" s="1" t="s">
        <v>223</v>
      </c>
      <c r="B150" s="1" t="s">
        <v>224</v>
      </c>
      <c r="C150" s="2">
        <v>26071</v>
      </c>
      <c r="D150" s="1" t="s">
        <v>12</v>
      </c>
      <c r="E150" s="1">
        <f>MONTH(ubezpieczenia3[[#This Row],[Data_urodz]])</f>
        <v>5</v>
      </c>
    </row>
    <row r="151" spans="1:5" x14ac:dyDescent="0.3">
      <c r="A151" s="1" t="s">
        <v>225</v>
      </c>
      <c r="B151" s="1" t="s">
        <v>20</v>
      </c>
      <c r="C151" s="2">
        <v>18285</v>
      </c>
      <c r="D151" s="1" t="s">
        <v>6</v>
      </c>
      <c r="E151" s="1">
        <f>MONTH(ubezpieczenia3[[#This Row],[Data_urodz]])</f>
        <v>1</v>
      </c>
    </row>
    <row r="152" spans="1:5" x14ac:dyDescent="0.3">
      <c r="A152" s="1" t="s">
        <v>226</v>
      </c>
      <c r="B152" s="1" t="s">
        <v>8</v>
      </c>
      <c r="C152" s="2">
        <v>33696</v>
      </c>
      <c r="D152" s="1" t="s">
        <v>12</v>
      </c>
      <c r="E152" s="1">
        <f>MONTH(ubezpieczenia3[[#This Row],[Data_urodz]])</f>
        <v>4</v>
      </c>
    </row>
    <row r="153" spans="1:5" x14ac:dyDescent="0.3">
      <c r="A153" s="1" t="s">
        <v>227</v>
      </c>
      <c r="B153" s="1" t="s">
        <v>81</v>
      </c>
      <c r="C153" s="2">
        <v>25404</v>
      </c>
      <c r="D153" s="1" t="s">
        <v>12</v>
      </c>
      <c r="E153" s="1">
        <f>MONTH(ubezpieczenia3[[#This Row],[Data_urodz]])</f>
        <v>7</v>
      </c>
    </row>
    <row r="154" spans="1:5" x14ac:dyDescent="0.3">
      <c r="A154" s="1" t="s">
        <v>26</v>
      </c>
      <c r="B154" s="1" t="s">
        <v>114</v>
      </c>
      <c r="C154" s="2">
        <v>21769</v>
      </c>
      <c r="D154" s="1" t="s">
        <v>6</v>
      </c>
      <c r="E154" s="1">
        <f>MONTH(ubezpieczenia3[[#This Row],[Data_urodz]])</f>
        <v>8</v>
      </c>
    </row>
    <row r="155" spans="1:5" x14ac:dyDescent="0.3">
      <c r="A155" s="1" t="s">
        <v>228</v>
      </c>
      <c r="B155" s="1" t="s">
        <v>49</v>
      </c>
      <c r="C155" s="2">
        <v>26490</v>
      </c>
      <c r="D155" s="1" t="s">
        <v>6</v>
      </c>
      <c r="E155" s="1">
        <f>MONTH(ubezpieczenia3[[#This Row],[Data_urodz]])</f>
        <v>7</v>
      </c>
    </row>
    <row r="156" spans="1:5" x14ac:dyDescent="0.3">
      <c r="A156" s="1" t="s">
        <v>229</v>
      </c>
      <c r="B156" s="1" t="s">
        <v>105</v>
      </c>
      <c r="C156" s="2">
        <v>28897</v>
      </c>
      <c r="D156" s="1" t="s">
        <v>9</v>
      </c>
      <c r="E156" s="1">
        <f>MONTH(ubezpieczenia3[[#This Row],[Data_urodz]])</f>
        <v>2</v>
      </c>
    </row>
    <row r="157" spans="1:5" x14ac:dyDescent="0.3">
      <c r="A157" s="1" t="s">
        <v>230</v>
      </c>
      <c r="B157" s="1" t="s">
        <v>231</v>
      </c>
      <c r="C157" s="2">
        <v>33454</v>
      </c>
      <c r="D157" s="1" t="s">
        <v>12</v>
      </c>
      <c r="E157" s="1">
        <f>MONTH(ubezpieczenia3[[#This Row],[Data_urodz]])</f>
        <v>8</v>
      </c>
    </row>
    <row r="158" spans="1:5" x14ac:dyDescent="0.3">
      <c r="A158" s="1" t="s">
        <v>232</v>
      </c>
      <c r="B158" s="1" t="s">
        <v>233</v>
      </c>
      <c r="C158" s="2">
        <v>24539</v>
      </c>
      <c r="D158" s="1" t="s">
        <v>12</v>
      </c>
      <c r="E158" s="1">
        <f>MONTH(ubezpieczenia3[[#This Row],[Data_urodz]])</f>
        <v>3</v>
      </c>
    </row>
    <row r="159" spans="1:5" x14ac:dyDescent="0.3">
      <c r="A159" s="1" t="s">
        <v>234</v>
      </c>
      <c r="B159" s="1" t="s">
        <v>235</v>
      </c>
      <c r="C159" s="2">
        <v>27992</v>
      </c>
      <c r="D159" s="1" t="s">
        <v>6</v>
      </c>
      <c r="E159" s="1">
        <f>MONTH(ubezpieczenia3[[#This Row],[Data_urodz]])</f>
        <v>8</v>
      </c>
    </row>
    <row r="160" spans="1:5" x14ac:dyDescent="0.3">
      <c r="A160" s="1" t="s">
        <v>147</v>
      </c>
      <c r="B160" s="1" t="s">
        <v>236</v>
      </c>
      <c r="C160" s="2">
        <v>26335</v>
      </c>
      <c r="D160" s="1" t="s">
        <v>40</v>
      </c>
      <c r="E160" s="1">
        <f>MONTH(ubezpieczenia3[[#This Row],[Data_urodz]])</f>
        <v>2</v>
      </c>
    </row>
    <row r="161" spans="1:5" x14ac:dyDescent="0.3">
      <c r="A161" s="1" t="s">
        <v>237</v>
      </c>
      <c r="B161" s="1" t="s">
        <v>167</v>
      </c>
      <c r="C161" s="2">
        <v>31095</v>
      </c>
      <c r="D161" s="1" t="s">
        <v>12</v>
      </c>
      <c r="E161" s="1">
        <f>MONTH(ubezpieczenia3[[#This Row],[Data_urodz]])</f>
        <v>2</v>
      </c>
    </row>
    <row r="162" spans="1:5" x14ac:dyDescent="0.3">
      <c r="A162" s="1" t="s">
        <v>238</v>
      </c>
      <c r="B162" s="1" t="s">
        <v>169</v>
      </c>
      <c r="C162" s="2">
        <v>26112</v>
      </c>
      <c r="D162" s="1" t="s">
        <v>40</v>
      </c>
      <c r="E162" s="1">
        <f>MONTH(ubezpieczenia3[[#This Row],[Data_urodz]])</f>
        <v>6</v>
      </c>
    </row>
    <row r="163" spans="1:5" x14ac:dyDescent="0.3">
      <c r="A163" s="1" t="s">
        <v>239</v>
      </c>
      <c r="B163" s="1" t="s">
        <v>54</v>
      </c>
      <c r="C163" s="2">
        <v>23272</v>
      </c>
      <c r="D163" s="1" t="s">
        <v>6</v>
      </c>
      <c r="E163" s="1">
        <f>MONTH(ubezpieczenia3[[#This Row],[Data_urodz]])</f>
        <v>9</v>
      </c>
    </row>
    <row r="164" spans="1:5" x14ac:dyDescent="0.3">
      <c r="A164" s="1" t="s">
        <v>240</v>
      </c>
      <c r="B164" s="1" t="s">
        <v>32</v>
      </c>
      <c r="C164" s="2">
        <v>32952</v>
      </c>
      <c r="D164" s="1" t="s">
        <v>40</v>
      </c>
      <c r="E164" s="1">
        <f>MONTH(ubezpieczenia3[[#This Row],[Data_urodz]])</f>
        <v>3</v>
      </c>
    </row>
    <row r="165" spans="1:5" x14ac:dyDescent="0.3">
      <c r="A165" s="1" t="s">
        <v>241</v>
      </c>
      <c r="B165" s="1" t="s">
        <v>39</v>
      </c>
      <c r="C165" s="2">
        <v>19759</v>
      </c>
      <c r="D165" s="1" t="s">
        <v>9</v>
      </c>
      <c r="E165" s="1">
        <f>MONTH(ubezpieczenia3[[#This Row],[Data_urodz]])</f>
        <v>2</v>
      </c>
    </row>
    <row r="166" spans="1:5" x14ac:dyDescent="0.3">
      <c r="A166" s="1" t="s">
        <v>242</v>
      </c>
      <c r="B166" s="1" t="s">
        <v>152</v>
      </c>
      <c r="C166" s="2">
        <v>27324</v>
      </c>
      <c r="D166" s="1" t="s">
        <v>9</v>
      </c>
      <c r="E166" s="1">
        <f>MONTH(ubezpieczenia3[[#This Row],[Data_urodz]])</f>
        <v>10</v>
      </c>
    </row>
    <row r="167" spans="1:5" x14ac:dyDescent="0.3">
      <c r="A167" s="1" t="s">
        <v>243</v>
      </c>
      <c r="B167" s="1" t="s">
        <v>236</v>
      </c>
      <c r="C167" s="2">
        <v>21838</v>
      </c>
      <c r="D167" s="1" t="s">
        <v>6</v>
      </c>
      <c r="E167" s="1">
        <f>MONTH(ubezpieczenia3[[#This Row],[Data_urodz]])</f>
        <v>10</v>
      </c>
    </row>
    <row r="168" spans="1:5" x14ac:dyDescent="0.3">
      <c r="A168" s="1" t="s">
        <v>244</v>
      </c>
      <c r="B168" s="1" t="s">
        <v>47</v>
      </c>
      <c r="C168" s="2">
        <v>21051</v>
      </c>
      <c r="D168" s="1" t="s">
        <v>40</v>
      </c>
      <c r="E168" s="1">
        <f>MONTH(ubezpieczenia3[[#This Row],[Data_urodz]])</f>
        <v>8</v>
      </c>
    </row>
    <row r="169" spans="1:5" x14ac:dyDescent="0.3">
      <c r="A169" s="1" t="s">
        <v>245</v>
      </c>
      <c r="B169" s="1" t="s">
        <v>246</v>
      </c>
      <c r="C169" s="2">
        <v>31292</v>
      </c>
      <c r="D169" s="1" t="s">
        <v>40</v>
      </c>
      <c r="E169" s="1">
        <f>MONTH(ubezpieczenia3[[#This Row],[Data_urodz]])</f>
        <v>9</v>
      </c>
    </row>
    <row r="170" spans="1:5" x14ac:dyDescent="0.3">
      <c r="A170" s="1" t="s">
        <v>247</v>
      </c>
      <c r="B170" s="1" t="s">
        <v>248</v>
      </c>
      <c r="C170" s="2">
        <v>17179</v>
      </c>
      <c r="D170" s="1" t="s">
        <v>12</v>
      </c>
      <c r="E170" s="1">
        <f>MONTH(ubezpieczenia3[[#This Row],[Data_urodz]])</f>
        <v>1</v>
      </c>
    </row>
    <row r="171" spans="1:5" x14ac:dyDescent="0.3">
      <c r="A171" s="1" t="s">
        <v>249</v>
      </c>
      <c r="B171" s="1" t="s">
        <v>250</v>
      </c>
      <c r="C171" s="2">
        <v>32305</v>
      </c>
      <c r="D171" s="1" t="s">
        <v>6</v>
      </c>
      <c r="E171" s="1">
        <f>MONTH(ubezpieczenia3[[#This Row],[Data_urodz]])</f>
        <v>6</v>
      </c>
    </row>
    <row r="172" spans="1:5" x14ac:dyDescent="0.3">
      <c r="A172" s="1" t="s">
        <v>251</v>
      </c>
      <c r="B172" s="1" t="s">
        <v>252</v>
      </c>
      <c r="C172" s="2">
        <v>32081</v>
      </c>
      <c r="D172" s="1" t="s">
        <v>12</v>
      </c>
      <c r="E172" s="1">
        <f>MONTH(ubezpieczenia3[[#This Row],[Data_urodz]])</f>
        <v>10</v>
      </c>
    </row>
    <row r="173" spans="1:5" x14ac:dyDescent="0.3">
      <c r="A173" s="1" t="s">
        <v>253</v>
      </c>
      <c r="B173" s="1" t="s">
        <v>121</v>
      </c>
      <c r="C173" s="2">
        <v>31749</v>
      </c>
      <c r="D173" s="1" t="s">
        <v>6</v>
      </c>
      <c r="E173" s="1">
        <f>MONTH(ubezpieczenia3[[#This Row],[Data_urodz]])</f>
        <v>12</v>
      </c>
    </row>
    <row r="174" spans="1:5" x14ac:dyDescent="0.3">
      <c r="A174" s="1" t="s">
        <v>254</v>
      </c>
      <c r="B174" s="1" t="s">
        <v>255</v>
      </c>
      <c r="C174" s="2">
        <v>18648</v>
      </c>
      <c r="D174" s="1" t="s">
        <v>40</v>
      </c>
      <c r="E174" s="1">
        <f>MONTH(ubezpieczenia3[[#This Row],[Data_urodz]])</f>
        <v>1</v>
      </c>
    </row>
    <row r="175" spans="1:5" x14ac:dyDescent="0.3">
      <c r="A175" s="1" t="s">
        <v>256</v>
      </c>
      <c r="B175" s="1" t="s">
        <v>257</v>
      </c>
      <c r="C175" s="2">
        <v>16734</v>
      </c>
      <c r="D175" s="1" t="s">
        <v>6</v>
      </c>
      <c r="E175" s="1">
        <f>MONTH(ubezpieczenia3[[#This Row],[Data_urodz]])</f>
        <v>10</v>
      </c>
    </row>
    <row r="176" spans="1:5" x14ac:dyDescent="0.3">
      <c r="A176" s="1" t="s">
        <v>258</v>
      </c>
      <c r="B176" s="1" t="s">
        <v>47</v>
      </c>
      <c r="C176" s="2">
        <v>25036</v>
      </c>
      <c r="D176" s="1" t="s">
        <v>12</v>
      </c>
      <c r="E176" s="1">
        <f>MONTH(ubezpieczenia3[[#This Row],[Data_urodz]])</f>
        <v>7</v>
      </c>
    </row>
    <row r="177" spans="1:5" x14ac:dyDescent="0.3">
      <c r="A177" s="1" t="s">
        <v>259</v>
      </c>
      <c r="B177" s="1" t="s">
        <v>260</v>
      </c>
      <c r="C177" s="2">
        <v>17342</v>
      </c>
      <c r="D177" s="1" t="s">
        <v>6</v>
      </c>
      <c r="E177" s="1">
        <f>MONTH(ubezpieczenia3[[#This Row],[Data_urodz]])</f>
        <v>6</v>
      </c>
    </row>
    <row r="178" spans="1:5" x14ac:dyDescent="0.3">
      <c r="A178" s="1" t="s">
        <v>206</v>
      </c>
      <c r="B178" s="1" t="s">
        <v>167</v>
      </c>
      <c r="C178" s="2">
        <v>23157</v>
      </c>
      <c r="D178" s="1" t="s">
        <v>9</v>
      </c>
      <c r="E178" s="1">
        <f>MONTH(ubezpieczenia3[[#This Row],[Data_urodz]])</f>
        <v>5</v>
      </c>
    </row>
    <row r="179" spans="1:5" x14ac:dyDescent="0.3">
      <c r="A179" s="1" t="s">
        <v>261</v>
      </c>
      <c r="B179" s="1" t="s">
        <v>37</v>
      </c>
      <c r="C179" s="2">
        <v>17166</v>
      </c>
      <c r="D179" s="1" t="s">
        <v>12</v>
      </c>
      <c r="E179" s="1">
        <f>MONTH(ubezpieczenia3[[#This Row],[Data_urodz]])</f>
        <v>12</v>
      </c>
    </row>
    <row r="180" spans="1:5" x14ac:dyDescent="0.3">
      <c r="A180" s="1" t="s">
        <v>262</v>
      </c>
      <c r="B180" s="1" t="s">
        <v>263</v>
      </c>
      <c r="C180" s="2">
        <v>24471</v>
      </c>
      <c r="D180" s="1" t="s">
        <v>12</v>
      </c>
      <c r="E180" s="1">
        <f>MONTH(ubezpieczenia3[[#This Row],[Data_urodz]])</f>
        <v>12</v>
      </c>
    </row>
    <row r="181" spans="1:5" x14ac:dyDescent="0.3">
      <c r="A181" s="1" t="s">
        <v>264</v>
      </c>
      <c r="B181" s="1" t="s">
        <v>157</v>
      </c>
      <c r="C181" s="2">
        <v>34523</v>
      </c>
      <c r="D181" s="1" t="s">
        <v>6</v>
      </c>
      <c r="E181" s="1">
        <f>MONTH(ubezpieczenia3[[#This Row],[Data_urodz]])</f>
        <v>7</v>
      </c>
    </row>
    <row r="182" spans="1:5" x14ac:dyDescent="0.3">
      <c r="A182" s="1" t="s">
        <v>265</v>
      </c>
      <c r="B182" s="1" t="s">
        <v>139</v>
      </c>
      <c r="C182" s="2">
        <v>18354</v>
      </c>
      <c r="D182" s="1" t="s">
        <v>6</v>
      </c>
      <c r="E182" s="1">
        <f>MONTH(ubezpieczenia3[[#This Row],[Data_urodz]])</f>
        <v>4</v>
      </c>
    </row>
    <row r="183" spans="1:5" x14ac:dyDescent="0.3">
      <c r="A183" s="1" t="s">
        <v>266</v>
      </c>
      <c r="B183" s="1" t="s">
        <v>267</v>
      </c>
      <c r="C183" s="2">
        <v>34069</v>
      </c>
      <c r="D183" s="1" t="s">
        <v>12</v>
      </c>
      <c r="E183" s="1">
        <f>MONTH(ubezpieczenia3[[#This Row],[Data_urodz]])</f>
        <v>4</v>
      </c>
    </row>
    <row r="184" spans="1:5" x14ac:dyDescent="0.3">
      <c r="A184" s="1" t="s">
        <v>268</v>
      </c>
      <c r="B184" s="1" t="s">
        <v>269</v>
      </c>
      <c r="C184" s="2">
        <v>17331</v>
      </c>
      <c r="D184" s="1" t="s">
        <v>12</v>
      </c>
      <c r="E184" s="1">
        <f>MONTH(ubezpieczenia3[[#This Row],[Data_urodz]])</f>
        <v>6</v>
      </c>
    </row>
    <row r="185" spans="1:5" x14ac:dyDescent="0.3">
      <c r="A185" s="1" t="s">
        <v>270</v>
      </c>
      <c r="B185" s="1" t="s">
        <v>39</v>
      </c>
      <c r="C185" s="2">
        <v>33550</v>
      </c>
      <c r="D185" s="1" t="s">
        <v>40</v>
      </c>
      <c r="E185" s="1">
        <f>MONTH(ubezpieczenia3[[#This Row],[Data_urodz]])</f>
        <v>11</v>
      </c>
    </row>
    <row r="186" spans="1:5" x14ac:dyDescent="0.3">
      <c r="A186" s="1" t="s">
        <v>271</v>
      </c>
      <c r="B186" s="1" t="s">
        <v>255</v>
      </c>
      <c r="C186" s="2">
        <v>24426</v>
      </c>
      <c r="D186" s="1" t="s">
        <v>6</v>
      </c>
      <c r="E186" s="1">
        <f>MONTH(ubezpieczenia3[[#This Row],[Data_urodz]])</f>
        <v>11</v>
      </c>
    </row>
    <row r="187" spans="1:5" x14ac:dyDescent="0.3">
      <c r="A187" s="1" t="s">
        <v>272</v>
      </c>
      <c r="B187" s="1" t="s">
        <v>273</v>
      </c>
      <c r="C187" s="2">
        <v>19307</v>
      </c>
      <c r="D187" s="1" t="s">
        <v>40</v>
      </c>
      <c r="E187" s="1">
        <f>MONTH(ubezpieczenia3[[#This Row],[Data_urodz]])</f>
        <v>11</v>
      </c>
    </row>
    <row r="188" spans="1:5" x14ac:dyDescent="0.3">
      <c r="A188" s="1" t="s">
        <v>274</v>
      </c>
      <c r="B188" s="1" t="s">
        <v>121</v>
      </c>
      <c r="C188" s="2">
        <v>26626</v>
      </c>
      <c r="D188" s="1" t="s">
        <v>12</v>
      </c>
      <c r="E188" s="1">
        <f>MONTH(ubezpieczenia3[[#This Row],[Data_urodz]])</f>
        <v>11</v>
      </c>
    </row>
    <row r="189" spans="1:5" x14ac:dyDescent="0.3">
      <c r="A189" s="1" t="s">
        <v>275</v>
      </c>
      <c r="B189" s="1" t="s">
        <v>169</v>
      </c>
      <c r="C189" s="2">
        <v>21897</v>
      </c>
      <c r="D189" s="1" t="s">
        <v>12</v>
      </c>
      <c r="E189" s="1">
        <f>MONTH(ubezpieczenia3[[#This Row],[Data_urodz]])</f>
        <v>12</v>
      </c>
    </row>
    <row r="190" spans="1:5" x14ac:dyDescent="0.3">
      <c r="A190" s="1" t="s">
        <v>276</v>
      </c>
      <c r="B190" s="1" t="s">
        <v>52</v>
      </c>
      <c r="C190" s="2">
        <v>34865</v>
      </c>
      <c r="D190" s="1" t="s">
        <v>12</v>
      </c>
      <c r="E190" s="1">
        <f>MONTH(ubezpieczenia3[[#This Row],[Data_urodz]])</f>
        <v>6</v>
      </c>
    </row>
    <row r="191" spans="1:5" x14ac:dyDescent="0.3">
      <c r="A191" s="1" t="s">
        <v>163</v>
      </c>
      <c r="B191" s="1" t="s">
        <v>277</v>
      </c>
      <c r="C191" s="2">
        <v>19712</v>
      </c>
      <c r="D191" s="1" t="s">
        <v>12</v>
      </c>
      <c r="E191" s="1">
        <f>MONTH(ubezpieczenia3[[#This Row],[Data_urodz]])</f>
        <v>12</v>
      </c>
    </row>
    <row r="192" spans="1:5" x14ac:dyDescent="0.3">
      <c r="A192" s="1" t="s">
        <v>278</v>
      </c>
      <c r="B192" s="1" t="s">
        <v>52</v>
      </c>
      <c r="C192" s="2">
        <v>27893</v>
      </c>
      <c r="D192" s="1" t="s">
        <v>6</v>
      </c>
      <c r="E192" s="1">
        <f>MONTH(ubezpieczenia3[[#This Row],[Data_urodz]])</f>
        <v>5</v>
      </c>
    </row>
    <row r="193" spans="1:5" x14ac:dyDescent="0.3">
      <c r="A193" s="1" t="s">
        <v>279</v>
      </c>
      <c r="B193" s="1" t="s">
        <v>280</v>
      </c>
      <c r="C193" s="2">
        <v>28226</v>
      </c>
      <c r="D193" s="1" t="s">
        <v>12</v>
      </c>
      <c r="E193" s="1">
        <f>MONTH(ubezpieczenia3[[#This Row],[Data_urodz]])</f>
        <v>4</v>
      </c>
    </row>
    <row r="194" spans="1:5" x14ac:dyDescent="0.3">
      <c r="A194" s="1" t="s">
        <v>281</v>
      </c>
      <c r="B194" s="1" t="s">
        <v>77</v>
      </c>
      <c r="C194" s="2">
        <v>29954</v>
      </c>
      <c r="D194" s="1" t="s">
        <v>9</v>
      </c>
      <c r="E194" s="1">
        <f>MONTH(ubezpieczenia3[[#This Row],[Data_urodz]])</f>
        <v>1</v>
      </c>
    </row>
    <row r="195" spans="1:5" x14ac:dyDescent="0.3">
      <c r="A195" s="1" t="s">
        <v>282</v>
      </c>
      <c r="B195" s="1" t="s">
        <v>179</v>
      </c>
      <c r="C195" s="2">
        <v>23111</v>
      </c>
      <c r="D195" s="1" t="s">
        <v>12</v>
      </c>
      <c r="E195" s="1">
        <f>MONTH(ubezpieczenia3[[#This Row],[Data_urodz]])</f>
        <v>4</v>
      </c>
    </row>
    <row r="196" spans="1:5" x14ac:dyDescent="0.3">
      <c r="A196" s="1" t="s">
        <v>283</v>
      </c>
      <c r="B196" s="1" t="s">
        <v>39</v>
      </c>
      <c r="C196" s="2">
        <v>24808</v>
      </c>
      <c r="D196" s="1" t="s">
        <v>12</v>
      </c>
      <c r="E196" s="1">
        <f>MONTH(ubezpieczenia3[[#This Row],[Data_urodz]])</f>
        <v>12</v>
      </c>
    </row>
    <row r="197" spans="1:5" x14ac:dyDescent="0.3">
      <c r="A197" s="1" t="s">
        <v>284</v>
      </c>
      <c r="B197" s="1" t="s">
        <v>16</v>
      </c>
      <c r="C197" s="2">
        <v>17601</v>
      </c>
      <c r="D197" s="1" t="s">
        <v>40</v>
      </c>
      <c r="E197" s="1">
        <f>MONTH(ubezpieczenia3[[#This Row],[Data_urodz]])</f>
        <v>3</v>
      </c>
    </row>
    <row r="198" spans="1:5" x14ac:dyDescent="0.3">
      <c r="A198" s="1" t="s">
        <v>285</v>
      </c>
      <c r="B198" s="1" t="s">
        <v>179</v>
      </c>
      <c r="C198" s="2">
        <v>21199</v>
      </c>
      <c r="D198" s="1" t="s">
        <v>9</v>
      </c>
      <c r="E198" s="1">
        <f>MONTH(ubezpieczenia3[[#This Row],[Data_urodz]])</f>
        <v>1</v>
      </c>
    </row>
    <row r="199" spans="1:5" x14ac:dyDescent="0.3">
      <c r="A199" s="1" t="s">
        <v>286</v>
      </c>
      <c r="B199" s="1" t="s">
        <v>20</v>
      </c>
      <c r="C199" s="2">
        <v>29879</v>
      </c>
      <c r="D199" s="1" t="s">
        <v>12</v>
      </c>
      <c r="E199" s="1">
        <f>MONTH(ubezpieczenia3[[#This Row],[Data_urodz]])</f>
        <v>10</v>
      </c>
    </row>
    <row r="200" spans="1:5" x14ac:dyDescent="0.3">
      <c r="A200" s="1" t="s">
        <v>287</v>
      </c>
      <c r="B200" s="1" t="s">
        <v>81</v>
      </c>
      <c r="C200" s="2">
        <v>19659</v>
      </c>
      <c r="D200" s="1" t="s">
        <v>6</v>
      </c>
      <c r="E200" s="1">
        <f>MONTH(ubezpieczenia3[[#This Row],[Data_urodz]])</f>
        <v>10</v>
      </c>
    </row>
    <row r="201" spans="1:5" x14ac:dyDescent="0.3">
      <c r="A201" s="1" t="s">
        <v>288</v>
      </c>
      <c r="B201" s="1" t="s">
        <v>8</v>
      </c>
      <c r="C201" s="2">
        <v>22514</v>
      </c>
      <c r="D201" s="1" t="s">
        <v>12</v>
      </c>
      <c r="E201" s="1">
        <f>MONTH(ubezpieczenia3[[#This Row],[Data_urodz]])</f>
        <v>8</v>
      </c>
    </row>
    <row r="202" spans="1:5" x14ac:dyDescent="0.3">
      <c r="A202" s="1" t="s">
        <v>289</v>
      </c>
      <c r="B202" s="1" t="s">
        <v>121</v>
      </c>
      <c r="C202" s="2">
        <v>25332</v>
      </c>
      <c r="D202" s="1" t="s">
        <v>12</v>
      </c>
      <c r="E202" s="1">
        <f>MONTH(ubezpieczenia3[[#This Row],[Data_urodz]])</f>
        <v>5</v>
      </c>
    </row>
    <row r="203" spans="1:5" x14ac:dyDescent="0.3">
      <c r="A203" s="1" t="s">
        <v>290</v>
      </c>
      <c r="B203" s="1" t="s">
        <v>255</v>
      </c>
      <c r="C203" s="2">
        <v>20181</v>
      </c>
      <c r="D203" s="1" t="s">
        <v>40</v>
      </c>
      <c r="E203" s="1">
        <f>MONTH(ubezpieczenia3[[#This Row],[Data_urodz]])</f>
        <v>4</v>
      </c>
    </row>
    <row r="204" spans="1:5" x14ac:dyDescent="0.3">
      <c r="A204" s="1" t="s">
        <v>291</v>
      </c>
      <c r="B204" s="1" t="s">
        <v>141</v>
      </c>
      <c r="C204" s="2">
        <v>19141</v>
      </c>
      <c r="D204" s="1" t="s">
        <v>12</v>
      </c>
      <c r="E204" s="1">
        <f>MONTH(ubezpieczenia3[[#This Row],[Data_urodz]])</f>
        <v>5</v>
      </c>
    </row>
    <row r="205" spans="1:5" x14ac:dyDescent="0.3">
      <c r="A205" s="1" t="s">
        <v>292</v>
      </c>
      <c r="B205" s="1" t="s">
        <v>293</v>
      </c>
      <c r="C205" s="2">
        <v>18147</v>
      </c>
      <c r="D205" s="1" t="s">
        <v>12</v>
      </c>
      <c r="E205" s="1">
        <f>MONTH(ubezpieczenia3[[#This Row],[Data_urodz]])</f>
        <v>9</v>
      </c>
    </row>
    <row r="206" spans="1:5" x14ac:dyDescent="0.3">
      <c r="A206" s="1" t="s">
        <v>294</v>
      </c>
      <c r="B206" s="1" t="s">
        <v>52</v>
      </c>
      <c r="C206" s="2">
        <v>26146</v>
      </c>
      <c r="D206" s="1" t="s">
        <v>6</v>
      </c>
      <c r="E206" s="1">
        <f>MONTH(ubezpieczenia3[[#This Row],[Data_urodz]])</f>
        <v>8</v>
      </c>
    </row>
    <row r="207" spans="1:5" x14ac:dyDescent="0.3">
      <c r="A207" s="1" t="s">
        <v>295</v>
      </c>
      <c r="B207" s="1" t="s">
        <v>139</v>
      </c>
      <c r="C207" s="2">
        <v>30798</v>
      </c>
      <c r="D207" s="1" t="s">
        <v>40</v>
      </c>
      <c r="E207" s="1">
        <f>MONTH(ubezpieczenia3[[#This Row],[Data_urodz]])</f>
        <v>4</v>
      </c>
    </row>
    <row r="208" spans="1:5" x14ac:dyDescent="0.3">
      <c r="A208" s="1" t="s">
        <v>296</v>
      </c>
      <c r="B208" s="1" t="s">
        <v>297</v>
      </c>
      <c r="C208" s="2">
        <v>24623</v>
      </c>
      <c r="D208" s="1" t="s">
        <v>12</v>
      </c>
      <c r="E208" s="1">
        <f>MONTH(ubezpieczenia3[[#This Row],[Data_urodz]])</f>
        <v>5</v>
      </c>
    </row>
    <row r="209" spans="1:5" x14ac:dyDescent="0.3">
      <c r="A209" s="1" t="s">
        <v>298</v>
      </c>
      <c r="B209" s="1" t="s">
        <v>18</v>
      </c>
      <c r="C209" s="2">
        <v>31818</v>
      </c>
      <c r="D209" s="1" t="s">
        <v>6</v>
      </c>
      <c r="E209" s="1">
        <f>MONTH(ubezpieczenia3[[#This Row],[Data_urodz]])</f>
        <v>2</v>
      </c>
    </row>
    <row r="210" spans="1:5" x14ac:dyDescent="0.3">
      <c r="A210" s="1" t="s">
        <v>299</v>
      </c>
      <c r="B210" s="1" t="s">
        <v>300</v>
      </c>
      <c r="C210" s="2">
        <v>34201</v>
      </c>
      <c r="D210" s="1" t="s">
        <v>12</v>
      </c>
      <c r="E210" s="1">
        <f>MONTH(ubezpieczenia3[[#This Row],[Data_urodz]])</f>
        <v>8</v>
      </c>
    </row>
    <row r="211" spans="1:5" x14ac:dyDescent="0.3">
      <c r="A211" s="1" t="s">
        <v>301</v>
      </c>
      <c r="B211" s="1" t="s">
        <v>8</v>
      </c>
      <c r="C211" s="2">
        <v>27079</v>
      </c>
      <c r="D211" s="1" t="s">
        <v>9</v>
      </c>
      <c r="E211" s="1">
        <f>MONTH(ubezpieczenia3[[#This Row],[Data_urodz]])</f>
        <v>2</v>
      </c>
    </row>
    <row r="212" spans="1:5" x14ac:dyDescent="0.3">
      <c r="A212" s="1" t="s">
        <v>302</v>
      </c>
      <c r="B212" s="1" t="s">
        <v>303</v>
      </c>
      <c r="C212" s="2">
        <v>18053</v>
      </c>
      <c r="D212" s="1" t="s">
        <v>9</v>
      </c>
      <c r="E212" s="1">
        <f>MONTH(ubezpieczenia3[[#This Row],[Data_urodz]])</f>
        <v>6</v>
      </c>
    </row>
    <row r="213" spans="1:5" x14ac:dyDescent="0.3">
      <c r="A213" s="1" t="s">
        <v>304</v>
      </c>
      <c r="B213" s="1" t="s">
        <v>49</v>
      </c>
      <c r="C213" s="2">
        <v>27059</v>
      </c>
      <c r="D213" s="1" t="s">
        <v>12</v>
      </c>
      <c r="E213" s="1">
        <f>MONTH(ubezpieczenia3[[#This Row],[Data_urodz]])</f>
        <v>1</v>
      </c>
    </row>
    <row r="214" spans="1:5" x14ac:dyDescent="0.3">
      <c r="A214" s="1" t="s">
        <v>305</v>
      </c>
      <c r="B214" s="1" t="s">
        <v>246</v>
      </c>
      <c r="C214" s="2">
        <v>31039</v>
      </c>
      <c r="D214" s="1" t="s">
        <v>6</v>
      </c>
      <c r="E214" s="1">
        <f>MONTH(ubezpieczenia3[[#This Row],[Data_urodz]])</f>
        <v>12</v>
      </c>
    </row>
    <row r="215" spans="1:5" x14ac:dyDescent="0.3">
      <c r="A215" s="1" t="s">
        <v>306</v>
      </c>
      <c r="B215" s="1" t="s">
        <v>307</v>
      </c>
      <c r="C215" s="2">
        <v>34893</v>
      </c>
      <c r="D215" s="1" t="s">
        <v>12</v>
      </c>
      <c r="E215" s="1">
        <f>MONTH(ubezpieczenia3[[#This Row],[Data_urodz]])</f>
        <v>7</v>
      </c>
    </row>
    <row r="216" spans="1:5" x14ac:dyDescent="0.3">
      <c r="A216" s="1" t="s">
        <v>308</v>
      </c>
      <c r="B216" s="1" t="s">
        <v>307</v>
      </c>
      <c r="C216" s="2">
        <v>22101</v>
      </c>
      <c r="D216" s="1" t="s">
        <v>6</v>
      </c>
      <c r="E216" s="1">
        <f>MONTH(ubezpieczenia3[[#This Row],[Data_urodz]])</f>
        <v>7</v>
      </c>
    </row>
    <row r="217" spans="1:5" x14ac:dyDescent="0.3">
      <c r="A217" s="1" t="s">
        <v>309</v>
      </c>
      <c r="B217" s="1" t="s">
        <v>177</v>
      </c>
      <c r="C217" s="2">
        <v>16267</v>
      </c>
      <c r="D217" s="1" t="s">
        <v>12</v>
      </c>
      <c r="E217" s="1">
        <f>MONTH(ubezpieczenia3[[#This Row],[Data_urodz]])</f>
        <v>7</v>
      </c>
    </row>
    <row r="218" spans="1:5" x14ac:dyDescent="0.3">
      <c r="A218" s="1" t="s">
        <v>310</v>
      </c>
      <c r="B218" s="1" t="s">
        <v>45</v>
      </c>
      <c r="C218" s="2">
        <v>32103</v>
      </c>
      <c r="D218" s="1" t="s">
        <v>12</v>
      </c>
      <c r="E218" s="1">
        <f>MONTH(ubezpieczenia3[[#This Row],[Data_urodz]])</f>
        <v>11</v>
      </c>
    </row>
    <row r="219" spans="1:5" x14ac:dyDescent="0.3">
      <c r="A219" s="1" t="s">
        <v>311</v>
      </c>
      <c r="B219" s="1" t="s">
        <v>248</v>
      </c>
      <c r="C219" s="2">
        <v>25996</v>
      </c>
      <c r="D219" s="1" t="s">
        <v>9</v>
      </c>
      <c r="E219" s="1">
        <f>MONTH(ubezpieczenia3[[#This Row],[Data_urodz]])</f>
        <v>3</v>
      </c>
    </row>
    <row r="220" spans="1:5" x14ac:dyDescent="0.3">
      <c r="A220" s="1" t="s">
        <v>312</v>
      </c>
      <c r="B220" s="1" t="s">
        <v>134</v>
      </c>
      <c r="C220" s="2">
        <v>33040</v>
      </c>
      <c r="D220" s="1" t="s">
        <v>12</v>
      </c>
      <c r="E220" s="1">
        <f>MONTH(ubezpieczenia3[[#This Row],[Data_urodz]])</f>
        <v>6</v>
      </c>
    </row>
    <row r="221" spans="1:5" x14ac:dyDescent="0.3">
      <c r="A221" s="1" t="s">
        <v>313</v>
      </c>
      <c r="B221" s="1" t="s">
        <v>20</v>
      </c>
      <c r="C221" s="2">
        <v>30671</v>
      </c>
      <c r="D221" s="1" t="s">
        <v>9</v>
      </c>
      <c r="E221" s="1">
        <f>MONTH(ubezpieczenia3[[#This Row],[Data_urodz]])</f>
        <v>12</v>
      </c>
    </row>
    <row r="222" spans="1:5" x14ac:dyDescent="0.3">
      <c r="A222" s="1" t="s">
        <v>314</v>
      </c>
      <c r="B222" s="1" t="s">
        <v>37</v>
      </c>
      <c r="C222" s="2">
        <v>25243</v>
      </c>
      <c r="D222" s="1" t="s">
        <v>12</v>
      </c>
      <c r="E222" s="1">
        <f>MONTH(ubezpieczenia3[[#This Row],[Data_urodz]])</f>
        <v>2</v>
      </c>
    </row>
    <row r="223" spans="1:5" x14ac:dyDescent="0.3">
      <c r="A223" s="1" t="s">
        <v>315</v>
      </c>
      <c r="B223" s="1" t="s">
        <v>20</v>
      </c>
      <c r="C223" s="2">
        <v>27639</v>
      </c>
      <c r="D223" s="1" t="s">
        <v>12</v>
      </c>
      <c r="E223" s="1">
        <f>MONTH(ubezpieczenia3[[#This Row],[Data_urodz]])</f>
        <v>9</v>
      </c>
    </row>
    <row r="224" spans="1:5" x14ac:dyDescent="0.3">
      <c r="A224" s="1" t="s">
        <v>316</v>
      </c>
      <c r="B224" s="1" t="s">
        <v>169</v>
      </c>
      <c r="C224" s="2">
        <v>25644</v>
      </c>
      <c r="D224" s="1" t="s">
        <v>12</v>
      </c>
      <c r="E224" s="1">
        <f>MONTH(ubezpieczenia3[[#This Row],[Data_urodz]])</f>
        <v>3</v>
      </c>
    </row>
    <row r="225" spans="1:5" x14ac:dyDescent="0.3">
      <c r="A225" s="1" t="s">
        <v>317</v>
      </c>
      <c r="B225" s="1" t="s">
        <v>318</v>
      </c>
      <c r="C225" s="2">
        <v>27683</v>
      </c>
      <c r="D225" s="1" t="s">
        <v>6</v>
      </c>
      <c r="E225" s="1">
        <f>MONTH(ubezpieczenia3[[#This Row],[Data_urodz]])</f>
        <v>10</v>
      </c>
    </row>
    <row r="226" spans="1:5" x14ac:dyDescent="0.3">
      <c r="A226" s="1" t="s">
        <v>174</v>
      </c>
      <c r="B226" s="1" t="s">
        <v>319</v>
      </c>
      <c r="C226" s="2">
        <v>32765</v>
      </c>
      <c r="D226" s="1" t="s">
        <v>9</v>
      </c>
      <c r="E226" s="1">
        <f>MONTH(ubezpieczenia3[[#This Row],[Data_urodz]])</f>
        <v>9</v>
      </c>
    </row>
    <row r="227" spans="1:5" x14ac:dyDescent="0.3">
      <c r="A227" s="1" t="s">
        <v>243</v>
      </c>
      <c r="B227" s="1" t="s">
        <v>121</v>
      </c>
      <c r="C227" s="2">
        <v>26380</v>
      </c>
      <c r="D227" s="1" t="s">
        <v>9</v>
      </c>
      <c r="E227" s="1">
        <f>MONTH(ubezpieczenia3[[#This Row],[Data_urodz]])</f>
        <v>3</v>
      </c>
    </row>
    <row r="228" spans="1:5" x14ac:dyDescent="0.3">
      <c r="A228" s="1" t="s">
        <v>320</v>
      </c>
      <c r="B228" s="1" t="s">
        <v>81</v>
      </c>
      <c r="C228" s="2">
        <v>21508</v>
      </c>
      <c r="D228" s="1" t="s">
        <v>6</v>
      </c>
      <c r="E228" s="1">
        <f>MONTH(ubezpieczenia3[[#This Row],[Data_urodz]])</f>
        <v>11</v>
      </c>
    </row>
    <row r="229" spans="1:5" x14ac:dyDescent="0.3">
      <c r="A229" s="1" t="s">
        <v>321</v>
      </c>
      <c r="B229" s="1" t="s">
        <v>11</v>
      </c>
      <c r="C229" s="2">
        <v>32790</v>
      </c>
      <c r="D229" s="1" t="s">
        <v>6</v>
      </c>
      <c r="E229" s="1">
        <f>MONTH(ubezpieczenia3[[#This Row],[Data_urodz]])</f>
        <v>10</v>
      </c>
    </row>
    <row r="230" spans="1:5" x14ac:dyDescent="0.3">
      <c r="A230" s="1" t="s">
        <v>164</v>
      </c>
      <c r="B230" s="1" t="s">
        <v>322</v>
      </c>
      <c r="C230" s="2">
        <v>24303</v>
      </c>
      <c r="D230" s="1" t="s">
        <v>6</v>
      </c>
      <c r="E230" s="1">
        <f>MONTH(ubezpieczenia3[[#This Row],[Data_urodz]])</f>
        <v>7</v>
      </c>
    </row>
    <row r="231" spans="1:5" x14ac:dyDescent="0.3">
      <c r="A231" s="1" t="s">
        <v>323</v>
      </c>
      <c r="B231" s="1" t="s">
        <v>300</v>
      </c>
      <c r="C231" s="2">
        <v>30747</v>
      </c>
      <c r="D231" s="1" t="s">
        <v>9</v>
      </c>
      <c r="E231" s="1">
        <f>MONTH(ubezpieczenia3[[#This Row],[Data_urodz]])</f>
        <v>3</v>
      </c>
    </row>
    <row r="232" spans="1:5" x14ac:dyDescent="0.3">
      <c r="A232" s="1" t="s">
        <v>324</v>
      </c>
      <c r="B232" s="1" t="s">
        <v>49</v>
      </c>
      <c r="C232" s="2">
        <v>19853</v>
      </c>
      <c r="D232" s="1" t="s">
        <v>12</v>
      </c>
      <c r="E232" s="1">
        <f>MONTH(ubezpieczenia3[[#This Row],[Data_urodz]])</f>
        <v>5</v>
      </c>
    </row>
    <row r="233" spans="1:5" x14ac:dyDescent="0.3">
      <c r="A233" s="1" t="s">
        <v>325</v>
      </c>
      <c r="B233" s="1" t="s">
        <v>20</v>
      </c>
      <c r="C233" s="2">
        <v>32147</v>
      </c>
      <c r="D233" s="1" t="s">
        <v>12</v>
      </c>
      <c r="E233" s="1">
        <f>MONTH(ubezpieczenia3[[#This Row],[Data_urodz]])</f>
        <v>1</v>
      </c>
    </row>
    <row r="234" spans="1:5" x14ac:dyDescent="0.3">
      <c r="A234" s="1" t="s">
        <v>326</v>
      </c>
      <c r="B234" s="1" t="s">
        <v>327</v>
      </c>
      <c r="C234" s="2">
        <v>17904</v>
      </c>
      <c r="D234" s="1" t="s">
        <v>12</v>
      </c>
      <c r="E234" s="1">
        <f>MONTH(ubezpieczenia3[[#This Row],[Data_urodz]])</f>
        <v>1</v>
      </c>
    </row>
    <row r="235" spans="1:5" x14ac:dyDescent="0.3">
      <c r="A235" s="1" t="s">
        <v>328</v>
      </c>
      <c r="B235" s="1" t="s">
        <v>157</v>
      </c>
      <c r="C235" s="2">
        <v>20057</v>
      </c>
      <c r="D235" s="1" t="s">
        <v>12</v>
      </c>
      <c r="E235" s="1">
        <f>MONTH(ubezpieczenia3[[#This Row],[Data_urodz]])</f>
        <v>11</v>
      </c>
    </row>
    <row r="236" spans="1:5" x14ac:dyDescent="0.3">
      <c r="A236" s="1" t="s">
        <v>329</v>
      </c>
      <c r="B236" s="1" t="s">
        <v>146</v>
      </c>
      <c r="C236" s="2">
        <v>30863</v>
      </c>
      <c r="D236" s="1" t="s">
        <v>9</v>
      </c>
      <c r="E236" s="1">
        <f>MONTH(ubezpieczenia3[[#This Row],[Data_urodz]])</f>
        <v>6</v>
      </c>
    </row>
    <row r="237" spans="1:5" x14ac:dyDescent="0.3">
      <c r="A237" s="1" t="s">
        <v>330</v>
      </c>
      <c r="B237" s="1" t="s">
        <v>139</v>
      </c>
      <c r="C237" s="2">
        <v>22435</v>
      </c>
      <c r="D237" s="1" t="s">
        <v>6</v>
      </c>
      <c r="E237" s="1">
        <f>MONTH(ubezpieczenia3[[#This Row],[Data_urodz]])</f>
        <v>6</v>
      </c>
    </row>
    <row r="238" spans="1:5" x14ac:dyDescent="0.3">
      <c r="A238" s="1" t="s">
        <v>130</v>
      </c>
      <c r="B238" s="1" t="s">
        <v>84</v>
      </c>
      <c r="C238" s="2">
        <v>17048</v>
      </c>
      <c r="D238" s="1" t="s">
        <v>12</v>
      </c>
      <c r="E238" s="1">
        <f>MONTH(ubezpieczenia3[[#This Row],[Data_urodz]])</f>
        <v>9</v>
      </c>
    </row>
    <row r="239" spans="1:5" x14ac:dyDescent="0.3">
      <c r="A239" s="1" t="s">
        <v>331</v>
      </c>
      <c r="B239" s="1" t="s">
        <v>332</v>
      </c>
      <c r="C239" s="2">
        <v>24732</v>
      </c>
      <c r="D239" s="1" t="s">
        <v>6</v>
      </c>
      <c r="E239" s="1">
        <f>MONTH(ubezpieczenia3[[#This Row],[Data_urodz]])</f>
        <v>9</v>
      </c>
    </row>
    <row r="240" spans="1:5" x14ac:dyDescent="0.3">
      <c r="A240" s="1" t="s">
        <v>333</v>
      </c>
      <c r="B240" s="1" t="s">
        <v>11</v>
      </c>
      <c r="C240" s="2">
        <v>18589</v>
      </c>
      <c r="D240" s="1" t="s">
        <v>6</v>
      </c>
      <c r="E240" s="1">
        <f>MONTH(ubezpieczenia3[[#This Row],[Data_urodz]])</f>
        <v>11</v>
      </c>
    </row>
    <row r="241" spans="1:5" x14ac:dyDescent="0.3">
      <c r="A241" s="1" t="s">
        <v>334</v>
      </c>
      <c r="B241" s="1" t="s">
        <v>49</v>
      </c>
      <c r="C241" s="2">
        <v>20727</v>
      </c>
      <c r="D241" s="1" t="s">
        <v>12</v>
      </c>
      <c r="E241" s="1">
        <f>MONTH(ubezpieczenia3[[#This Row],[Data_urodz]])</f>
        <v>9</v>
      </c>
    </row>
    <row r="242" spans="1:5" x14ac:dyDescent="0.3">
      <c r="A242" s="1" t="s">
        <v>335</v>
      </c>
      <c r="B242" s="1" t="s">
        <v>114</v>
      </c>
      <c r="C242" s="2">
        <v>23401</v>
      </c>
      <c r="D242" s="1" t="s">
        <v>6</v>
      </c>
      <c r="E242" s="1">
        <f>MONTH(ubezpieczenia3[[#This Row],[Data_urodz]])</f>
        <v>1</v>
      </c>
    </row>
    <row r="243" spans="1:5" x14ac:dyDescent="0.3">
      <c r="A243" s="1" t="s">
        <v>336</v>
      </c>
      <c r="B243" s="1" t="s">
        <v>337</v>
      </c>
      <c r="C243" s="2">
        <v>17084</v>
      </c>
      <c r="D243" s="1" t="s">
        <v>6</v>
      </c>
      <c r="E243" s="1">
        <f>MONTH(ubezpieczenia3[[#This Row],[Data_urodz]])</f>
        <v>10</v>
      </c>
    </row>
    <row r="244" spans="1:5" x14ac:dyDescent="0.3">
      <c r="A244" s="1" t="s">
        <v>338</v>
      </c>
      <c r="B244" s="1" t="s">
        <v>8</v>
      </c>
      <c r="C244" s="2">
        <v>30481</v>
      </c>
      <c r="D244" s="1" t="s">
        <v>12</v>
      </c>
      <c r="E244" s="1">
        <f>MONTH(ubezpieczenia3[[#This Row],[Data_urodz]])</f>
        <v>6</v>
      </c>
    </row>
    <row r="245" spans="1:5" x14ac:dyDescent="0.3">
      <c r="A245" s="1" t="s">
        <v>339</v>
      </c>
      <c r="B245" s="1" t="s">
        <v>20</v>
      </c>
      <c r="C245" s="2">
        <v>20651</v>
      </c>
      <c r="D245" s="1" t="s">
        <v>12</v>
      </c>
      <c r="E245" s="1">
        <f>MONTH(ubezpieczenia3[[#This Row],[Data_urodz]])</f>
        <v>7</v>
      </c>
    </row>
    <row r="246" spans="1:5" x14ac:dyDescent="0.3">
      <c r="A246" s="1" t="s">
        <v>340</v>
      </c>
      <c r="B246" s="1" t="s">
        <v>185</v>
      </c>
      <c r="C246" s="2">
        <v>32580</v>
      </c>
      <c r="D246" s="1" t="s">
        <v>12</v>
      </c>
      <c r="E246" s="1">
        <f>MONTH(ubezpieczenia3[[#This Row],[Data_urodz]])</f>
        <v>3</v>
      </c>
    </row>
    <row r="247" spans="1:5" x14ac:dyDescent="0.3">
      <c r="A247" s="1" t="s">
        <v>341</v>
      </c>
      <c r="B247" s="1" t="s">
        <v>139</v>
      </c>
      <c r="C247" s="2">
        <v>18233</v>
      </c>
      <c r="D247" s="1" t="s">
        <v>12</v>
      </c>
      <c r="E247" s="1">
        <f>MONTH(ubezpieczenia3[[#This Row],[Data_urodz]])</f>
        <v>12</v>
      </c>
    </row>
    <row r="248" spans="1:5" x14ac:dyDescent="0.3">
      <c r="A248" s="1" t="s">
        <v>342</v>
      </c>
      <c r="B248" s="1" t="s">
        <v>177</v>
      </c>
      <c r="C248" s="2">
        <v>24225</v>
      </c>
      <c r="D248" s="1" t="s">
        <v>6</v>
      </c>
      <c r="E248" s="1">
        <f>MONTH(ubezpieczenia3[[#This Row],[Data_urodz]])</f>
        <v>4</v>
      </c>
    </row>
    <row r="249" spans="1:5" x14ac:dyDescent="0.3">
      <c r="A249" s="1" t="s">
        <v>343</v>
      </c>
      <c r="B249" s="1" t="s">
        <v>45</v>
      </c>
      <c r="C249" s="2">
        <v>27299</v>
      </c>
      <c r="D249" s="1" t="s">
        <v>6</v>
      </c>
      <c r="E249" s="1">
        <f>MONTH(ubezpieczenia3[[#This Row],[Data_urodz]])</f>
        <v>9</v>
      </c>
    </row>
    <row r="250" spans="1:5" x14ac:dyDescent="0.3">
      <c r="A250" s="1" t="s">
        <v>344</v>
      </c>
      <c r="B250" s="1" t="s">
        <v>345</v>
      </c>
      <c r="C250" s="2">
        <v>18398</v>
      </c>
      <c r="D250" s="1" t="s">
        <v>12</v>
      </c>
      <c r="E250" s="1">
        <f>MONTH(ubezpieczenia3[[#This Row],[Data_urodz]])</f>
        <v>5</v>
      </c>
    </row>
    <row r="251" spans="1:5" x14ac:dyDescent="0.3">
      <c r="A251" s="1" t="s">
        <v>329</v>
      </c>
      <c r="B251" s="1" t="s">
        <v>194</v>
      </c>
      <c r="C251" s="2">
        <v>34400</v>
      </c>
      <c r="D251" s="1" t="s">
        <v>12</v>
      </c>
      <c r="E251" s="1">
        <f>MONTH(ubezpieczenia3[[#This Row],[Data_urodz]])</f>
        <v>3</v>
      </c>
    </row>
    <row r="252" spans="1:5" x14ac:dyDescent="0.3">
      <c r="A252" s="1" t="s">
        <v>51</v>
      </c>
      <c r="B252" s="1" t="s">
        <v>346</v>
      </c>
      <c r="C252" s="2">
        <v>21513</v>
      </c>
      <c r="D252" s="1" t="s">
        <v>12</v>
      </c>
      <c r="E252" s="1">
        <f>MONTH(ubezpieczenia3[[#This Row],[Data_urodz]])</f>
        <v>11</v>
      </c>
    </row>
    <row r="253" spans="1:5" x14ac:dyDescent="0.3">
      <c r="A253" s="1" t="s">
        <v>347</v>
      </c>
      <c r="B253" s="1" t="s">
        <v>236</v>
      </c>
      <c r="C253" s="2">
        <v>31749</v>
      </c>
      <c r="D253" s="1" t="s">
        <v>6</v>
      </c>
      <c r="E253" s="1">
        <f>MONTH(ubezpieczenia3[[#This Row],[Data_urodz]])</f>
        <v>12</v>
      </c>
    </row>
    <row r="254" spans="1:5" x14ac:dyDescent="0.3">
      <c r="A254" s="1" t="s">
        <v>348</v>
      </c>
      <c r="B254" s="1" t="s">
        <v>5</v>
      </c>
      <c r="C254" s="2">
        <v>34235</v>
      </c>
      <c r="D254" s="1" t="s">
        <v>6</v>
      </c>
      <c r="E254" s="1">
        <f>MONTH(ubezpieczenia3[[#This Row],[Data_urodz]])</f>
        <v>9</v>
      </c>
    </row>
    <row r="255" spans="1:5" x14ac:dyDescent="0.3">
      <c r="A255" s="1" t="s">
        <v>349</v>
      </c>
      <c r="B255" s="1" t="s">
        <v>131</v>
      </c>
      <c r="C255" s="2">
        <v>19183</v>
      </c>
      <c r="D255" s="1" t="s">
        <v>9</v>
      </c>
      <c r="E255" s="1">
        <f>MONTH(ubezpieczenia3[[#This Row],[Data_urodz]])</f>
        <v>7</v>
      </c>
    </row>
    <row r="256" spans="1:5" x14ac:dyDescent="0.3">
      <c r="A256" s="1" t="s">
        <v>350</v>
      </c>
      <c r="B256" s="1" t="s">
        <v>8</v>
      </c>
      <c r="C256" s="2">
        <v>27424</v>
      </c>
      <c r="D256" s="1" t="s">
        <v>12</v>
      </c>
      <c r="E256" s="1">
        <f>MONTH(ubezpieczenia3[[#This Row],[Data_urodz]])</f>
        <v>1</v>
      </c>
    </row>
    <row r="257" spans="1:5" x14ac:dyDescent="0.3">
      <c r="A257" s="1" t="s">
        <v>351</v>
      </c>
      <c r="B257" s="1" t="s">
        <v>152</v>
      </c>
      <c r="C257" s="2">
        <v>23665</v>
      </c>
      <c r="D257" s="1" t="s">
        <v>12</v>
      </c>
      <c r="E257" s="1">
        <f>MONTH(ubezpieczenia3[[#This Row],[Data_urodz]])</f>
        <v>10</v>
      </c>
    </row>
    <row r="258" spans="1:5" x14ac:dyDescent="0.3">
      <c r="A258" s="1" t="s">
        <v>352</v>
      </c>
      <c r="B258" s="1" t="s">
        <v>11</v>
      </c>
      <c r="C258" s="2">
        <v>17649</v>
      </c>
      <c r="D258" s="1" t="s">
        <v>6</v>
      </c>
      <c r="E258" s="1">
        <f>MONTH(ubezpieczenia3[[#This Row],[Data_urodz]])</f>
        <v>4</v>
      </c>
    </row>
    <row r="259" spans="1:5" x14ac:dyDescent="0.3">
      <c r="A259" s="1" t="s">
        <v>353</v>
      </c>
      <c r="B259" s="1" t="s">
        <v>354</v>
      </c>
      <c r="C259" s="2">
        <v>25530</v>
      </c>
      <c r="D259" s="1" t="s">
        <v>6</v>
      </c>
      <c r="E259" s="1">
        <f>MONTH(ubezpieczenia3[[#This Row],[Data_urodz]])</f>
        <v>11</v>
      </c>
    </row>
    <row r="260" spans="1:5" x14ac:dyDescent="0.3">
      <c r="A260" s="1" t="s">
        <v>355</v>
      </c>
      <c r="B260" s="1" t="s">
        <v>356</v>
      </c>
      <c r="C260" s="2">
        <v>34758</v>
      </c>
      <c r="D260" s="1" t="s">
        <v>9</v>
      </c>
      <c r="E260" s="1">
        <f>MONTH(ubezpieczenia3[[#This Row],[Data_urodz]])</f>
        <v>2</v>
      </c>
    </row>
    <row r="261" spans="1:5" x14ac:dyDescent="0.3">
      <c r="A261" s="1" t="s">
        <v>19</v>
      </c>
      <c r="B261" s="1" t="s">
        <v>357</v>
      </c>
      <c r="C261" s="2">
        <v>17531</v>
      </c>
      <c r="D261" s="1" t="s">
        <v>12</v>
      </c>
      <c r="E261" s="1">
        <f>MONTH(ubezpieczenia3[[#This Row],[Data_urodz]])</f>
        <v>12</v>
      </c>
    </row>
    <row r="262" spans="1:5" x14ac:dyDescent="0.3">
      <c r="A262" s="1" t="s">
        <v>358</v>
      </c>
      <c r="B262" s="1" t="s">
        <v>8</v>
      </c>
      <c r="C262" s="2">
        <v>32482</v>
      </c>
      <c r="D262" s="1" t="s">
        <v>6</v>
      </c>
      <c r="E262" s="1">
        <f>MONTH(ubezpieczenia3[[#This Row],[Data_urodz]])</f>
        <v>12</v>
      </c>
    </row>
    <row r="263" spans="1:5" x14ac:dyDescent="0.3">
      <c r="A263" s="1" t="s">
        <v>359</v>
      </c>
      <c r="B263" s="1" t="s">
        <v>246</v>
      </c>
      <c r="C263" s="2">
        <v>34533</v>
      </c>
      <c r="D263" s="1" t="s">
        <v>12</v>
      </c>
      <c r="E263" s="1">
        <f>MONTH(ubezpieczenia3[[#This Row],[Data_urodz]])</f>
        <v>7</v>
      </c>
    </row>
    <row r="264" spans="1:5" x14ac:dyDescent="0.3">
      <c r="A264" s="1" t="s">
        <v>308</v>
      </c>
      <c r="B264" s="1" t="s">
        <v>79</v>
      </c>
      <c r="C264" s="2">
        <v>28491</v>
      </c>
      <c r="D264" s="1" t="s">
        <v>12</v>
      </c>
      <c r="E264" s="1">
        <f>MONTH(ubezpieczenia3[[#This Row],[Data_urodz]])</f>
        <v>1</v>
      </c>
    </row>
    <row r="265" spans="1:5" x14ac:dyDescent="0.3">
      <c r="A265" s="1" t="s">
        <v>360</v>
      </c>
      <c r="B265" s="1" t="s">
        <v>361</v>
      </c>
      <c r="C265" s="2">
        <v>32689</v>
      </c>
      <c r="D265" s="1" t="s">
        <v>9</v>
      </c>
      <c r="E265" s="1">
        <f>MONTH(ubezpieczenia3[[#This Row],[Data_urodz]])</f>
        <v>6</v>
      </c>
    </row>
    <row r="266" spans="1:5" x14ac:dyDescent="0.3">
      <c r="A266" s="1" t="s">
        <v>162</v>
      </c>
      <c r="B266" s="1" t="s">
        <v>362</v>
      </c>
      <c r="C266" s="2">
        <v>27112</v>
      </c>
      <c r="D266" s="1" t="s">
        <v>6</v>
      </c>
      <c r="E266" s="1">
        <f>MONTH(ubezpieczenia3[[#This Row],[Data_urodz]])</f>
        <v>3</v>
      </c>
    </row>
    <row r="267" spans="1:5" x14ac:dyDescent="0.3">
      <c r="A267" s="1" t="s">
        <v>363</v>
      </c>
      <c r="B267" s="1" t="s">
        <v>16</v>
      </c>
      <c r="C267" s="2">
        <v>29259</v>
      </c>
      <c r="D267" s="1" t="s">
        <v>12</v>
      </c>
      <c r="E267" s="1">
        <f>MONTH(ubezpieczenia3[[#This Row],[Data_urodz]])</f>
        <v>2</v>
      </c>
    </row>
    <row r="268" spans="1:5" x14ac:dyDescent="0.3">
      <c r="A268" s="1" t="s">
        <v>83</v>
      </c>
      <c r="B268" s="1" t="s">
        <v>123</v>
      </c>
      <c r="C268" s="2">
        <v>18437</v>
      </c>
      <c r="D268" s="1" t="s">
        <v>6</v>
      </c>
      <c r="E268" s="1">
        <f>MONTH(ubezpieczenia3[[#This Row],[Data_urodz]])</f>
        <v>6</v>
      </c>
    </row>
    <row r="269" spans="1:5" x14ac:dyDescent="0.3">
      <c r="A269" s="1" t="s">
        <v>364</v>
      </c>
      <c r="B269" s="1" t="s">
        <v>194</v>
      </c>
      <c r="C269" s="2">
        <v>34406</v>
      </c>
      <c r="D269" s="1" t="s">
        <v>12</v>
      </c>
      <c r="E269" s="1">
        <f>MONTH(ubezpieczenia3[[#This Row],[Data_urodz]])</f>
        <v>3</v>
      </c>
    </row>
    <row r="270" spans="1:5" x14ac:dyDescent="0.3">
      <c r="A270" s="1" t="s">
        <v>365</v>
      </c>
      <c r="B270" s="1" t="s">
        <v>366</v>
      </c>
      <c r="C270" s="2">
        <v>26689</v>
      </c>
      <c r="D270" s="1" t="s">
        <v>12</v>
      </c>
      <c r="E270" s="1">
        <f>MONTH(ubezpieczenia3[[#This Row],[Data_urodz]])</f>
        <v>1</v>
      </c>
    </row>
    <row r="271" spans="1:5" x14ac:dyDescent="0.3">
      <c r="A271" s="1" t="s">
        <v>174</v>
      </c>
      <c r="B271" s="1" t="s">
        <v>52</v>
      </c>
      <c r="C271" s="2">
        <v>24391</v>
      </c>
      <c r="D271" s="1" t="s">
        <v>6</v>
      </c>
      <c r="E271" s="1">
        <f>MONTH(ubezpieczenia3[[#This Row],[Data_urodz]])</f>
        <v>10</v>
      </c>
    </row>
    <row r="272" spans="1:5" x14ac:dyDescent="0.3">
      <c r="A272" s="1" t="s">
        <v>367</v>
      </c>
      <c r="B272" s="1" t="s">
        <v>368</v>
      </c>
      <c r="C272" s="2">
        <v>22010</v>
      </c>
      <c r="D272" s="1" t="s">
        <v>12</v>
      </c>
      <c r="E272" s="1">
        <f>MONTH(ubezpieczenia3[[#This Row],[Data_urodz]])</f>
        <v>4</v>
      </c>
    </row>
    <row r="273" spans="1:5" x14ac:dyDescent="0.3">
      <c r="A273" s="1" t="s">
        <v>369</v>
      </c>
      <c r="B273" s="1" t="s">
        <v>332</v>
      </c>
      <c r="C273" s="2">
        <v>17207</v>
      </c>
      <c r="D273" s="1" t="s">
        <v>9</v>
      </c>
      <c r="E273" s="1">
        <f>MONTH(ubezpieczenia3[[#This Row],[Data_urodz]])</f>
        <v>2</v>
      </c>
    </row>
    <row r="274" spans="1:5" x14ac:dyDescent="0.3">
      <c r="A274" s="1" t="s">
        <v>370</v>
      </c>
      <c r="B274" s="1" t="s">
        <v>160</v>
      </c>
      <c r="C274" s="2">
        <v>22547</v>
      </c>
      <c r="D274" s="1" t="s">
        <v>6</v>
      </c>
      <c r="E274" s="1">
        <f>MONTH(ubezpieczenia3[[#This Row],[Data_urodz]])</f>
        <v>9</v>
      </c>
    </row>
    <row r="275" spans="1:5" x14ac:dyDescent="0.3">
      <c r="A275" s="1" t="s">
        <v>371</v>
      </c>
      <c r="B275" s="1" t="s">
        <v>372</v>
      </c>
      <c r="C275" s="2">
        <v>20722</v>
      </c>
      <c r="D275" s="1" t="s">
        <v>12</v>
      </c>
      <c r="E275" s="1">
        <f>MONTH(ubezpieczenia3[[#This Row],[Data_urodz]])</f>
        <v>9</v>
      </c>
    </row>
    <row r="276" spans="1:5" x14ac:dyDescent="0.3">
      <c r="A276" s="1" t="s">
        <v>373</v>
      </c>
      <c r="B276" s="1" t="s">
        <v>29</v>
      </c>
      <c r="C276" s="2">
        <v>24900</v>
      </c>
      <c r="D276" s="1" t="s">
        <v>12</v>
      </c>
      <c r="E276" s="1">
        <f>MONTH(ubezpieczenia3[[#This Row],[Data_urodz]])</f>
        <v>3</v>
      </c>
    </row>
    <row r="277" spans="1:5" x14ac:dyDescent="0.3">
      <c r="A277" s="1" t="s">
        <v>374</v>
      </c>
      <c r="B277" s="1" t="s">
        <v>37</v>
      </c>
      <c r="C277" s="2">
        <v>20808</v>
      </c>
      <c r="D277" s="1" t="s">
        <v>12</v>
      </c>
      <c r="E277" s="1">
        <f>MONTH(ubezpieczenia3[[#This Row],[Data_urodz]])</f>
        <v>12</v>
      </c>
    </row>
    <row r="278" spans="1:5" x14ac:dyDescent="0.3">
      <c r="A278" s="1" t="s">
        <v>375</v>
      </c>
      <c r="B278" s="1" t="s">
        <v>131</v>
      </c>
      <c r="C278" s="2">
        <v>30235</v>
      </c>
      <c r="D278" s="1" t="s">
        <v>12</v>
      </c>
      <c r="E278" s="1">
        <f>MONTH(ubezpieczenia3[[#This Row],[Data_urodz]])</f>
        <v>10</v>
      </c>
    </row>
    <row r="279" spans="1:5" x14ac:dyDescent="0.3">
      <c r="A279" s="1" t="s">
        <v>376</v>
      </c>
      <c r="B279" s="1" t="s">
        <v>257</v>
      </c>
      <c r="C279" s="2">
        <v>21221</v>
      </c>
      <c r="D279" s="1" t="s">
        <v>9</v>
      </c>
      <c r="E279" s="1">
        <f>MONTH(ubezpieczenia3[[#This Row],[Data_urodz]])</f>
        <v>2</v>
      </c>
    </row>
    <row r="280" spans="1:5" x14ac:dyDescent="0.3">
      <c r="A280" s="1" t="s">
        <v>377</v>
      </c>
      <c r="B280" s="1" t="s">
        <v>45</v>
      </c>
      <c r="C280" s="2">
        <v>20193</v>
      </c>
      <c r="D280" s="1" t="s">
        <v>6</v>
      </c>
      <c r="E280" s="1">
        <f>MONTH(ubezpieczenia3[[#This Row],[Data_urodz]])</f>
        <v>4</v>
      </c>
    </row>
    <row r="281" spans="1:5" x14ac:dyDescent="0.3">
      <c r="A281" s="1" t="s">
        <v>378</v>
      </c>
      <c r="B281" s="1" t="s">
        <v>141</v>
      </c>
      <c r="C281" s="2">
        <v>17137</v>
      </c>
      <c r="D281" s="1" t="s">
        <v>6</v>
      </c>
      <c r="E281" s="1">
        <f>MONTH(ubezpieczenia3[[#This Row],[Data_urodz]])</f>
        <v>12</v>
      </c>
    </row>
    <row r="282" spans="1:5" x14ac:dyDescent="0.3">
      <c r="A282" s="1" t="s">
        <v>379</v>
      </c>
      <c r="B282" s="1" t="s">
        <v>49</v>
      </c>
      <c r="C282" s="2">
        <v>32802</v>
      </c>
      <c r="D282" s="1" t="s">
        <v>6</v>
      </c>
      <c r="E282" s="1">
        <f>MONTH(ubezpieczenia3[[#This Row],[Data_urodz]])</f>
        <v>10</v>
      </c>
    </row>
    <row r="283" spans="1:5" x14ac:dyDescent="0.3">
      <c r="A283" s="1" t="s">
        <v>240</v>
      </c>
      <c r="B283" s="1" t="s">
        <v>20</v>
      </c>
      <c r="C283" s="2">
        <v>25839</v>
      </c>
      <c r="D283" s="1" t="s">
        <v>12</v>
      </c>
      <c r="E283" s="1">
        <f>MONTH(ubezpieczenia3[[#This Row],[Data_urodz]])</f>
        <v>9</v>
      </c>
    </row>
    <row r="284" spans="1:5" x14ac:dyDescent="0.3">
      <c r="A284" s="1" t="s">
        <v>275</v>
      </c>
      <c r="B284" s="1" t="s">
        <v>380</v>
      </c>
      <c r="C284" s="2">
        <v>32028</v>
      </c>
      <c r="D284" s="1" t="s">
        <v>12</v>
      </c>
      <c r="E284" s="1">
        <f>MONTH(ubezpieczenia3[[#This Row],[Data_urodz]])</f>
        <v>9</v>
      </c>
    </row>
    <row r="285" spans="1:5" x14ac:dyDescent="0.3">
      <c r="A285" s="1" t="s">
        <v>317</v>
      </c>
      <c r="B285" s="1" t="s">
        <v>192</v>
      </c>
      <c r="C285" s="2">
        <v>31556</v>
      </c>
      <c r="D285" s="1" t="s">
        <v>6</v>
      </c>
      <c r="E285" s="1">
        <f>MONTH(ubezpieczenia3[[#This Row],[Data_urodz]])</f>
        <v>5</v>
      </c>
    </row>
    <row r="286" spans="1:5" x14ac:dyDescent="0.3">
      <c r="A286" s="1" t="s">
        <v>381</v>
      </c>
      <c r="B286" s="1" t="s">
        <v>54</v>
      </c>
      <c r="C286" s="2">
        <v>19153</v>
      </c>
      <c r="D286" s="1" t="s">
        <v>6</v>
      </c>
      <c r="E286" s="1">
        <f>MONTH(ubezpieczenia3[[#This Row],[Data_urodz]])</f>
        <v>6</v>
      </c>
    </row>
    <row r="287" spans="1:5" x14ac:dyDescent="0.3">
      <c r="A287" s="1" t="s">
        <v>382</v>
      </c>
      <c r="B287" s="1" t="s">
        <v>383</v>
      </c>
      <c r="C287" s="2">
        <v>21934</v>
      </c>
      <c r="D287" s="1" t="s">
        <v>6</v>
      </c>
      <c r="E287" s="1">
        <f>MONTH(ubezpieczenia3[[#This Row],[Data_urodz]])</f>
        <v>1</v>
      </c>
    </row>
    <row r="288" spans="1:5" x14ac:dyDescent="0.3">
      <c r="A288" s="1" t="s">
        <v>384</v>
      </c>
      <c r="B288" s="1" t="s">
        <v>361</v>
      </c>
      <c r="C288" s="2">
        <v>28187</v>
      </c>
      <c r="D288" s="1" t="s">
        <v>12</v>
      </c>
      <c r="E288" s="1">
        <f>MONTH(ubezpieczenia3[[#This Row],[Data_urodz]])</f>
        <v>3</v>
      </c>
    </row>
    <row r="289" spans="1:5" x14ac:dyDescent="0.3">
      <c r="A289" s="1" t="s">
        <v>385</v>
      </c>
      <c r="B289" s="1" t="s">
        <v>252</v>
      </c>
      <c r="C289" s="2">
        <v>34291</v>
      </c>
      <c r="D289" s="1" t="s">
        <v>12</v>
      </c>
      <c r="E289" s="1">
        <f>MONTH(ubezpieczenia3[[#This Row],[Data_urodz]])</f>
        <v>11</v>
      </c>
    </row>
    <row r="290" spans="1:5" x14ac:dyDescent="0.3">
      <c r="A290" s="1" t="s">
        <v>386</v>
      </c>
      <c r="B290" s="1" t="s">
        <v>107</v>
      </c>
      <c r="C290" s="2">
        <v>24652</v>
      </c>
      <c r="D290" s="1" t="s">
        <v>6</v>
      </c>
      <c r="E290" s="1">
        <f>MONTH(ubezpieczenia3[[#This Row],[Data_urodz]])</f>
        <v>6</v>
      </c>
    </row>
    <row r="291" spans="1:5" x14ac:dyDescent="0.3">
      <c r="A291" s="1" t="s">
        <v>387</v>
      </c>
      <c r="B291" s="1" t="s">
        <v>121</v>
      </c>
      <c r="C291" s="2">
        <v>18010</v>
      </c>
      <c r="D291" s="1" t="s">
        <v>6</v>
      </c>
      <c r="E291" s="1">
        <f>MONTH(ubezpieczenia3[[#This Row],[Data_urodz]])</f>
        <v>4</v>
      </c>
    </row>
    <row r="292" spans="1:5" x14ac:dyDescent="0.3">
      <c r="A292" s="1" t="s">
        <v>388</v>
      </c>
      <c r="B292" s="1" t="s">
        <v>368</v>
      </c>
      <c r="C292" s="2">
        <v>26506</v>
      </c>
      <c r="D292" s="1" t="s">
        <v>40</v>
      </c>
      <c r="E292" s="1">
        <f>MONTH(ubezpieczenia3[[#This Row],[Data_urodz]])</f>
        <v>7</v>
      </c>
    </row>
    <row r="293" spans="1:5" x14ac:dyDescent="0.3">
      <c r="A293" s="1" t="s">
        <v>389</v>
      </c>
      <c r="B293" s="1" t="s">
        <v>160</v>
      </c>
      <c r="C293" s="2">
        <v>30368</v>
      </c>
      <c r="D293" s="1" t="s">
        <v>40</v>
      </c>
      <c r="E293" s="1">
        <f>MONTH(ubezpieczenia3[[#This Row],[Data_urodz]])</f>
        <v>2</v>
      </c>
    </row>
    <row r="294" spans="1:5" x14ac:dyDescent="0.3">
      <c r="A294" s="1" t="s">
        <v>162</v>
      </c>
      <c r="B294" s="1" t="s">
        <v>54</v>
      </c>
      <c r="C294" s="2">
        <v>16991</v>
      </c>
      <c r="D294" s="1" t="s">
        <v>12</v>
      </c>
      <c r="E294" s="1">
        <f>MONTH(ubezpieczenia3[[#This Row],[Data_urodz]])</f>
        <v>7</v>
      </c>
    </row>
    <row r="295" spans="1:5" x14ac:dyDescent="0.3">
      <c r="A295" s="1" t="s">
        <v>390</v>
      </c>
      <c r="B295" s="1" t="s">
        <v>152</v>
      </c>
      <c r="C295" s="2">
        <v>23950</v>
      </c>
      <c r="D295" s="1" t="s">
        <v>12</v>
      </c>
      <c r="E295" s="1">
        <f>MONTH(ubezpieczenia3[[#This Row],[Data_urodz]])</f>
        <v>7</v>
      </c>
    </row>
    <row r="296" spans="1:5" x14ac:dyDescent="0.3">
      <c r="A296" s="1" t="s">
        <v>391</v>
      </c>
      <c r="B296" s="1" t="s">
        <v>47</v>
      </c>
      <c r="C296" s="2">
        <v>26871</v>
      </c>
      <c r="D296" s="1" t="s">
        <v>12</v>
      </c>
      <c r="E296" s="1">
        <f>MONTH(ubezpieczenia3[[#This Row],[Data_urodz]])</f>
        <v>7</v>
      </c>
    </row>
    <row r="297" spans="1:5" x14ac:dyDescent="0.3">
      <c r="A297" s="1" t="s">
        <v>392</v>
      </c>
      <c r="B297" s="1" t="s">
        <v>260</v>
      </c>
      <c r="C297" s="2">
        <v>17268</v>
      </c>
      <c r="D297" s="1" t="s">
        <v>40</v>
      </c>
      <c r="E297" s="1">
        <f>MONTH(ubezpieczenia3[[#This Row],[Data_urodz]])</f>
        <v>4</v>
      </c>
    </row>
    <row r="298" spans="1:5" x14ac:dyDescent="0.3">
      <c r="A298" s="1" t="s">
        <v>393</v>
      </c>
      <c r="B298" s="1" t="s">
        <v>394</v>
      </c>
      <c r="C298" s="2">
        <v>31612</v>
      </c>
      <c r="D298" s="1" t="s">
        <v>6</v>
      </c>
      <c r="E298" s="1">
        <f>MONTH(ubezpieczenia3[[#This Row],[Data_urodz]])</f>
        <v>7</v>
      </c>
    </row>
    <row r="299" spans="1:5" x14ac:dyDescent="0.3">
      <c r="A299" s="1" t="s">
        <v>395</v>
      </c>
      <c r="B299" s="1" t="s">
        <v>131</v>
      </c>
      <c r="C299" s="2">
        <v>21264</v>
      </c>
      <c r="D299" s="1" t="s">
        <v>12</v>
      </c>
      <c r="E299" s="1">
        <f>MONTH(ubezpieczenia3[[#This Row],[Data_urodz]])</f>
        <v>3</v>
      </c>
    </row>
    <row r="300" spans="1:5" x14ac:dyDescent="0.3">
      <c r="A300" s="1" t="s">
        <v>396</v>
      </c>
      <c r="B300" s="1" t="s">
        <v>236</v>
      </c>
      <c r="C300" s="2">
        <v>29622</v>
      </c>
      <c r="D300" s="1" t="s">
        <v>40</v>
      </c>
      <c r="E300" s="1">
        <f>MONTH(ubezpieczenia3[[#This Row],[Data_urodz]])</f>
        <v>2</v>
      </c>
    </row>
    <row r="301" spans="1:5" x14ac:dyDescent="0.3">
      <c r="A301" s="1" t="s">
        <v>162</v>
      </c>
      <c r="B301" s="1" t="s">
        <v>20</v>
      </c>
      <c r="C301" s="2">
        <v>30875</v>
      </c>
      <c r="D301" s="1" t="s">
        <v>6</v>
      </c>
      <c r="E301" s="1">
        <f>MONTH(ubezpieczenia3[[#This Row],[Data_urodz]])</f>
        <v>7</v>
      </c>
    </row>
    <row r="302" spans="1:5" x14ac:dyDescent="0.3">
      <c r="A302" s="1" t="s">
        <v>397</v>
      </c>
      <c r="B302" s="1" t="s">
        <v>107</v>
      </c>
      <c r="C302" s="2">
        <v>31924</v>
      </c>
      <c r="D302" s="1" t="s">
        <v>12</v>
      </c>
      <c r="E302" s="1">
        <f>MONTH(ubezpieczenia3[[#This Row],[Data_urodz]])</f>
        <v>5</v>
      </c>
    </row>
    <row r="303" spans="1:5" x14ac:dyDescent="0.3">
      <c r="A303" s="1" t="s">
        <v>398</v>
      </c>
      <c r="B303" s="1" t="s">
        <v>399</v>
      </c>
      <c r="C303" s="2">
        <v>23384</v>
      </c>
      <c r="D303" s="1" t="s">
        <v>12</v>
      </c>
      <c r="E303" s="1">
        <f>MONTH(ubezpieczenia3[[#This Row],[Data_urodz]])</f>
        <v>1</v>
      </c>
    </row>
    <row r="304" spans="1:5" x14ac:dyDescent="0.3">
      <c r="A304" s="1" t="s">
        <v>400</v>
      </c>
      <c r="B304" s="1" t="s">
        <v>401</v>
      </c>
      <c r="C304" s="2">
        <v>32097</v>
      </c>
      <c r="D304" s="1" t="s">
        <v>6</v>
      </c>
      <c r="E304" s="1">
        <f>MONTH(ubezpieczenia3[[#This Row],[Data_urodz]])</f>
        <v>11</v>
      </c>
    </row>
    <row r="305" spans="1:5" x14ac:dyDescent="0.3">
      <c r="A305" s="1" t="s">
        <v>402</v>
      </c>
      <c r="B305" s="1" t="s">
        <v>403</v>
      </c>
      <c r="C305" s="2">
        <v>22555</v>
      </c>
      <c r="D305" s="1" t="s">
        <v>40</v>
      </c>
      <c r="E305" s="1">
        <f>MONTH(ubezpieczenia3[[#This Row],[Data_urodz]])</f>
        <v>10</v>
      </c>
    </row>
    <row r="306" spans="1:5" x14ac:dyDescent="0.3">
      <c r="A306" s="1" t="s">
        <v>317</v>
      </c>
      <c r="B306" s="1" t="s">
        <v>20</v>
      </c>
      <c r="C306" s="2">
        <v>22508</v>
      </c>
      <c r="D306" s="1" t="s">
        <v>12</v>
      </c>
      <c r="E306" s="1">
        <f>MONTH(ubezpieczenia3[[#This Row],[Data_urodz]])</f>
        <v>8</v>
      </c>
    </row>
    <row r="307" spans="1:5" x14ac:dyDescent="0.3">
      <c r="A307" s="1" t="s">
        <v>404</v>
      </c>
      <c r="B307" s="1" t="s">
        <v>72</v>
      </c>
      <c r="C307" s="2">
        <v>29510</v>
      </c>
      <c r="D307" s="1" t="s">
        <v>6</v>
      </c>
      <c r="E307" s="1">
        <f>MONTH(ubezpieczenia3[[#This Row],[Data_urodz]])</f>
        <v>10</v>
      </c>
    </row>
    <row r="308" spans="1:5" x14ac:dyDescent="0.3">
      <c r="A308" s="1" t="s">
        <v>405</v>
      </c>
      <c r="B308" s="1" t="s">
        <v>406</v>
      </c>
      <c r="C308" s="2">
        <v>22398</v>
      </c>
      <c r="D308" s="1" t="s">
        <v>12</v>
      </c>
      <c r="E308" s="1">
        <f>MONTH(ubezpieczenia3[[#This Row],[Data_urodz]])</f>
        <v>4</v>
      </c>
    </row>
    <row r="309" spans="1:5" x14ac:dyDescent="0.3">
      <c r="A309" s="1" t="s">
        <v>407</v>
      </c>
      <c r="B309" s="1" t="s">
        <v>20</v>
      </c>
      <c r="C309" s="2">
        <v>28394</v>
      </c>
      <c r="D309" s="1" t="s">
        <v>9</v>
      </c>
      <c r="E309" s="1">
        <f>MONTH(ubezpieczenia3[[#This Row],[Data_urodz]])</f>
        <v>9</v>
      </c>
    </row>
    <row r="310" spans="1:5" x14ac:dyDescent="0.3">
      <c r="A310" s="1" t="s">
        <v>408</v>
      </c>
      <c r="B310" s="1" t="s">
        <v>139</v>
      </c>
      <c r="C310" s="2">
        <v>16244</v>
      </c>
      <c r="D310" s="1" t="s">
        <v>6</v>
      </c>
      <c r="E310" s="1">
        <f>MONTH(ubezpieczenia3[[#This Row],[Data_urodz]])</f>
        <v>6</v>
      </c>
    </row>
    <row r="311" spans="1:5" x14ac:dyDescent="0.3">
      <c r="A311" s="1" t="s">
        <v>409</v>
      </c>
      <c r="B311" s="1" t="s">
        <v>167</v>
      </c>
      <c r="C311" s="2">
        <v>32836</v>
      </c>
      <c r="D311" s="1" t="s">
        <v>12</v>
      </c>
      <c r="E311" s="1">
        <f>MONTH(ubezpieczenia3[[#This Row],[Data_urodz]])</f>
        <v>11</v>
      </c>
    </row>
    <row r="312" spans="1:5" x14ac:dyDescent="0.3">
      <c r="A312" s="1" t="s">
        <v>410</v>
      </c>
      <c r="B312" s="1" t="s">
        <v>141</v>
      </c>
      <c r="C312" s="2">
        <v>23528</v>
      </c>
      <c r="D312" s="1" t="s">
        <v>6</v>
      </c>
      <c r="E312" s="1">
        <f>MONTH(ubezpieczenia3[[#This Row],[Data_urodz]])</f>
        <v>5</v>
      </c>
    </row>
    <row r="313" spans="1:5" x14ac:dyDescent="0.3">
      <c r="A313" s="1" t="s">
        <v>411</v>
      </c>
      <c r="B313" s="1" t="s">
        <v>412</v>
      </c>
      <c r="C313" s="2">
        <v>28489</v>
      </c>
      <c r="D313" s="1" t="s">
        <v>12</v>
      </c>
      <c r="E313" s="1">
        <f>MONTH(ubezpieczenia3[[#This Row],[Data_urodz]])</f>
        <v>12</v>
      </c>
    </row>
    <row r="314" spans="1:5" x14ac:dyDescent="0.3">
      <c r="A314" s="1" t="s">
        <v>413</v>
      </c>
      <c r="B314" s="1" t="s">
        <v>399</v>
      </c>
      <c r="C314" s="2">
        <v>20920</v>
      </c>
      <c r="D314" s="1" t="s">
        <v>12</v>
      </c>
      <c r="E314" s="1">
        <f>MONTH(ubezpieczenia3[[#This Row],[Data_urodz]])</f>
        <v>4</v>
      </c>
    </row>
    <row r="315" spans="1:5" x14ac:dyDescent="0.3">
      <c r="A315" s="1" t="s">
        <v>414</v>
      </c>
      <c r="B315" s="1" t="s">
        <v>11</v>
      </c>
      <c r="C315" s="2">
        <v>34164</v>
      </c>
      <c r="D315" s="1" t="s">
        <v>6</v>
      </c>
      <c r="E315" s="1">
        <f>MONTH(ubezpieczenia3[[#This Row],[Data_urodz]])</f>
        <v>7</v>
      </c>
    </row>
    <row r="316" spans="1:5" x14ac:dyDescent="0.3">
      <c r="A316" s="1" t="s">
        <v>415</v>
      </c>
      <c r="B316" s="1" t="s">
        <v>246</v>
      </c>
      <c r="C316" s="2">
        <v>32341</v>
      </c>
      <c r="D316" s="1" t="s">
        <v>6</v>
      </c>
      <c r="E316" s="1">
        <f>MONTH(ubezpieczenia3[[#This Row],[Data_urodz]])</f>
        <v>7</v>
      </c>
    </row>
    <row r="317" spans="1:5" x14ac:dyDescent="0.3">
      <c r="A317" s="1" t="s">
        <v>416</v>
      </c>
      <c r="B317" s="1" t="s">
        <v>194</v>
      </c>
      <c r="C317" s="2">
        <v>16640</v>
      </c>
      <c r="D317" s="1" t="s">
        <v>12</v>
      </c>
      <c r="E317" s="1">
        <f>MONTH(ubezpieczenia3[[#This Row],[Data_urodz]])</f>
        <v>7</v>
      </c>
    </row>
    <row r="318" spans="1:5" x14ac:dyDescent="0.3">
      <c r="A318" s="1" t="s">
        <v>417</v>
      </c>
      <c r="B318" s="1" t="s">
        <v>418</v>
      </c>
      <c r="C318" s="2">
        <v>28217</v>
      </c>
      <c r="D318" s="1" t="s">
        <v>12</v>
      </c>
      <c r="E318" s="1">
        <f>MONTH(ubezpieczenia3[[#This Row],[Data_urodz]])</f>
        <v>4</v>
      </c>
    </row>
    <row r="319" spans="1:5" x14ac:dyDescent="0.3">
      <c r="A319" s="1" t="s">
        <v>190</v>
      </c>
      <c r="B319" s="1" t="s">
        <v>419</v>
      </c>
      <c r="C319" s="2">
        <v>32646</v>
      </c>
      <c r="D319" s="1" t="s">
        <v>40</v>
      </c>
      <c r="E319" s="1">
        <f>MONTH(ubezpieczenia3[[#This Row],[Data_urodz]])</f>
        <v>5</v>
      </c>
    </row>
    <row r="320" spans="1:5" x14ac:dyDescent="0.3">
      <c r="A320" s="1" t="s">
        <v>420</v>
      </c>
      <c r="B320" s="1" t="s">
        <v>5</v>
      </c>
      <c r="C320" s="2">
        <v>28636</v>
      </c>
      <c r="D320" s="1" t="s">
        <v>40</v>
      </c>
      <c r="E320" s="1">
        <f>MONTH(ubezpieczenia3[[#This Row],[Data_urodz]])</f>
        <v>5</v>
      </c>
    </row>
    <row r="321" spans="1:5" x14ac:dyDescent="0.3">
      <c r="A321" s="1" t="s">
        <v>421</v>
      </c>
      <c r="B321" s="1" t="s">
        <v>8</v>
      </c>
      <c r="C321" s="2">
        <v>30418</v>
      </c>
      <c r="D321" s="1" t="s">
        <v>12</v>
      </c>
      <c r="E321" s="1">
        <f>MONTH(ubezpieczenia3[[#This Row],[Data_urodz]])</f>
        <v>4</v>
      </c>
    </row>
    <row r="322" spans="1:5" x14ac:dyDescent="0.3">
      <c r="A322" s="1" t="s">
        <v>110</v>
      </c>
      <c r="B322" s="1" t="s">
        <v>368</v>
      </c>
      <c r="C322" s="2">
        <v>33971</v>
      </c>
      <c r="D322" s="1" t="s">
        <v>12</v>
      </c>
      <c r="E322" s="1">
        <f>MONTH(ubezpieczenia3[[#This Row],[Data_urodz]])</f>
        <v>1</v>
      </c>
    </row>
    <row r="323" spans="1:5" x14ac:dyDescent="0.3">
      <c r="A323" s="1" t="s">
        <v>422</v>
      </c>
      <c r="B323" s="1" t="s">
        <v>52</v>
      </c>
      <c r="C323" s="2">
        <v>26974</v>
      </c>
      <c r="D323" s="1" t="s">
        <v>12</v>
      </c>
      <c r="E323" s="1">
        <f>MONTH(ubezpieczenia3[[#This Row],[Data_urodz]])</f>
        <v>11</v>
      </c>
    </row>
    <row r="324" spans="1:5" x14ac:dyDescent="0.3">
      <c r="A324" s="1" t="s">
        <v>423</v>
      </c>
      <c r="B324" s="1" t="s">
        <v>47</v>
      </c>
      <c r="C324" s="2">
        <v>21339</v>
      </c>
      <c r="D324" s="1" t="s">
        <v>12</v>
      </c>
      <c r="E324" s="1">
        <f>MONTH(ubezpieczenia3[[#This Row],[Data_urodz]])</f>
        <v>6</v>
      </c>
    </row>
    <row r="325" spans="1:5" x14ac:dyDescent="0.3">
      <c r="A325" s="1" t="s">
        <v>424</v>
      </c>
      <c r="B325" s="1" t="s">
        <v>90</v>
      </c>
      <c r="C325" s="2">
        <v>25150</v>
      </c>
      <c r="D325" s="1" t="s">
        <v>6</v>
      </c>
      <c r="E325" s="1">
        <f>MONTH(ubezpieczenia3[[#This Row],[Data_urodz]])</f>
        <v>11</v>
      </c>
    </row>
    <row r="326" spans="1:5" x14ac:dyDescent="0.3">
      <c r="A326" s="1" t="s">
        <v>425</v>
      </c>
      <c r="B326" s="1" t="s">
        <v>8</v>
      </c>
      <c r="C326" s="2">
        <v>20340</v>
      </c>
      <c r="D326" s="1" t="s">
        <v>12</v>
      </c>
      <c r="E326" s="1">
        <f>MONTH(ubezpieczenia3[[#This Row],[Data_urodz]])</f>
        <v>9</v>
      </c>
    </row>
    <row r="327" spans="1:5" x14ac:dyDescent="0.3">
      <c r="A327" s="1" t="s">
        <v>426</v>
      </c>
      <c r="B327" s="1" t="s">
        <v>131</v>
      </c>
      <c r="C327" s="2">
        <v>16045</v>
      </c>
      <c r="D327" s="1" t="s">
        <v>6</v>
      </c>
      <c r="E327" s="1">
        <f>MONTH(ubezpieczenia3[[#This Row],[Data_urodz]])</f>
        <v>12</v>
      </c>
    </row>
    <row r="328" spans="1:5" x14ac:dyDescent="0.3">
      <c r="A328" s="1" t="s">
        <v>427</v>
      </c>
      <c r="B328" s="1" t="s">
        <v>37</v>
      </c>
      <c r="C328" s="2">
        <v>18568</v>
      </c>
      <c r="D328" s="1" t="s">
        <v>12</v>
      </c>
      <c r="E328" s="1">
        <f>MONTH(ubezpieczenia3[[#This Row],[Data_urodz]])</f>
        <v>11</v>
      </c>
    </row>
    <row r="329" spans="1:5" x14ac:dyDescent="0.3">
      <c r="A329" s="1" t="s">
        <v>311</v>
      </c>
      <c r="B329" s="1" t="s">
        <v>199</v>
      </c>
      <c r="C329" s="2">
        <v>33976</v>
      </c>
      <c r="D329" s="1" t="s">
        <v>12</v>
      </c>
      <c r="E329" s="1">
        <f>MONTH(ubezpieczenia3[[#This Row],[Data_urodz]])</f>
        <v>1</v>
      </c>
    </row>
    <row r="330" spans="1:5" x14ac:dyDescent="0.3">
      <c r="A330" s="1" t="s">
        <v>428</v>
      </c>
      <c r="B330" s="1" t="s">
        <v>429</v>
      </c>
      <c r="C330" s="2">
        <v>30720</v>
      </c>
      <c r="D330" s="1" t="s">
        <v>12</v>
      </c>
      <c r="E330" s="1">
        <f>MONTH(ubezpieczenia3[[#This Row],[Data_urodz]])</f>
        <v>2</v>
      </c>
    </row>
    <row r="331" spans="1:5" x14ac:dyDescent="0.3">
      <c r="A331" s="1" t="s">
        <v>430</v>
      </c>
      <c r="B331" s="1" t="s">
        <v>141</v>
      </c>
      <c r="C331" s="2">
        <v>22604</v>
      </c>
      <c r="D331" s="1" t="s">
        <v>9</v>
      </c>
      <c r="E331" s="1">
        <f>MONTH(ubezpieczenia3[[#This Row],[Data_urodz]])</f>
        <v>11</v>
      </c>
    </row>
    <row r="332" spans="1:5" x14ac:dyDescent="0.3">
      <c r="A332" s="1" t="s">
        <v>431</v>
      </c>
      <c r="B332" s="1" t="s">
        <v>368</v>
      </c>
      <c r="C332" s="2">
        <v>19123</v>
      </c>
      <c r="D332" s="1" t="s">
        <v>12</v>
      </c>
      <c r="E332" s="1">
        <f>MONTH(ubezpieczenia3[[#This Row],[Data_urodz]])</f>
        <v>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58E3-8081-43A0-8979-4181AA44F8A5}">
  <dimension ref="A1:H332"/>
  <sheetViews>
    <sheetView workbookViewId="0">
      <selection activeCell="G5" sqref="G5:H8"/>
      <pivotSelection pane="bottomRight" showHeader="1" extendable="1" axis="axisRow" max="5" activeRow="4" activeCol="6" previousRow="7" previousCol="6" click="1" r:id="rId1">
        <pivotArea dataOnly="0" axis="axisRow" fieldPosition="0">
          <references count="1">
            <reference field="3" count="4">
              <x v="0"/>
              <x v="1"/>
              <x v="2"/>
              <x v="3"/>
            </reference>
          </references>
        </pivotArea>
      </pivotSelection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12.88671875" bestFit="1" customWidth="1"/>
    <col min="4" max="4" width="21.88671875" bestFit="1" customWidth="1"/>
    <col min="7" max="7" width="16.6640625" bestFit="1" customWidth="1"/>
    <col min="8" max="8" width="13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437</v>
      </c>
    </row>
    <row r="2" spans="1:8" x14ac:dyDescent="0.3">
      <c r="A2" s="1" t="s">
        <v>4</v>
      </c>
      <c r="B2" s="1" t="s">
        <v>5</v>
      </c>
      <c r="C2" s="2">
        <v>22190</v>
      </c>
      <c r="D2" s="1" t="s">
        <v>6</v>
      </c>
      <c r="E2" s="1">
        <f>IF(RIGHT(ubezpieczenia4[[#This Row],[Imie]],1)="a",1,0)</f>
        <v>1</v>
      </c>
      <c r="G2" t="s">
        <v>438</v>
      </c>
    </row>
    <row r="3" spans="1:8" x14ac:dyDescent="0.3">
      <c r="A3" s="1" t="s">
        <v>7</v>
      </c>
      <c r="B3" s="1" t="s">
        <v>8</v>
      </c>
      <c r="C3" s="2">
        <v>30952</v>
      </c>
      <c r="D3" s="1" t="s">
        <v>9</v>
      </c>
      <c r="E3" s="1">
        <f>IF(RIGHT(ubezpieczenia4[[#This Row],[Imie]],1)="a",1,0)</f>
        <v>0</v>
      </c>
    </row>
    <row r="4" spans="1:8" x14ac:dyDescent="0.3">
      <c r="A4" s="1" t="s">
        <v>10</v>
      </c>
      <c r="B4" s="1" t="s">
        <v>11</v>
      </c>
      <c r="C4" s="2">
        <v>24753</v>
      </c>
      <c r="D4" s="1" t="s">
        <v>12</v>
      </c>
      <c r="E4" s="1">
        <f>IF(RIGHT(ubezpieczenia4[[#This Row],[Imie]],1)="a",1,0)</f>
        <v>1</v>
      </c>
      <c r="G4" s="3" t="s">
        <v>434</v>
      </c>
      <c r="H4" t="s">
        <v>439</v>
      </c>
    </row>
    <row r="5" spans="1:8" x14ac:dyDescent="0.3">
      <c r="A5" s="1" t="s">
        <v>13</v>
      </c>
      <c r="B5" s="1" t="s">
        <v>14</v>
      </c>
      <c r="C5" s="2">
        <v>31544</v>
      </c>
      <c r="D5" s="1" t="s">
        <v>9</v>
      </c>
      <c r="E5" s="1">
        <f>IF(RIGHT(ubezpieczenia4[[#This Row],[Imie]],1)="a",1,0)</f>
        <v>0</v>
      </c>
      <c r="G5" s="4" t="s">
        <v>12</v>
      </c>
      <c r="H5" s="1">
        <v>97</v>
      </c>
    </row>
    <row r="6" spans="1:8" x14ac:dyDescent="0.3">
      <c r="A6" s="1" t="s">
        <v>15</v>
      </c>
      <c r="B6" s="1" t="s">
        <v>16</v>
      </c>
      <c r="C6" s="2">
        <v>22780</v>
      </c>
      <c r="D6" s="1" t="s">
        <v>9</v>
      </c>
      <c r="E6" s="1">
        <f>IF(RIGHT(ubezpieczenia4[[#This Row],[Imie]],1)="a",1,0)</f>
        <v>1</v>
      </c>
      <c r="G6" s="4" t="s">
        <v>40</v>
      </c>
      <c r="H6" s="1">
        <v>20</v>
      </c>
    </row>
    <row r="7" spans="1:8" x14ac:dyDescent="0.3">
      <c r="A7" s="1" t="s">
        <v>17</v>
      </c>
      <c r="B7" s="1" t="s">
        <v>18</v>
      </c>
      <c r="C7" s="2">
        <v>31694</v>
      </c>
      <c r="D7" s="1" t="s">
        <v>12</v>
      </c>
      <c r="E7" s="1">
        <f>IF(RIGHT(ubezpieczenia4[[#This Row],[Imie]],1)="a",1,0)</f>
        <v>0</v>
      </c>
      <c r="G7" s="4" t="s">
        <v>6</v>
      </c>
      <c r="H7" s="1">
        <v>59</v>
      </c>
    </row>
    <row r="8" spans="1:8" x14ac:dyDescent="0.3">
      <c r="A8" s="1" t="s">
        <v>19</v>
      </c>
      <c r="B8" s="1" t="s">
        <v>20</v>
      </c>
      <c r="C8" s="2">
        <v>33569</v>
      </c>
      <c r="D8" s="1" t="s">
        <v>6</v>
      </c>
      <c r="E8" s="1">
        <f>IF(RIGHT(ubezpieczenia4[[#This Row],[Imie]],1)="a",1,0)</f>
        <v>1</v>
      </c>
      <c r="G8" s="4" t="s">
        <v>9</v>
      </c>
      <c r="H8" s="1">
        <v>24</v>
      </c>
    </row>
    <row r="9" spans="1:8" x14ac:dyDescent="0.3">
      <c r="A9" s="1" t="s">
        <v>21</v>
      </c>
      <c r="B9" s="1" t="s">
        <v>22</v>
      </c>
      <c r="C9" s="2">
        <v>30372</v>
      </c>
      <c r="D9" s="1" t="s">
        <v>6</v>
      </c>
      <c r="E9" s="1">
        <f>IF(RIGHT(ubezpieczenia4[[#This Row],[Imie]],1)="a",1,0)</f>
        <v>1</v>
      </c>
      <c r="G9" s="4" t="s">
        <v>435</v>
      </c>
      <c r="H9" s="1">
        <v>200</v>
      </c>
    </row>
    <row r="10" spans="1:8" x14ac:dyDescent="0.3">
      <c r="A10" s="1" t="s">
        <v>23</v>
      </c>
      <c r="B10" s="1" t="s">
        <v>8</v>
      </c>
      <c r="C10" s="2">
        <v>33568</v>
      </c>
      <c r="D10" s="1" t="s">
        <v>6</v>
      </c>
      <c r="E10" s="1">
        <f>IF(RIGHT(ubezpieczenia4[[#This Row],[Imie]],1)="a",1,0)</f>
        <v>0</v>
      </c>
    </row>
    <row r="11" spans="1:8" x14ac:dyDescent="0.3">
      <c r="A11" s="1" t="s">
        <v>24</v>
      </c>
      <c r="B11" s="1" t="s">
        <v>25</v>
      </c>
      <c r="C11" s="2">
        <v>31111</v>
      </c>
      <c r="D11" s="1" t="s">
        <v>6</v>
      </c>
      <c r="E11" s="1">
        <f>IF(RIGHT(ubezpieczenia4[[#This Row],[Imie]],1)="a",1,0)</f>
        <v>1</v>
      </c>
    </row>
    <row r="12" spans="1:8" x14ac:dyDescent="0.3">
      <c r="A12" s="1" t="s">
        <v>26</v>
      </c>
      <c r="B12" s="1" t="s">
        <v>27</v>
      </c>
      <c r="C12" s="2">
        <v>17347</v>
      </c>
      <c r="D12" s="1" t="s">
        <v>6</v>
      </c>
      <c r="E12" s="1">
        <f>IF(RIGHT(ubezpieczenia4[[#This Row],[Imie]],1)="a",1,0)</f>
        <v>0</v>
      </c>
    </row>
    <row r="13" spans="1:8" x14ac:dyDescent="0.3">
      <c r="A13" s="1" t="s">
        <v>28</v>
      </c>
      <c r="B13" s="1" t="s">
        <v>29</v>
      </c>
      <c r="C13" s="2">
        <v>33321</v>
      </c>
      <c r="D13" s="1" t="s">
        <v>12</v>
      </c>
      <c r="E13" s="1">
        <f>IF(RIGHT(ubezpieczenia4[[#This Row],[Imie]],1)="a",1,0)</f>
        <v>0</v>
      </c>
    </row>
    <row r="14" spans="1:8" x14ac:dyDescent="0.3">
      <c r="A14" s="1" t="s">
        <v>30</v>
      </c>
      <c r="B14" s="1" t="s">
        <v>8</v>
      </c>
      <c r="C14" s="2">
        <v>26093</v>
      </c>
      <c r="D14" s="1" t="s">
        <v>12</v>
      </c>
      <c r="E14" s="1">
        <f>IF(RIGHT(ubezpieczenia4[[#This Row],[Imie]],1)="a",1,0)</f>
        <v>0</v>
      </c>
    </row>
    <row r="15" spans="1:8" x14ac:dyDescent="0.3">
      <c r="A15" s="1" t="s">
        <v>31</v>
      </c>
      <c r="B15" s="1" t="s">
        <v>32</v>
      </c>
      <c r="C15" s="2">
        <v>17144</v>
      </c>
      <c r="D15" s="1" t="s">
        <v>12</v>
      </c>
      <c r="E15" s="1">
        <f>IF(RIGHT(ubezpieczenia4[[#This Row],[Imie]],1)="a",1,0)</f>
        <v>0</v>
      </c>
    </row>
    <row r="16" spans="1:8" x14ac:dyDescent="0.3">
      <c r="A16" s="1" t="s">
        <v>33</v>
      </c>
      <c r="B16" s="1" t="s">
        <v>34</v>
      </c>
      <c r="C16" s="2">
        <v>26019</v>
      </c>
      <c r="D16" s="1" t="s">
        <v>12</v>
      </c>
      <c r="E16" s="1">
        <f>IF(RIGHT(ubezpieczenia4[[#This Row],[Imie]],1)="a",1,0)</f>
        <v>0</v>
      </c>
    </row>
    <row r="17" spans="1:5" x14ac:dyDescent="0.3">
      <c r="A17" s="1" t="s">
        <v>35</v>
      </c>
      <c r="B17" s="1" t="s">
        <v>27</v>
      </c>
      <c r="C17" s="2">
        <v>30193</v>
      </c>
      <c r="D17" s="1" t="s">
        <v>6</v>
      </c>
      <c r="E17" s="1">
        <f>IF(RIGHT(ubezpieczenia4[[#This Row],[Imie]],1)="a",1,0)</f>
        <v>0</v>
      </c>
    </row>
    <row r="18" spans="1:5" x14ac:dyDescent="0.3">
      <c r="A18" s="1" t="s">
        <v>36</v>
      </c>
      <c r="B18" s="1" t="s">
        <v>37</v>
      </c>
      <c r="C18" s="2">
        <v>29668</v>
      </c>
      <c r="D18" s="1" t="s">
        <v>9</v>
      </c>
      <c r="E18" s="1">
        <f>IF(RIGHT(ubezpieczenia4[[#This Row],[Imie]],1)="a",1,0)</f>
        <v>1</v>
      </c>
    </row>
    <row r="19" spans="1:5" x14ac:dyDescent="0.3">
      <c r="A19" s="1" t="s">
        <v>38</v>
      </c>
      <c r="B19" s="1" t="s">
        <v>39</v>
      </c>
      <c r="C19" s="2">
        <v>34945</v>
      </c>
      <c r="D19" s="1" t="s">
        <v>40</v>
      </c>
      <c r="E19" s="1">
        <f>IF(RIGHT(ubezpieczenia4[[#This Row],[Imie]],1)="a",1,0)</f>
        <v>1</v>
      </c>
    </row>
    <row r="20" spans="1:5" x14ac:dyDescent="0.3">
      <c r="A20" s="1" t="s">
        <v>41</v>
      </c>
      <c r="B20" s="1" t="s">
        <v>42</v>
      </c>
      <c r="C20" s="2">
        <v>23309</v>
      </c>
      <c r="D20" s="1" t="s">
        <v>9</v>
      </c>
      <c r="E20" s="1">
        <f>IF(RIGHT(ubezpieczenia4[[#This Row],[Imie]],1)="a",1,0)</f>
        <v>1</v>
      </c>
    </row>
    <row r="21" spans="1:5" x14ac:dyDescent="0.3">
      <c r="A21" s="1" t="s">
        <v>43</v>
      </c>
      <c r="B21" s="1" t="s">
        <v>20</v>
      </c>
      <c r="C21" s="2">
        <v>16498</v>
      </c>
      <c r="D21" s="1" t="s">
        <v>6</v>
      </c>
      <c r="E21" s="1">
        <f>IF(RIGHT(ubezpieczenia4[[#This Row],[Imie]],1)="a",1,0)</f>
        <v>1</v>
      </c>
    </row>
    <row r="22" spans="1:5" x14ac:dyDescent="0.3">
      <c r="A22" s="1" t="s">
        <v>44</v>
      </c>
      <c r="B22" s="1" t="s">
        <v>45</v>
      </c>
      <c r="C22" s="2">
        <v>19872</v>
      </c>
      <c r="D22" s="1" t="s">
        <v>12</v>
      </c>
      <c r="E22" s="1">
        <f>IF(RIGHT(ubezpieczenia4[[#This Row],[Imie]],1)="a",1,0)</f>
        <v>1</v>
      </c>
    </row>
    <row r="23" spans="1:5" x14ac:dyDescent="0.3">
      <c r="A23" s="1" t="s">
        <v>46</v>
      </c>
      <c r="B23" s="1" t="s">
        <v>47</v>
      </c>
      <c r="C23" s="2">
        <v>26018</v>
      </c>
      <c r="D23" s="1" t="s">
        <v>6</v>
      </c>
      <c r="E23" s="1">
        <f>IF(RIGHT(ubezpieczenia4[[#This Row],[Imie]],1)="a",1,0)</f>
        <v>1</v>
      </c>
    </row>
    <row r="24" spans="1:5" x14ac:dyDescent="0.3">
      <c r="A24" s="1" t="s">
        <v>48</v>
      </c>
      <c r="B24" s="1" t="s">
        <v>49</v>
      </c>
      <c r="C24" s="2">
        <v>25110</v>
      </c>
      <c r="D24" s="1" t="s">
        <v>40</v>
      </c>
      <c r="E24" s="1">
        <f>IF(RIGHT(ubezpieczenia4[[#This Row],[Imie]],1)="a",1,0)</f>
        <v>0</v>
      </c>
    </row>
    <row r="25" spans="1:5" x14ac:dyDescent="0.3">
      <c r="A25" s="1" t="s">
        <v>50</v>
      </c>
      <c r="B25" s="1" t="s">
        <v>29</v>
      </c>
      <c r="C25" s="2">
        <v>33411</v>
      </c>
      <c r="D25" s="1" t="s">
        <v>9</v>
      </c>
      <c r="E25" s="1">
        <f>IF(RIGHT(ubezpieczenia4[[#This Row],[Imie]],1)="a",1,0)</f>
        <v>0</v>
      </c>
    </row>
    <row r="26" spans="1:5" x14ac:dyDescent="0.3">
      <c r="A26" s="1" t="s">
        <v>51</v>
      </c>
      <c r="B26" s="1" t="s">
        <v>52</v>
      </c>
      <c r="C26" s="2">
        <v>30969</v>
      </c>
      <c r="D26" s="1" t="s">
        <v>12</v>
      </c>
      <c r="E26" s="1">
        <f>IF(RIGHT(ubezpieczenia4[[#This Row],[Imie]],1)="a",1,0)</f>
        <v>1</v>
      </c>
    </row>
    <row r="27" spans="1:5" x14ac:dyDescent="0.3">
      <c r="A27" s="1" t="s">
        <v>53</v>
      </c>
      <c r="B27" s="1" t="s">
        <v>54</v>
      </c>
      <c r="C27" s="2">
        <v>19368</v>
      </c>
      <c r="D27" s="1" t="s">
        <v>12</v>
      </c>
      <c r="E27" s="1">
        <f>IF(RIGHT(ubezpieczenia4[[#This Row],[Imie]],1)="a",1,0)</f>
        <v>1</v>
      </c>
    </row>
    <row r="28" spans="1:5" x14ac:dyDescent="0.3">
      <c r="A28" s="1" t="s">
        <v>55</v>
      </c>
      <c r="B28" s="1" t="s">
        <v>56</v>
      </c>
      <c r="C28" s="2">
        <v>23668</v>
      </c>
      <c r="D28" s="1" t="s">
        <v>40</v>
      </c>
      <c r="E28" s="1">
        <f>IF(RIGHT(ubezpieczenia4[[#This Row],[Imie]],1)="a",1,0)</f>
        <v>1</v>
      </c>
    </row>
    <row r="29" spans="1:5" x14ac:dyDescent="0.3">
      <c r="A29" s="1" t="s">
        <v>57</v>
      </c>
      <c r="B29" s="1" t="s">
        <v>58</v>
      </c>
      <c r="C29" s="2">
        <v>19851</v>
      </c>
      <c r="D29" s="1" t="s">
        <v>12</v>
      </c>
      <c r="E29" s="1">
        <f>IF(RIGHT(ubezpieczenia4[[#This Row],[Imie]],1)="a",1,0)</f>
        <v>0</v>
      </c>
    </row>
    <row r="30" spans="1:5" x14ac:dyDescent="0.3">
      <c r="A30" s="1" t="s">
        <v>59</v>
      </c>
      <c r="B30" s="1" t="s">
        <v>18</v>
      </c>
      <c r="C30" s="2">
        <v>17896</v>
      </c>
      <c r="D30" s="1" t="s">
        <v>9</v>
      </c>
      <c r="E30" s="1">
        <f>IF(RIGHT(ubezpieczenia4[[#This Row],[Imie]],1)="a",1,0)</f>
        <v>0</v>
      </c>
    </row>
    <row r="31" spans="1:5" x14ac:dyDescent="0.3">
      <c r="A31" s="1" t="s">
        <v>60</v>
      </c>
      <c r="B31" s="1" t="s">
        <v>11</v>
      </c>
      <c r="C31" s="2">
        <v>25045</v>
      </c>
      <c r="D31" s="1" t="s">
        <v>12</v>
      </c>
      <c r="E31" s="1">
        <f>IF(RIGHT(ubezpieczenia4[[#This Row],[Imie]],1)="a",1,0)</f>
        <v>1</v>
      </c>
    </row>
    <row r="32" spans="1:5" x14ac:dyDescent="0.3">
      <c r="A32" s="1" t="s">
        <v>61</v>
      </c>
      <c r="B32" s="1" t="s">
        <v>20</v>
      </c>
      <c r="C32" s="2">
        <v>18367</v>
      </c>
      <c r="D32" s="1" t="s">
        <v>12</v>
      </c>
      <c r="E32" s="1">
        <f>IF(RIGHT(ubezpieczenia4[[#This Row],[Imie]],1)="a",1,0)</f>
        <v>1</v>
      </c>
    </row>
    <row r="33" spans="1:5" x14ac:dyDescent="0.3">
      <c r="A33" s="1" t="s">
        <v>62</v>
      </c>
      <c r="B33" s="1" t="s">
        <v>20</v>
      </c>
      <c r="C33" s="2">
        <v>21630</v>
      </c>
      <c r="D33" s="1" t="s">
        <v>6</v>
      </c>
      <c r="E33" s="1">
        <f>IF(RIGHT(ubezpieczenia4[[#This Row],[Imie]],1)="a",1,0)</f>
        <v>1</v>
      </c>
    </row>
    <row r="34" spans="1:5" x14ac:dyDescent="0.3">
      <c r="A34" s="1" t="s">
        <v>63</v>
      </c>
      <c r="B34" s="1" t="s">
        <v>64</v>
      </c>
      <c r="C34" s="2">
        <v>16075</v>
      </c>
      <c r="D34" s="1" t="s">
        <v>40</v>
      </c>
      <c r="E34" s="1">
        <f>IF(RIGHT(ubezpieczenia4[[#This Row],[Imie]],1)="a",1,0)</f>
        <v>1</v>
      </c>
    </row>
    <row r="35" spans="1:5" x14ac:dyDescent="0.3">
      <c r="A35" s="1" t="s">
        <v>65</v>
      </c>
      <c r="B35" s="1" t="s">
        <v>20</v>
      </c>
      <c r="C35" s="2">
        <v>30640</v>
      </c>
      <c r="D35" s="1" t="s">
        <v>6</v>
      </c>
      <c r="E35" s="1">
        <f>IF(RIGHT(ubezpieczenia4[[#This Row],[Imie]],1)="a",1,0)</f>
        <v>1</v>
      </c>
    </row>
    <row r="36" spans="1:5" x14ac:dyDescent="0.3">
      <c r="A36" s="1" t="s">
        <v>66</v>
      </c>
      <c r="B36" s="1" t="s">
        <v>67</v>
      </c>
      <c r="C36" s="2">
        <v>21633</v>
      </c>
      <c r="D36" s="1" t="s">
        <v>12</v>
      </c>
      <c r="E36" s="1">
        <f>IF(RIGHT(ubezpieczenia4[[#This Row],[Imie]],1)="a",1,0)</f>
        <v>0</v>
      </c>
    </row>
    <row r="37" spans="1:5" x14ac:dyDescent="0.3">
      <c r="A37" s="1" t="s">
        <v>68</v>
      </c>
      <c r="B37" s="1" t="s">
        <v>69</v>
      </c>
      <c r="C37" s="2">
        <v>22843</v>
      </c>
      <c r="D37" s="1" t="s">
        <v>6</v>
      </c>
      <c r="E37" s="1">
        <f>IF(RIGHT(ubezpieczenia4[[#This Row],[Imie]],1)="a",1,0)</f>
        <v>0</v>
      </c>
    </row>
    <row r="38" spans="1:5" x14ac:dyDescent="0.3">
      <c r="A38" s="1" t="s">
        <v>70</v>
      </c>
      <c r="B38" s="1" t="s">
        <v>39</v>
      </c>
      <c r="C38" s="2">
        <v>22944</v>
      </c>
      <c r="D38" s="1" t="s">
        <v>12</v>
      </c>
      <c r="E38" s="1">
        <f>IF(RIGHT(ubezpieczenia4[[#This Row],[Imie]],1)="a",1,0)</f>
        <v>1</v>
      </c>
    </row>
    <row r="39" spans="1:5" x14ac:dyDescent="0.3">
      <c r="A39" s="1" t="s">
        <v>71</v>
      </c>
      <c r="B39" s="1" t="s">
        <v>72</v>
      </c>
      <c r="C39" s="2">
        <v>28856</v>
      </c>
      <c r="D39" s="1" t="s">
        <v>6</v>
      </c>
      <c r="E39" s="1">
        <f>IF(RIGHT(ubezpieczenia4[[#This Row],[Imie]],1)="a",1,0)</f>
        <v>0</v>
      </c>
    </row>
    <row r="40" spans="1:5" x14ac:dyDescent="0.3">
      <c r="A40" s="1" t="s">
        <v>73</v>
      </c>
      <c r="B40" s="1" t="s">
        <v>74</v>
      </c>
      <c r="C40" s="2">
        <v>27510</v>
      </c>
      <c r="D40" s="1" t="s">
        <v>9</v>
      </c>
      <c r="E40" s="1">
        <f>IF(RIGHT(ubezpieczenia4[[#This Row],[Imie]],1)="a",1,0)</f>
        <v>1</v>
      </c>
    </row>
    <row r="41" spans="1:5" x14ac:dyDescent="0.3">
      <c r="A41" s="1" t="s">
        <v>75</v>
      </c>
      <c r="B41" s="1" t="s">
        <v>52</v>
      </c>
      <c r="C41" s="2">
        <v>24744</v>
      </c>
      <c r="D41" s="1" t="s">
        <v>12</v>
      </c>
      <c r="E41" s="1">
        <f>IF(RIGHT(ubezpieczenia4[[#This Row],[Imie]],1)="a",1,0)</f>
        <v>1</v>
      </c>
    </row>
    <row r="42" spans="1:5" x14ac:dyDescent="0.3">
      <c r="A42" s="1" t="s">
        <v>76</v>
      </c>
      <c r="B42" s="1" t="s">
        <v>77</v>
      </c>
      <c r="C42" s="2">
        <v>26703</v>
      </c>
      <c r="D42" s="1" t="s">
        <v>40</v>
      </c>
      <c r="E42" s="1">
        <f>IF(RIGHT(ubezpieczenia4[[#This Row],[Imie]],1)="a",1,0)</f>
        <v>0</v>
      </c>
    </row>
    <row r="43" spans="1:5" x14ac:dyDescent="0.3">
      <c r="A43" s="1" t="s">
        <v>78</v>
      </c>
      <c r="B43" s="1" t="s">
        <v>79</v>
      </c>
      <c r="C43" s="2">
        <v>18847</v>
      </c>
      <c r="D43" s="1" t="s">
        <v>6</v>
      </c>
      <c r="E43" s="1">
        <f>IF(RIGHT(ubezpieczenia4[[#This Row],[Imie]],1)="a",1,0)</f>
        <v>1</v>
      </c>
    </row>
    <row r="44" spans="1:5" x14ac:dyDescent="0.3">
      <c r="A44" s="1" t="s">
        <v>80</v>
      </c>
      <c r="B44" s="1" t="s">
        <v>81</v>
      </c>
      <c r="C44" s="2">
        <v>33899</v>
      </c>
      <c r="D44" s="1" t="s">
        <v>12</v>
      </c>
      <c r="E44" s="1">
        <f>IF(RIGHT(ubezpieczenia4[[#This Row],[Imie]],1)="a",1,0)</f>
        <v>1</v>
      </c>
    </row>
    <row r="45" spans="1:5" x14ac:dyDescent="0.3">
      <c r="A45" s="1" t="s">
        <v>82</v>
      </c>
      <c r="B45" s="1" t="s">
        <v>42</v>
      </c>
      <c r="C45" s="2">
        <v>34773</v>
      </c>
      <c r="D45" s="1" t="s">
        <v>12</v>
      </c>
      <c r="E45" s="1">
        <f>IF(RIGHT(ubezpieczenia4[[#This Row],[Imie]],1)="a",1,0)</f>
        <v>1</v>
      </c>
    </row>
    <row r="46" spans="1:5" x14ac:dyDescent="0.3">
      <c r="A46" s="1" t="s">
        <v>83</v>
      </c>
      <c r="B46" s="1" t="s">
        <v>84</v>
      </c>
      <c r="C46" s="2">
        <v>28929</v>
      </c>
      <c r="D46" s="1" t="s">
        <v>6</v>
      </c>
      <c r="E46" s="1">
        <f>IF(RIGHT(ubezpieczenia4[[#This Row],[Imie]],1)="a",1,0)</f>
        <v>1</v>
      </c>
    </row>
    <row r="47" spans="1:5" x14ac:dyDescent="0.3">
      <c r="A47" s="1" t="s">
        <v>85</v>
      </c>
      <c r="B47" s="1" t="s">
        <v>42</v>
      </c>
      <c r="C47" s="2">
        <v>17612</v>
      </c>
      <c r="D47" s="1" t="s">
        <v>40</v>
      </c>
      <c r="E47" s="1">
        <f>IF(RIGHT(ubezpieczenia4[[#This Row],[Imie]],1)="a",1,0)</f>
        <v>1</v>
      </c>
    </row>
    <row r="48" spans="1:5" x14ac:dyDescent="0.3">
      <c r="A48" s="1" t="s">
        <v>86</v>
      </c>
      <c r="B48" s="1" t="s">
        <v>87</v>
      </c>
      <c r="C48" s="2">
        <v>26002</v>
      </c>
      <c r="D48" s="1" t="s">
        <v>12</v>
      </c>
      <c r="E48" s="1">
        <f>IF(RIGHT(ubezpieczenia4[[#This Row],[Imie]],1)="a",1,0)</f>
        <v>0</v>
      </c>
    </row>
    <row r="49" spans="1:5" x14ac:dyDescent="0.3">
      <c r="A49" s="1" t="s">
        <v>88</v>
      </c>
      <c r="B49" s="1" t="s">
        <v>52</v>
      </c>
      <c r="C49" s="2">
        <v>17050</v>
      </c>
      <c r="D49" s="1" t="s">
        <v>12</v>
      </c>
      <c r="E49" s="1">
        <f>IF(RIGHT(ubezpieczenia4[[#This Row],[Imie]],1)="a",1,0)</f>
        <v>1</v>
      </c>
    </row>
    <row r="50" spans="1:5" x14ac:dyDescent="0.3">
      <c r="A50" s="1" t="s">
        <v>89</v>
      </c>
      <c r="B50" s="1" t="s">
        <v>90</v>
      </c>
      <c r="C50" s="2">
        <v>17757</v>
      </c>
      <c r="D50" s="1" t="s">
        <v>6</v>
      </c>
      <c r="E50" s="1">
        <f>IF(RIGHT(ubezpieczenia4[[#This Row],[Imie]],1)="a",1,0)</f>
        <v>0</v>
      </c>
    </row>
    <row r="51" spans="1:5" x14ac:dyDescent="0.3">
      <c r="A51" s="1" t="s">
        <v>91</v>
      </c>
      <c r="B51" s="1" t="s">
        <v>92</v>
      </c>
      <c r="C51" s="2">
        <v>30155</v>
      </c>
      <c r="D51" s="1" t="s">
        <v>6</v>
      </c>
      <c r="E51" s="1">
        <f>IF(RIGHT(ubezpieczenia4[[#This Row],[Imie]],1)="a",1,0)</f>
        <v>0</v>
      </c>
    </row>
    <row r="52" spans="1:5" x14ac:dyDescent="0.3">
      <c r="A52" s="1" t="s">
        <v>93</v>
      </c>
      <c r="B52" s="1" t="s">
        <v>94</v>
      </c>
      <c r="C52" s="2">
        <v>22758</v>
      </c>
      <c r="D52" s="1" t="s">
        <v>40</v>
      </c>
      <c r="E52" s="1">
        <f>IF(RIGHT(ubezpieczenia4[[#This Row],[Imie]],1)="a",1,0)</f>
        <v>0</v>
      </c>
    </row>
    <row r="53" spans="1:5" x14ac:dyDescent="0.3">
      <c r="A53" s="1" t="s">
        <v>95</v>
      </c>
      <c r="B53" s="1" t="s">
        <v>52</v>
      </c>
      <c r="C53" s="2">
        <v>17830</v>
      </c>
      <c r="D53" s="1" t="s">
        <v>6</v>
      </c>
      <c r="E53" s="1">
        <f>IF(RIGHT(ubezpieczenia4[[#This Row],[Imie]],1)="a",1,0)</f>
        <v>1</v>
      </c>
    </row>
    <row r="54" spans="1:5" x14ac:dyDescent="0.3">
      <c r="A54" s="1" t="s">
        <v>96</v>
      </c>
      <c r="B54" s="1" t="s">
        <v>20</v>
      </c>
      <c r="C54" s="2">
        <v>16168</v>
      </c>
      <c r="D54" s="1" t="s">
        <v>6</v>
      </c>
      <c r="E54" s="1">
        <f>IF(RIGHT(ubezpieczenia4[[#This Row],[Imie]],1)="a",1,0)</f>
        <v>1</v>
      </c>
    </row>
    <row r="55" spans="1:5" x14ac:dyDescent="0.3">
      <c r="A55" s="1" t="s">
        <v>97</v>
      </c>
      <c r="B55" s="1" t="s">
        <v>98</v>
      </c>
      <c r="C55" s="2">
        <v>32118</v>
      </c>
      <c r="D55" s="1" t="s">
        <v>6</v>
      </c>
      <c r="E55" s="1">
        <f>IF(RIGHT(ubezpieczenia4[[#This Row],[Imie]],1)="a",1,0)</f>
        <v>0</v>
      </c>
    </row>
    <row r="56" spans="1:5" x14ac:dyDescent="0.3">
      <c r="A56" s="1" t="s">
        <v>99</v>
      </c>
      <c r="B56" s="1" t="s">
        <v>18</v>
      </c>
      <c r="C56" s="2">
        <v>20332</v>
      </c>
      <c r="D56" s="1" t="s">
        <v>12</v>
      </c>
      <c r="E56" s="1">
        <f>IF(RIGHT(ubezpieczenia4[[#This Row],[Imie]],1)="a",1,0)</f>
        <v>0</v>
      </c>
    </row>
    <row r="57" spans="1:5" x14ac:dyDescent="0.3">
      <c r="A57" s="1" t="s">
        <v>100</v>
      </c>
      <c r="B57" s="1" t="s">
        <v>49</v>
      </c>
      <c r="C57" s="2">
        <v>19375</v>
      </c>
      <c r="D57" s="1" t="s">
        <v>6</v>
      </c>
      <c r="E57" s="1">
        <f>IF(RIGHT(ubezpieczenia4[[#This Row],[Imie]],1)="a",1,0)</f>
        <v>0</v>
      </c>
    </row>
    <row r="58" spans="1:5" x14ac:dyDescent="0.3">
      <c r="A58" s="1" t="s">
        <v>101</v>
      </c>
      <c r="B58" s="1" t="s">
        <v>102</v>
      </c>
      <c r="C58" s="2">
        <v>34818</v>
      </c>
      <c r="D58" s="1" t="s">
        <v>12</v>
      </c>
      <c r="E58" s="1">
        <f>IF(RIGHT(ubezpieczenia4[[#This Row],[Imie]],1)="a",1,0)</f>
        <v>1</v>
      </c>
    </row>
    <row r="59" spans="1:5" x14ac:dyDescent="0.3">
      <c r="A59" s="1" t="s">
        <v>103</v>
      </c>
      <c r="B59" s="1" t="s">
        <v>16</v>
      </c>
      <c r="C59" s="2">
        <v>23775</v>
      </c>
      <c r="D59" s="1" t="s">
        <v>9</v>
      </c>
      <c r="E59" s="1">
        <f>IF(RIGHT(ubezpieczenia4[[#This Row],[Imie]],1)="a",1,0)</f>
        <v>1</v>
      </c>
    </row>
    <row r="60" spans="1:5" x14ac:dyDescent="0.3">
      <c r="A60" s="1" t="s">
        <v>104</v>
      </c>
      <c r="B60" s="1" t="s">
        <v>105</v>
      </c>
      <c r="C60" s="2">
        <v>29371</v>
      </c>
      <c r="D60" s="1" t="s">
        <v>12</v>
      </c>
      <c r="E60" s="1">
        <f>IF(RIGHT(ubezpieczenia4[[#This Row],[Imie]],1)="a",1,0)</f>
        <v>1</v>
      </c>
    </row>
    <row r="61" spans="1:5" x14ac:dyDescent="0.3">
      <c r="A61" s="1" t="s">
        <v>106</v>
      </c>
      <c r="B61" s="1" t="s">
        <v>107</v>
      </c>
      <c r="C61" s="2">
        <v>27370</v>
      </c>
      <c r="D61" s="1" t="s">
        <v>12</v>
      </c>
      <c r="E61" s="1">
        <f>IF(RIGHT(ubezpieczenia4[[#This Row],[Imie]],1)="a",1,0)</f>
        <v>1</v>
      </c>
    </row>
    <row r="62" spans="1:5" x14ac:dyDescent="0.3">
      <c r="A62" s="1" t="s">
        <v>108</v>
      </c>
      <c r="B62" s="1" t="s">
        <v>109</v>
      </c>
      <c r="C62" s="2">
        <v>19032</v>
      </c>
      <c r="D62" s="1" t="s">
        <v>6</v>
      </c>
      <c r="E62" s="1">
        <f>IF(RIGHT(ubezpieczenia4[[#This Row],[Imie]],1)="a",1,0)</f>
        <v>0</v>
      </c>
    </row>
    <row r="63" spans="1:5" x14ac:dyDescent="0.3">
      <c r="A63" s="1" t="s">
        <v>110</v>
      </c>
      <c r="B63" s="1" t="s">
        <v>37</v>
      </c>
      <c r="C63" s="2">
        <v>27475</v>
      </c>
      <c r="D63" s="1" t="s">
        <v>12</v>
      </c>
      <c r="E63" s="1">
        <f>IF(RIGHT(ubezpieczenia4[[#This Row],[Imie]],1)="a",1,0)</f>
        <v>1</v>
      </c>
    </row>
    <row r="64" spans="1:5" x14ac:dyDescent="0.3">
      <c r="A64" s="1" t="s">
        <v>111</v>
      </c>
      <c r="B64" s="1" t="s">
        <v>52</v>
      </c>
      <c r="C64" s="2">
        <v>20719</v>
      </c>
      <c r="D64" s="1" t="s">
        <v>6</v>
      </c>
      <c r="E64" s="1">
        <f>IF(RIGHT(ubezpieczenia4[[#This Row],[Imie]],1)="a",1,0)</f>
        <v>1</v>
      </c>
    </row>
    <row r="65" spans="1:5" x14ac:dyDescent="0.3">
      <c r="A65" s="1" t="s">
        <v>112</v>
      </c>
      <c r="B65" s="1" t="s">
        <v>8</v>
      </c>
      <c r="C65" s="2">
        <v>22206</v>
      </c>
      <c r="D65" s="1" t="s">
        <v>40</v>
      </c>
      <c r="E65" s="1">
        <f>IF(RIGHT(ubezpieczenia4[[#This Row],[Imie]],1)="a",1,0)</f>
        <v>0</v>
      </c>
    </row>
    <row r="66" spans="1:5" x14ac:dyDescent="0.3">
      <c r="A66" s="1" t="s">
        <v>113</v>
      </c>
      <c r="B66" s="1" t="s">
        <v>114</v>
      </c>
      <c r="C66" s="2">
        <v>17376</v>
      </c>
      <c r="D66" s="1" t="s">
        <v>12</v>
      </c>
      <c r="E66" s="1">
        <f>IF(RIGHT(ubezpieczenia4[[#This Row],[Imie]],1)="a",1,0)</f>
        <v>0</v>
      </c>
    </row>
    <row r="67" spans="1:5" x14ac:dyDescent="0.3">
      <c r="A67" s="1" t="s">
        <v>115</v>
      </c>
      <c r="B67" s="1" t="s">
        <v>114</v>
      </c>
      <c r="C67" s="2">
        <v>34280</v>
      </c>
      <c r="D67" s="1" t="s">
        <v>40</v>
      </c>
      <c r="E67" s="1">
        <f>IF(RIGHT(ubezpieczenia4[[#This Row],[Imie]],1)="a",1,0)</f>
        <v>0</v>
      </c>
    </row>
    <row r="68" spans="1:5" x14ac:dyDescent="0.3">
      <c r="A68" s="1" t="s">
        <v>116</v>
      </c>
      <c r="B68" s="1" t="s">
        <v>49</v>
      </c>
      <c r="C68" s="2">
        <v>25821</v>
      </c>
      <c r="D68" s="1" t="s">
        <v>40</v>
      </c>
      <c r="E68" s="1">
        <f>IF(RIGHT(ubezpieczenia4[[#This Row],[Imie]],1)="a",1,0)</f>
        <v>0</v>
      </c>
    </row>
    <row r="69" spans="1:5" x14ac:dyDescent="0.3">
      <c r="A69" s="1" t="s">
        <v>117</v>
      </c>
      <c r="B69" s="1" t="s">
        <v>47</v>
      </c>
      <c r="C69" s="2">
        <v>20242</v>
      </c>
      <c r="D69" s="1" t="s">
        <v>40</v>
      </c>
      <c r="E69" s="1">
        <f>IF(RIGHT(ubezpieczenia4[[#This Row],[Imie]],1)="a",1,0)</f>
        <v>1</v>
      </c>
    </row>
    <row r="70" spans="1:5" x14ac:dyDescent="0.3">
      <c r="A70" s="1" t="s">
        <v>118</v>
      </c>
      <c r="B70" s="1" t="s">
        <v>20</v>
      </c>
      <c r="C70" s="2">
        <v>25415</v>
      </c>
      <c r="D70" s="1" t="s">
        <v>12</v>
      </c>
      <c r="E70" s="1">
        <f>IF(RIGHT(ubezpieczenia4[[#This Row],[Imie]],1)="a",1,0)</f>
        <v>1</v>
      </c>
    </row>
    <row r="71" spans="1:5" x14ac:dyDescent="0.3">
      <c r="A71" s="1" t="s">
        <v>119</v>
      </c>
      <c r="B71" s="1" t="s">
        <v>47</v>
      </c>
      <c r="C71" s="2">
        <v>19048</v>
      </c>
      <c r="D71" s="1" t="s">
        <v>9</v>
      </c>
      <c r="E71" s="1">
        <f>IF(RIGHT(ubezpieczenia4[[#This Row],[Imie]],1)="a",1,0)</f>
        <v>1</v>
      </c>
    </row>
    <row r="72" spans="1:5" x14ac:dyDescent="0.3">
      <c r="A72" s="1" t="s">
        <v>120</v>
      </c>
      <c r="B72" s="1" t="s">
        <v>121</v>
      </c>
      <c r="C72" s="2">
        <v>18811</v>
      </c>
      <c r="D72" s="1" t="s">
        <v>12</v>
      </c>
      <c r="E72" s="1">
        <f>IF(RIGHT(ubezpieczenia4[[#This Row],[Imie]],1)="a",1,0)</f>
        <v>1</v>
      </c>
    </row>
    <row r="73" spans="1:5" x14ac:dyDescent="0.3">
      <c r="A73" s="1" t="s">
        <v>122</v>
      </c>
      <c r="B73" s="1" t="s">
        <v>123</v>
      </c>
      <c r="C73" s="2">
        <v>17072</v>
      </c>
      <c r="D73" s="1" t="s">
        <v>40</v>
      </c>
      <c r="E73" s="1">
        <f>IF(RIGHT(ubezpieczenia4[[#This Row],[Imie]],1)="a",1,0)</f>
        <v>1</v>
      </c>
    </row>
    <row r="74" spans="1:5" x14ac:dyDescent="0.3">
      <c r="A74" s="1" t="s">
        <v>124</v>
      </c>
      <c r="B74" s="1" t="s">
        <v>121</v>
      </c>
      <c r="C74" s="2">
        <v>33277</v>
      </c>
      <c r="D74" s="1" t="s">
        <v>6</v>
      </c>
      <c r="E74" s="1">
        <f>IF(RIGHT(ubezpieczenia4[[#This Row],[Imie]],1)="a",1,0)</f>
        <v>1</v>
      </c>
    </row>
    <row r="75" spans="1:5" x14ac:dyDescent="0.3">
      <c r="A75" s="1" t="s">
        <v>125</v>
      </c>
      <c r="B75" s="1" t="s">
        <v>79</v>
      </c>
      <c r="C75" s="2">
        <v>16987</v>
      </c>
      <c r="D75" s="1" t="s">
        <v>6</v>
      </c>
      <c r="E75" s="1">
        <f>IF(RIGHT(ubezpieczenia4[[#This Row],[Imie]],1)="a",1,0)</f>
        <v>1</v>
      </c>
    </row>
    <row r="76" spans="1:5" x14ac:dyDescent="0.3">
      <c r="A76" s="1" t="s">
        <v>126</v>
      </c>
      <c r="B76" s="1" t="s">
        <v>127</v>
      </c>
      <c r="C76" s="2">
        <v>33408</v>
      </c>
      <c r="D76" s="1" t="s">
        <v>40</v>
      </c>
      <c r="E76" s="1">
        <f>IF(RIGHT(ubezpieczenia4[[#This Row],[Imie]],1)="a",1,0)</f>
        <v>0</v>
      </c>
    </row>
    <row r="77" spans="1:5" x14ac:dyDescent="0.3">
      <c r="A77" s="1" t="s">
        <v>110</v>
      </c>
      <c r="B77" s="1" t="s">
        <v>79</v>
      </c>
      <c r="C77" s="2">
        <v>25070</v>
      </c>
      <c r="D77" s="1" t="s">
        <v>6</v>
      </c>
      <c r="E77" s="1">
        <f>IF(RIGHT(ubezpieczenia4[[#This Row],[Imie]],1)="a",1,0)</f>
        <v>1</v>
      </c>
    </row>
    <row r="78" spans="1:5" x14ac:dyDescent="0.3">
      <c r="A78" s="1" t="s">
        <v>128</v>
      </c>
      <c r="B78" s="1" t="s">
        <v>129</v>
      </c>
      <c r="C78" s="2">
        <v>34100</v>
      </c>
      <c r="D78" s="1" t="s">
        <v>40</v>
      </c>
      <c r="E78" s="1">
        <f>IF(RIGHT(ubezpieczenia4[[#This Row],[Imie]],1)="a",1,0)</f>
        <v>0</v>
      </c>
    </row>
    <row r="79" spans="1:5" x14ac:dyDescent="0.3">
      <c r="A79" s="1" t="s">
        <v>83</v>
      </c>
      <c r="B79" s="1" t="s">
        <v>52</v>
      </c>
      <c r="C79" s="2">
        <v>19522</v>
      </c>
      <c r="D79" s="1" t="s">
        <v>9</v>
      </c>
      <c r="E79" s="1">
        <f>IF(RIGHT(ubezpieczenia4[[#This Row],[Imie]],1)="a",1,0)</f>
        <v>1</v>
      </c>
    </row>
    <row r="80" spans="1:5" x14ac:dyDescent="0.3">
      <c r="A80" s="1" t="s">
        <v>130</v>
      </c>
      <c r="B80" s="1" t="s">
        <v>131</v>
      </c>
      <c r="C80" s="2">
        <v>27284</v>
      </c>
      <c r="D80" s="1" t="s">
        <v>9</v>
      </c>
      <c r="E80" s="1">
        <f>IF(RIGHT(ubezpieczenia4[[#This Row],[Imie]],1)="a",1,0)</f>
        <v>1</v>
      </c>
    </row>
    <row r="81" spans="1:5" x14ac:dyDescent="0.3">
      <c r="A81" s="1" t="s">
        <v>132</v>
      </c>
      <c r="B81" s="1" t="s">
        <v>8</v>
      </c>
      <c r="C81" s="2">
        <v>27347</v>
      </c>
      <c r="D81" s="1" t="s">
        <v>12</v>
      </c>
      <c r="E81" s="1">
        <f>IF(RIGHT(ubezpieczenia4[[#This Row],[Imie]],1)="a",1,0)</f>
        <v>0</v>
      </c>
    </row>
    <row r="82" spans="1:5" x14ac:dyDescent="0.3">
      <c r="A82" s="1" t="s">
        <v>133</v>
      </c>
      <c r="B82" s="1" t="s">
        <v>134</v>
      </c>
      <c r="C82" s="2">
        <v>20618</v>
      </c>
      <c r="D82" s="1" t="s">
        <v>12</v>
      </c>
      <c r="E82" s="1">
        <f>IF(RIGHT(ubezpieczenia4[[#This Row],[Imie]],1)="a",1,0)</f>
        <v>1</v>
      </c>
    </row>
    <row r="83" spans="1:5" x14ac:dyDescent="0.3">
      <c r="A83" s="1" t="s">
        <v>135</v>
      </c>
      <c r="B83" s="1" t="s">
        <v>54</v>
      </c>
      <c r="C83" s="2">
        <v>19256</v>
      </c>
      <c r="D83" s="1" t="s">
        <v>12</v>
      </c>
      <c r="E83" s="1">
        <f>IF(RIGHT(ubezpieczenia4[[#This Row],[Imie]],1)="a",1,0)</f>
        <v>1</v>
      </c>
    </row>
    <row r="84" spans="1:5" x14ac:dyDescent="0.3">
      <c r="A84" s="1" t="s">
        <v>136</v>
      </c>
      <c r="B84" s="1" t="s">
        <v>137</v>
      </c>
      <c r="C84" s="2">
        <v>21898</v>
      </c>
      <c r="D84" s="1" t="s">
        <v>12</v>
      </c>
      <c r="E84" s="1">
        <f>IF(RIGHT(ubezpieczenia4[[#This Row],[Imie]],1)="a",1,0)</f>
        <v>1</v>
      </c>
    </row>
    <row r="85" spans="1:5" x14ac:dyDescent="0.3">
      <c r="A85" s="1" t="s">
        <v>138</v>
      </c>
      <c r="B85" s="1" t="s">
        <v>139</v>
      </c>
      <c r="C85" s="2">
        <v>16873</v>
      </c>
      <c r="D85" s="1" t="s">
        <v>12</v>
      </c>
      <c r="E85" s="1">
        <f>IF(RIGHT(ubezpieczenia4[[#This Row],[Imie]],1)="a",1,0)</f>
        <v>0</v>
      </c>
    </row>
    <row r="86" spans="1:5" x14ac:dyDescent="0.3">
      <c r="A86" s="1" t="s">
        <v>140</v>
      </c>
      <c r="B86" s="1" t="s">
        <v>141</v>
      </c>
      <c r="C86" s="2">
        <v>34893</v>
      </c>
      <c r="D86" s="1" t="s">
        <v>6</v>
      </c>
      <c r="E86" s="1">
        <f>IF(RIGHT(ubezpieczenia4[[#This Row],[Imie]],1)="a",1,0)</f>
        <v>0</v>
      </c>
    </row>
    <row r="87" spans="1:5" x14ac:dyDescent="0.3">
      <c r="A87" s="1" t="s">
        <v>142</v>
      </c>
      <c r="B87" s="1" t="s">
        <v>143</v>
      </c>
      <c r="C87" s="2">
        <v>16028</v>
      </c>
      <c r="D87" s="1" t="s">
        <v>12</v>
      </c>
      <c r="E87" s="1">
        <f>IF(RIGHT(ubezpieczenia4[[#This Row],[Imie]],1)="a",1,0)</f>
        <v>1</v>
      </c>
    </row>
    <row r="88" spans="1:5" x14ac:dyDescent="0.3">
      <c r="A88" s="1" t="s">
        <v>144</v>
      </c>
      <c r="B88" s="1" t="s">
        <v>54</v>
      </c>
      <c r="C88" s="2">
        <v>33446</v>
      </c>
      <c r="D88" s="1" t="s">
        <v>6</v>
      </c>
      <c r="E88" s="1">
        <f>IF(RIGHT(ubezpieczenia4[[#This Row],[Imie]],1)="a",1,0)</f>
        <v>1</v>
      </c>
    </row>
    <row r="89" spans="1:5" x14ac:dyDescent="0.3">
      <c r="A89" s="1" t="s">
        <v>145</v>
      </c>
      <c r="B89" s="1" t="s">
        <v>146</v>
      </c>
      <c r="C89" s="2">
        <v>18892</v>
      </c>
      <c r="D89" s="1" t="s">
        <v>6</v>
      </c>
      <c r="E89" s="1">
        <f>IF(RIGHT(ubezpieczenia4[[#This Row],[Imie]],1)="a",1,0)</f>
        <v>0</v>
      </c>
    </row>
    <row r="90" spans="1:5" x14ac:dyDescent="0.3">
      <c r="A90" s="1" t="s">
        <v>147</v>
      </c>
      <c r="B90" s="1" t="s">
        <v>102</v>
      </c>
      <c r="C90" s="2">
        <v>32219</v>
      </c>
      <c r="D90" s="1" t="s">
        <v>12</v>
      </c>
      <c r="E90" s="1">
        <f>IF(RIGHT(ubezpieczenia4[[#This Row],[Imie]],1)="a",1,0)</f>
        <v>1</v>
      </c>
    </row>
    <row r="91" spans="1:5" x14ac:dyDescent="0.3">
      <c r="A91" s="1" t="s">
        <v>148</v>
      </c>
      <c r="B91" s="1" t="s">
        <v>149</v>
      </c>
      <c r="C91" s="2">
        <v>31771</v>
      </c>
      <c r="D91" s="1" t="s">
        <v>9</v>
      </c>
      <c r="E91" s="1">
        <f>IF(RIGHT(ubezpieczenia4[[#This Row],[Imie]],1)="a",1,0)</f>
        <v>1</v>
      </c>
    </row>
    <row r="92" spans="1:5" x14ac:dyDescent="0.3">
      <c r="A92" s="1" t="s">
        <v>51</v>
      </c>
      <c r="B92" s="1" t="s">
        <v>150</v>
      </c>
      <c r="C92" s="2">
        <v>30633</v>
      </c>
      <c r="D92" s="1" t="s">
        <v>40</v>
      </c>
      <c r="E92" s="1">
        <f>IF(RIGHT(ubezpieczenia4[[#This Row],[Imie]],1)="a",1,0)</f>
        <v>1</v>
      </c>
    </row>
    <row r="93" spans="1:5" x14ac:dyDescent="0.3">
      <c r="A93" s="1" t="s">
        <v>151</v>
      </c>
      <c r="B93" s="1" t="s">
        <v>152</v>
      </c>
      <c r="C93" s="2">
        <v>34177</v>
      </c>
      <c r="D93" s="1" t="s">
        <v>40</v>
      </c>
      <c r="E93" s="1">
        <f>IF(RIGHT(ubezpieczenia4[[#This Row],[Imie]],1)="a",1,0)</f>
        <v>0</v>
      </c>
    </row>
    <row r="94" spans="1:5" x14ac:dyDescent="0.3">
      <c r="A94" s="1" t="s">
        <v>153</v>
      </c>
      <c r="B94" s="1" t="s">
        <v>137</v>
      </c>
      <c r="C94" s="2">
        <v>33281</v>
      </c>
      <c r="D94" s="1" t="s">
        <v>12</v>
      </c>
      <c r="E94" s="1">
        <f>IF(RIGHT(ubezpieczenia4[[#This Row],[Imie]],1)="a",1,0)</f>
        <v>1</v>
      </c>
    </row>
    <row r="95" spans="1:5" x14ac:dyDescent="0.3">
      <c r="A95" s="1" t="s">
        <v>75</v>
      </c>
      <c r="B95" s="1" t="s">
        <v>154</v>
      </c>
      <c r="C95" s="2">
        <v>21897</v>
      </c>
      <c r="D95" s="1" t="s">
        <v>12</v>
      </c>
      <c r="E95" s="1">
        <f>IF(RIGHT(ubezpieczenia4[[#This Row],[Imie]],1)="a",1,0)</f>
        <v>1</v>
      </c>
    </row>
    <row r="96" spans="1:5" x14ac:dyDescent="0.3">
      <c r="A96" s="1" t="s">
        <v>155</v>
      </c>
      <c r="B96" s="1" t="s">
        <v>37</v>
      </c>
      <c r="C96" s="2">
        <v>18604</v>
      </c>
      <c r="D96" s="1" t="s">
        <v>40</v>
      </c>
      <c r="E96" s="1">
        <f>IF(RIGHT(ubezpieczenia4[[#This Row],[Imie]],1)="a",1,0)</f>
        <v>1</v>
      </c>
    </row>
    <row r="97" spans="1:5" x14ac:dyDescent="0.3">
      <c r="A97" s="1" t="s">
        <v>156</v>
      </c>
      <c r="B97" s="1" t="s">
        <v>157</v>
      </c>
      <c r="C97" s="2">
        <v>18910</v>
      </c>
      <c r="D97" s="1" t="s">
        <v>12</v>
      </c>
      <c r="E97" s="1">
        <f>IF(RIGHT(ubezpieczenia4[[#This Row],[Imie]],1)="a",1,0)</f>
        <v>1</v>
      </c>
    </row>
    <row r="98" spans="1:5" x14ac:dyDescent="0.3">
      <c r="A98" s="1" t="s">
        <v>158</v>
      </c>
      <c r="B98" s="1" t="s">
        <v>47</v>
      </c>
      <c r="C98" s="2">
        <v>17056</v>
      </c>
      <c r="D98" s="1" t="s">
        <v>9</v>
      </c>
      <c r="E98" s="1">
        <f>IF(RIGHT(ubezpieczenia4[[#This Row],[Imie]],1)="a",1,0)</f>
        <v>1</v>
      </c>
    </row>
    <row r="99" spans="1:5" x14ac:dyDescent="0.3">
      <c r="A99" s="1" t="s">
        <v>159</v>
      </c>
      <c r="B99" s="1" t="s">
        <v>160</v>
      </c>
      <c r="C99" s="2">
        <v>22619</v>
      </c>
      <c r="D99" s="1" t="s">
        <v>9</v>
      </c>
      <c r="E99" s="1">
        <f>IF(RIGHT(ubezpieczenia4[[#This Row],[Imie]],1)="a",1,0)</f>
        <v>0</v>
      </c>
    </row>
    <row r="100" spans="1:5" x14ac:dyDescent="0.3">
      <c r="A100" s="1" t="s">
        <v>161</v>
      </c>
      <c r="B100" s="1" t="s">
        <v>37</v>
      </c>
      <c r="C100" s="2">
        <v>19740</v>
      </c>
      <c r="D100" s="1" t="s">
        <v>12</v>
      </c>
      <c r="E100" s="1">
        <f>IF(RIGHT(ubezpieczenia4[[#This Row],[Imie]],1)="a",1,0)</f>
        <v>1</v>
      </c>
    </row>
    <row r="101" spans="1:5" x14ac:dyDescent="0.3">
      <c r="A101" s="1" t="s">
        <v>162</v>
      </c>
      <c r="B101" s="1" t="s">
        <v>131</v>
      </c>
      <c r="C101" s="2">
        <v>24222</v>
      </c>
      <c r="D101" s="1" t="s">
        <v>6</v>
      </c>
      <c r="E101" s="1">
        <f>IF(RIGHT(ubezpieczenia4[[#This Row],[Imie]],1)="a",1,0)</f>
        <v>1</v>
      </c>
    </row>
    <row r="102" spans="1:5" x14ac:dyDescent="0.3">
      <c r="A102" s="1" t="s">
        <v>163</v>
      </c>
      <c r="B102" s="1" t="s">
        <v>37</v>
      </c>
      <c r="C102" s="2">
        <v>17196</v>
      </c>
      <c r="D102" s="1" t="s">
        <v>40</v>
      </c>
      <c r="E102" s="1">
        <f>IF(RIGHT(ubezpieczenia4[[#This Row],[Imie]],1)="a",1,0)</f>
        <v>1</v>
      </c>
    </row>
    <row r="103" spans="1:5" x14ac:dyDescent="0.3">
      <c r="A103" s="1" t="s">
        <v>164</v>
      </c>
      <c r="B103" s="1" t="s">
        <v>52</v>
      </c>
      <c r="C103" s="2">
        <v>32013</v>
      </c>
      <c r="D103" s="1" t="s">
        <v>12</v>
      </c>
      <c r="E103" s="1">
        <f>IF(RIGHT(ubezpieczenia4[[#This Row],[Imie]],1)="a",1,0)</f>
        <v>1</v>
      </c>
    </row>
    <row r="104" spans="1:5" x14ac:dyDescent="0.3">
      <c r="A104" s="1" t="s">
        <v>163</v>
      </c>
      <c r="B104" s="1" t="s">
        <v>39</v>
      </c>
      <c r="C104" s="2">
        <v>23679</v>
      </c>
      <c r="D104" s="1" t="s">
        <v>12</v>
      </c>
      <c r="E104" s="1">
        <f>IF(RIGHT(ubezpieczenia4[[#This Row],[Imie]],1)="a",1,0)</f>
        <v>1</v>
      </c>
    </row>
    <row r="105" spans="1:5" x14ac:dyDescent="0.3">
      <c r="A105" s="1" t="s">
        <v>75</v>
      </c>
      <c r="B105" s="1" t="s">
        <v>165</v>
      </c>
      <c r="C105" s="2">
        <v>26239</v>
      </c>
      <c r="D105" s="1" t="s">
        <v>12</v>
      </c>
      <c r="E105" s="1">
        <f>IF(RIGHT(ubezpieczenia4[[#This Row],[Imie]],1)="a",1,0)</f>
        <v>1</v>
      </c>
    </row>
    <row r="106" spans="1:5" x14ac:dyDescent="0.3">
      <c r="A106" s="1" t="s">
        <v>166</v>
      </c>
      <c r="B106" s="1" t="s">
        <v>167</v>
      </c>
      <c r="C106" s="2">
        <v>30774</v>
      </c>
      <c r="D106" s="1" t="s">
        <v>6</v>
      </c>
      <c r="E106" s="1">
        <f>IF(RIGHT(ubezpieczenia4[[#This Row],[Imie]],1)="a",1,0)</f>
        <v>0</v>
      </c>
    </row>
    <row r="107" spans="1:5" x14ac:dyDescent="0.3">
      <c r="A107" s="1" t="s">
        <v>168</v>
      </c>
      <c r="B107" s="1" t="s">
        <v>169</v>
      </c>
      <c r="C107" s="2">
        <v>25818</v>
      </c>
      <c r="D107" s="1" t="s">
        <v>6</v>
      </c>
      <c r="E107" s="1">
        <f>IF(RIGHT(ubezpieczenia4[[#This Row],[Imie]],1)="a",1,0)</f>
        <v>0</v>
      </c>
    </row>
    <row r="108" spans="1:5" x14ac:dyDescent="0.3">
      <c r="A108" s="1" t="s">
        <v>170</v>
      </c>
      <c r="B108" s="1" t="s">
        <v>171</v>
      </c>
      <c r="C108" s="2">
        <v>16529</v>
      </c>
      <c r="D108" s="1" t="s">
        <v>40</v>
      </c>
      <c r="E108" s="1">
        <f>IF(RIGHT(ubezpieczenia4[[#This Row],[Imie]],1)="a",1,0)</f>
        <v>1</v>
      </c>
    </row>
    <row r="109" spans="1:5" x14ac:dyDescent="0.3">
      <c r="A109" s="1" t="s">
        <v>172</v>
      </c>
      <c r="B109" s="1" t="s">
        <v>5</v>
      </c>
      <c r="C109" s="2">
        <v>30530</v>
      </c>
      <c r="D109" s="1" t="s">
        <v>40</v>
      </c>
      <c r="E109" s="1">
        <f>IF(RIGHT(ubezpieczenia4[[#This Row],[Imie]],1)="a",1,0)</f>
        <v>1</v>
      </c>
    </row>
    <row r="110" spans="1:5" x14ac:dyDescent="0.3">
      <c r="A110" s="1" t="s">
        <v>173</v>
      </c>
      <c r="B110" s="1" t="s">
        <v>77</v>
      </c>
      <c r="C110" s="2">
        <v>31601</v>
      </c>
      <c r="D110" s="1" t="s">
        <v>12</v>
      </c>
      <c r="E110" s="1">
        <f>IF(RIGHT(ubezpieczenia4[[#This Row],[Imie]],1)="a",1,0)</f>
        <v>0</v>
      </c>
    </row>
    <row r="111" spans="1:5" x14ac:dyDescent="0.3">
      <c r="A111" s="1" t="s">
        <v>174</v>
      </c>
      <c r="B111" s="1" t="s">
        <v>157</v>
      </c>
      <c r="C111" s="2">
        <v>28427</v>
      </c>
      <c r="D111" s="1" t="s">
        <v>12</v>
      </c>
      <c r="E111" s="1">
        <f>IF(RIGHT(ubezpieczenia4[[#This Row],[Imie]],1)="a",1,0)</f>
        <v>1</v>
      </c>
    </row>
    <row r="112" spans="1:5" x14ac:dyDescent="0.3">
      <c r="A112" s="1" t="s">
        <v>175</v>
      </c>
      <c r="B112" s="1" t="s">
        <v>176</v>
      </c>
      <c r="C112" s="2">
        <v>23139</v>
      </c>
      <c r="D112" s="1" t="s">
        <v>12</v>
      </c>
      <c r="E112" s="1">
        <f>IF(RIGHT(ubezpieczenia4[[#This Row],[Imie]],1)="a",1,0)</f>
        <v>1</v>
      </c>
    </row>
    <row r="113" spans="1:5" x14ac:dyDescent="0.3">
      <c r="A113" s="1" t="s">
        <v>174</v>
      </c>
      <c r="B113" s="1" t="s">
        <v>177</v>
      </c>
      <c r="C113" s="2">
        <v>29861</v>
      </c>
      <c r="D113" s="1" t="s">
        <v>12</v>
      </c>
      <c r="E113" s="1">
        <f>IF(RIGHT(ubezpieczenia4[[#This Row],[Imie]],1)="a",1,0)</f>
        <v>1</v>
      </c>
    </row>
    <row r="114" spans="1:5" x14ac:dyDescent="0.3">
      <c r="A114" s="1" t="s">
        <v>178</v>
      </c>
      <c r="B114" s="1" t="s">
        <v>179</v>
      </c>
      <c r="C114" s="2">
        <v>32545</v>
      </c>
      <c r="D114" s="1" t="s">
        <v>40</v>
      </c>
      <c r="E114" s="1">
        <f>IF(RIGHT(ubezpieczenia4[[#This Row],[Imie]],1)="a",1,0)</f>
        <v>0</v>
      </c>
    </row>
    <row r="115" spans="1:5" x14ac:dyDescent="0.3">
      <c r="A115" s="1" t="s">
        <v>180</v>
      </c>
      <c r="B115" s="1" t="s">
        <v>94</v>
      </c>
      <c r="C115" s="2">
        <v>29361</v>
      </c>
      <c r="D115" s="1" t="s">
        <v>12</v>
      </c>
      <c r="E115" s="1">
        <f>IF(RIGHT(ubezpieczenia4[[#This Row],[Imie]],1)="a",1,0)</f>
        <v>0</v>
      </c>
    </row>
    <row r="116" spans="1:5" x14ac:dyDescent="0.3">
      <c r="A116" s="1" t="s">
        <v>181</v>
      </c>
      <c r="B116" s="1" t="s">
        <v>49</v>
      </c>
      <c r="C116" s="2">
        <v>17772</v>
      </c>
      <c r="D116" s="1" t="s">
        <v>40</v>
      </c>
      <c r="E116" s="1">
        <f>IF(RIGHT(ubezpieczenia4[[#This Row],[Imie]],1)="a",1,0)</f>
        <v>0</v>
      </c>
    </row>
    <row r="117" spans="1:5" x14ac:dyDescent="0.3">
      <c r="A117" s="1" t="s">
        <v>182</v>
      </c>
      <c r="B117" s="1" t="s">
        <v>183</v>
      </c>
      <c r="C117" s="2">
        <v>28580</v>
      </c>
      <c r="D117" s="1" t="s">
        <v>6</v>
      </c>
      <c r="E117" s="1">
        <f>IF(RIGHT(ubezpieczenia4[[#This Row],[Imie]],1)="a",1,0)</f>
        <v>1</v>
      </c>
    </row>
    <row r="118" spans="1:5" x14ac:dyDescent="0.3">
      <c r="A118" s="1" t="s">
        <v>184</v>
      </c>
      <c r="B118" s="1" t="s">
        <v>185</v>
      </c>
      <c r="C118" s="2">
        <v>21154</v>
      </c>
      <c r="D118" s="1" t="s">
        <v>40</v>
      </c>
      <c r="E118" s="1">
        <f>IF(RIGHT(ubezpieczenia4[[#This Row],[Imie]],1)="a",1,0)</f>
        <v>1</v>
      </c>
    </row>
    <row r="119" spans="1:5" x14ac:dyDescent="0.3">
      <c r="A119" s="1" t="s">
        <v>186</v>
      </c>
      <c r="B119" s="1" t="s">
        <v>54</v>
      </c>
      <c r="C119" s="2">
        <v>18183</v>
      </c>
      <c r="D119" s="1" t="s">
        <v>12</v>
      </c>
      <c r="E119" s="1">
        <f>IF(RIGHT(ubezpieczenia4[[#This Row],[Imie]],1)="a",1,0)</f>
        <v>1</v>
      </c>
    </row>
    <row r="120" spans="1:5" x14ac:dyDescent="0.3">
      <c r="A120" s="1" t="s">
        <v>187</v>
      </c>
      <c r="B120" s="1" t="s">
        <v>188</v>
      </c>
      <c r="C120" s="2">
        <v>20630</v>
      </c>
      <c r="D120" s="1" t="s">
        <v>6</v>
      </c>
      <c r="E120" s="1">
        <f>IF(RIGHT(ubezpieczenia4[[#This Row],[Imie]],1)="a",1,0)</f>
        <v>1</v>
      </c>
    </row>
    <row r="121" spans="1:5" x14ac:dyDescent="0.3">
      <c r="A121" s="1" t="s">
        <v>189</v>
      </c>
      <c r="B121" s="1" t="s">
        <v>49</v>
      </c>
      <c r="C121" s="2">
        <v>34364</v>
      </c>
      <c r="D121" s="1" t="s">
        <v>12</v>
      </c>
      <c r="E121" s="1">
        <f>IF(RIGHT(ubezpieczenia4[[#This Row],[Imie]],1)="a",1,0)</f>
        <v>0</v>
      </c>
    </row>
    <row r="122" spans="1:5" x14ac:dyDescent="0.3">
      <c r="A122" s="1" t="s">
        <v>190</v>
      </c>
      <c r="B122" s="1" t="s">
        <v>20</v>
      </c>
      <c r="C122" s="2">
        <v>25582</v>
      </c>
      <c r="D122" s="1" t="s">
        <v>6</v>
      </c>
      <c r="E122" s="1">
        <f>IF(RIGHT(ubezpieczenia4[[#This Row],[Imie]],1)="a",1,0)</f>
        <v>1</v>
      </c>
    </row>
    <row r="123" spans="1:5" x14ac:dyDescent="0.3">
      <c r="A123" s="1" t="s">
        <v>191</v>
      </c>
      <c r="B123" s="1" t="s">
        <v>192</v>
      </c>
      <c r="C123" s="2">
        <v>29350</v>
      </c>
      <c r="D123" s="1" t="s">
        <v>12</v>
      </c>
      <c r="E123" s="1">
        <f>IF(RIGHT(ubezpieczenia4[[#This Row],[Imie]],1)="a",1,0)</f>
        <v>1</v>
      </c>
    </row>
    <row r="124" spans="1:5" x14ac:dyDescent="0.3">
      <c r="A124" s="1" t="s">
        <v>193</v>
      </c>
      <c r="B124" s="1" t="s">
        <v>194</v>
      </c>
      <c r="C124" s="2">
        <v>21704</v>
      </c>
      <c r="D124" s="1" t="s">
        <v>6</v>
      </c>
      <c r="E124" s="1">
        <f>IF(RIGHT(ubezpieczenia4[[#This Row],[Imie]],1)="a",1,0)</f>
        <v>1</v>
      </c>
    </row>
    <row r="125" spans="1:5" x14ac:dyDescent="0.3">
      <c r="A125" s="1" t="s">
        <v>195</v>
      </c>
      <c r="B125" s="1" t="s">
        <v>192</v>
      </c>
      <c r="C125" s="2">
        <v>20436</v>
      </c>
      <c r="D125" s="1" t="s">
        <v>12</v>
      </c>
      <c r="E125" s="1">
        <f>IF(RIGHT(ubezpieczenia4[[#This Row],[Imie]],1)="a",1,0)</f>
        <v>1</v>
      </c>
    </row>
    <row r="126" spans="1:5" x14ac:dyDescent="0.3">
      <c r="A126" s="1" t="s">
        <v>196</v>
      </c>
      <c r="B126" s="1" t="s">
        <v>139</v>
      </c>
      <c r="C126" s="2">
        <v>24475</v>
      </c>
      <c r="D126" s="1" t="s">
        <v>12</v>
      </c>
      <c r="E126" s="1">
        <f>IF(RIGHT(ubezpieczenia4[[#This Row],[Imie]],1)="a",1,0)</f>
        <v>0</v>
      </c>
    </row>
    <row r="127" spans="1:5" x14ac:dyDescent="0.3">
      <c r="A127" s="1" t="s">
        <v>197</v>
      </c>
      <c r="B127" s="1" t="s">
        <v>87</v>
      </c>
      <c r="C127" s="2">
        <v>26773</v>
      </c>
      <c r="D127" s="1" t="s">
        <v>6</v>
      </c>
      <c r="E127" s="1">
        <f>IF(RIGHT(ubezpieczenia4[[#This Row],[Imie]],1)="a",1,0)</f>
        <v>0</v>
      </c>
    </row>
    <row r="128" spans="1:5" x14ac:dyDescent="0.3">
      <c r="A128" s="1" t="s">
        <v>198</v>
      </c>
      <c r="B128" s="1" t="s">
        <v>199</v>
      </c>
      <c r="C128" s="2">
        <v>17668</v>
      </c>
      <c r="D128" s="1" t="s">
        <v>12</v>
      </c>
      <c r="E128" s="1">
        <f>IF(RIGHT(ubezpieczenia4[[#This Row],[Imie]],1)="a",1,0)</f>
        <v>1</v>
      </c>
    </row>
    <row r="129" spans="1:5" x14ac:dyDescent="0.3">
      <c r="A129" s="1" t="s">
        <v>200</v>
      </c>
      <c r="B129" s="1" t="s">
        <v>201</v>
      </c>
      <c r="C129" s="2">
        <v>17382</v>
      </c>
      <c r="D129" s="1" t="s">
        <v>12</v>
      </c>
      <c r="E129" s="1">
        <f>IF(RIGHT(ubezpieczenia4[[#This Row],[Imie]],1)="a",1,0)</f>
        <v>1</v>
      </c>
    </row>
    <row r="130" spans="1:5" x14ac:dyDescent="0.3">
      <c r="A130" s="1" t="s">
        <v>202</v>
      </c>
      <c r="B130" s="1" t="s">
        <v>8</v>
      </c>
      <c r="C130" s="2">
        <v>16976</v>
      </c>
      <c r="D130" s="1" t="s">
        <v>6</v>
      </c>
      <c r="E130" s="1">
        <f>IF(RIGHT(ubezpieczenia4[[#This Row],[Imie]],1)="a",1,0)</f>
        <v>0</v>
      </c>
    </row>
    <row r="131" spans="1:5" x14ac:dyDescent="0.3">
      <c r="A131" s="1" t="s">
        <v>203</v>
      </c>
      <c r="B131" s="1" t="s">
        <v>204</v>
      </c>
      <c r="C131" s="2">
        <v>33779</v>
      </c>
      <c r="D131" s="1" t="s">
        <v>40</v>
      </c>
      <c r="E131" s="1">
        <f>IF(RIGHT(ubezpieczenia4[[#This Row],[Imie]],1)="a",1,0)</f>
        <v>0</v>
      </c>
    </row>
    <row r="132" spans="1:5" x14ac:dyDescent="0.3">
      <c r="A132" s="1" t="s">
        <v>75</v>
      </c>
      <c r="B132" s="1" t="s">
        <v>37</v>
      </c>
      <c r="C132" s="2">
        <v>33885</v>
      </c>
      <c r="D132" s="1" t="s">
        <v>6</v>
      </c>
      <c r="E132" s="1">
        <f>IF(RIGHT(ubezpieczenia4[[#This Row],[Imie]],1)="a",1,0)</f>
        <v>1</v>
      </c>
    </row>
    <row r="133" spans="1:5" x14ac:dyDescent="0.3">
      <c r="A133" s="1" t="s">
        <v>205</v>
      </c>
      <c r="B133" s="1" t="s">
        <v>25</v>
      </c>
      <c r="C133" s="2">
        <v>30498</v>
      </c>
      <c r="D133" s="1" t="s">
        <v>9</v>
      </c>
      <c r="E133" s="1">
        <f>IF(RIGHT(ubezpieczenia4[[#This Row],[Imie]],1)="a",1,0)</f>
        <v>1</v>
      </c>
    </row>
    <row r="134" spans="1:5" x14ac:dyDescent="0.3">
      <c r="A134" s="1" t="s">
        <v>206</v>
      </c>
      <c r="B134" s="1" t="s">
        <v>167</v>
      </c>
      <c r="C134" s="2">
        <v>22090</v>
      </c>
      <c r="D134" s="1" t="s">
        <v>9</v>
      </c>
      <c r="E134" s="1">
        <f>IF(RIGHT(ubezpieczenia4[[#This Row],[Imie]],1)="a",1,0)</f>
        <v>0</v>
      </c>
    </row>
    <row r="135" spans="1:5" x14ac:dyDescent="0.3">
      <c r="A135" s="1" t="s">
        <v>207</v>
      </c>
      <c r="B135" s="1" t="s">
        <v>37</v>
      </c>
      <c r="C135" s="2">
        <v>27938</v>
      </c>
      <c r="D135" s="1" t="s">
        <v>6</v>
      </c>
      <c r="E135" s="1">
        <f>IF(RIGHT(ubezpieczenia4[[#This Row],[Imie]],1)="a",1,0)</f>
        <v>1</v>
      </c>
    </row>
    <row r="136" spans="1:5" x14ac:dyDescent="0.3">
      <c r="A136" s="1" t="s">
        <v>208</v>
      </c>
      <c r="B136" s="1" t="s">
        <v>47</v>
      </c>
      <c r="C136" s="2">
        <v>23762</v>
      </c>
      <c r="D136" s="1" t="s">
        <v>12</v>
      </c>
      <c r="E136" s="1">
        <f>IF(RIGHT(ubezpieczenia4[[#This Row],[Imie]],1)="a",1,0)</f>
        <v>1</v>
      </c>
    </row>
    <row r="137" spans="1:5" x14ac:dyDescent="0.3">
      <c r="A137" s="1" t="s">
        <v>209</v>
      </c>
      <c r="B137" s="1" t="s">
        <v>131</v>
      </c>
      <c r="C137" s="2">
        <v>25158</v>
      </c>
      <c r="D137" s="1" t="s">
        <v>6</v>
      </c>
      <c r="E137" s="1">
        <f>IF(RIGHT(ubezpieczenia4[[#This Row],[Imie]],1)="a",1,0)</f>
        <v>1</v>
      </c>
    </row>
    <row r="138" spans="1:5" x14ac:dyDescent="0.3">
      <c r="A138" s="1" t="s">
        <v>210</v>
      </c>
      <c r="B138" s="1" t="s">
        <v>37</v>
      </c>
      <c r="C138" s="2">
        <v>24824</v>
      </c>
      <c r="D138" s="1" t="s">
        <v>12</v>
      </c>
      <c r="E138" s="1">
        <f>IF(RIGHT(ubezpieczenia4[[#This Row],[Imie]],1)="a",1,0)</f>
        <v>1</v>
      </c>
    </row>
    <row r="139" spans="1:5" x14ac:dyDescent="0.3">
      <c r="A139" s="1" t="s">
        <v>211</v>
      </c>
      <c r="B139" s="1" t="s">
        <v>49</v>
      </c>
      <c r="C139" s="2">
        <v>33398</v>
      </c>
      <c r="D139" s="1" t="s">
        <v>9</v>
      </c>
      <c r="E139" s="1">
        <f>IF(RIGHT(ubezpieczenia4[[#This Row],[Imie]],1)="a",1,0)</f>
        <v>0</v>
      </c>
    </row>
    <row r="140" spans="1:5" x14ac:dyDescent="0.3">
      <c r="A140" s="1" t="s">
        <v>212</v>
      </c>
      <c r="B140" s="1" t="s">
        <v>18</v>
      </c>
      <c r="C140" s="2">
        <v>34795</v>
      </c>
      <c r="D140" s="1" t="s">
        <v>9</v>
      </c>
      <c r="E140" s="1">
        <f>IF(RIGHT(ubezpieczenia4[[#This Row],[Imie]],1)="a",1,0)</f>
        <v>0</v>
      </c>
    </row>
    <row r="141" spans="1:5" x14ac:dyDescent="0.3">
      <c r="A141" s="1" t="s">
        <v>88</v>
      </c>
      <c r="B141" s="1" t="s">
        <v>213</v>
      </c>
      <c r="C141" s="2">
        <v>20374</v>
      </c>
      <c r="D141" s="1" t="s">
        <v>12</v>
      </c>
      <c r="E141" s="1">
        <f>IF(RIGHT(ubezpieczenia4[[#This Row],[Imie]],1)="a",1,0)</f>
        <v>1</v>
      </c>
    </row>
    <row r="142" spans="1:5" x14ac:dyDescent="0.3">
      <c r="A142" s="1" t="s">
        <v>214</v>
      </c>
      <c r="B142" s="1" t="s">
        <v>165</v>
      </c>
      <c r="C142" s="2">
        <v>25416</v>
      </c>
      <c r="D142" s="1" t="s">
        <v>12</v>
      </c>
      <c r="E142" s="1">
        <f>IF(RIGHT(ubezpieczenia4[[#This Row],[Imie]],1)="a",1,0)</f>
        <v>1</v>
      </c>
    </row>
    <row r="143" spans="1:5" x14ac:dyDescent="0.3">
      <c r="A143" s="1" t="s">
        <v>215</v>
      </c>
      <c r="B143" s="1" t="s">
        <v>216</v>
      </c>
      <c r="C143" s="2">
        <v>21548</v>
      </c>
      <c r="D143" s="1" t="s">
        <v>12</v>
      </c>
      <c r="E143" s="1">
        <f>IF(RIGHT(ubezpieczenia4[[#This Row],[Imie]],1)="a",1,0)</f>
        <v>1</v>
      </c>
    </row>
    <row r="144" spans="1:5" x14ac:dyDescent="0.3">
      <c r="A144" s="1" t="s">
        <v>217</v>
      </c>
      <c r="B144" s="1" t="s">
        <v>54</v>
      </c>
      <c r="C144" s="2">
        <v>31232</v>
      </c>
      <c r="D144" s="1" t="s">
        <v>9</v>
      </c>
      <c r="E144" s="1">
        <f>IF(RIGHT(ubezpieczenia4[[#This Row],[Imie]],1)="a",1,0)</f>
        <v>1</v>
      </c>
    </row>
    <row r="145" spans="1:5" x14ac:dyDescent="0.3">
      <c r="A145" s="1" t="s">
        <v>218</v>
      </c>
      <c r="B145" s="1" t="s">
        <v>121</v>
      </c>
      <c r="C145" s="2">
        <v>28472</v>
      </c>
      <c r="D145" s="1" t="s">
        <v>12</v>
      </c>
      <c r="E145" s="1">
        <f>IF(RIGHT(ubezpieczenia4[[#This Row],[Imie]],1)="a",1,0)</f>
        <v>1</v>
      </c>
    </row>
    <row r="146" spans="1:5" x14ac:dyDescent="0.3">
      <c r="A146" s="1" t="s">
        <v>219</v>
      </c>
      <c r="B146" s="1" t="s">
        <v>29</v>
      </c>
      <c r="C146" s="2">
        <v>34287</v>
      </c>
      <c r="D146" s="1" t="s">
        <v>12</v>
      </c>
      <c r="E146" s="1">
        <f>IF(RIGHT(ubezpieczenia4[[#This Row],[Imie]],1)="a",1,0)</f>
        <v>0</v>
      </c>
    </row>
    <row r="147" spans="1:5" x14ac:dyDescent="0.3">
      <c r="A147" s="1" t="s">
        <v>220</v>
      </c>
      <c r="B147" s="1" t="s">
        <v>92</v>
      </c>
      <c r="C147" s="2">
        <v>24972</v>
      </c>
      <c r="D147" s="1" t="s">
        <v>6</v>
      </c>
      <c r="E147" s="1">
        <f>IF(RIGHT(ubezpieczenia4[[#This Row],[Imie]],1)="a",1,0)</f>
        <v>0</v>
      </c>
    </row>
    <row r="148" spans="1:5" x14ac:dyDescent="0.3">
      <c r="A148" s="1" t="s">
        <v>221</v>
      </c>
      <c r="B148" s="1" t="s">
        <v>154</v>
      </c>
      <c r="C148" s="2">
        <v>18787</v>
      </c>
      <c r="D148" s="1" t="s">
        <v>9</v>
      </c>
      <c r="E148" s="1">
        <f>IF(RIGHT(ubezpieczenia4[[#This Row],[Imie]],1)="a",1,0)</f>
        <v>1</v>
      </c>
    </row>
    <row r="149" spans="1:5" x14ac:dyDescent="0.3">
      <c r="A149" s="1" t="s">
        <v>222</v>
      </c>
      <c r="B149" s="1" t="s">
        <v>49</v>
      </c>
      <c r="C149" s="2">
        <v>27611</v>
      </c>
      <c r="D149" s="1" t="s">
        <v>9</v>
      </c>
      <c r="E149" s="1">
        <f>IF(RIGHT(ubezpieczenia4[[#This Row],[Imie]],1)="a",1,0)</f>
        <v>0</v>
      </c>
    </row>
    <row r="150" spans="1:5" x14ac:dyDescent="0.3">
      <c r="A150" s="1" t="s">
        <v>223</v>
      </c>
      <c r="B150" s="1" t="s">
        <v>224</v>
      </c>
      <c r="C150" s="2">
        <v>26071</v>
      </c>
      <c r="D150" s="1" t="s">
        <v>12</v>
      </c>
      <c r="E150" s="1">
        <f>IF(RIGHT(ubezpieczenia4[[#This Row],[Imie]],1)="a",1,0)</f>
        <v>1</v>
      </c>
    </row>
    <row r="151" spans="1:5" x14ac:dyDescent="0.3">
      <c r="A151" s="1" t="s">
        <v>225</v>
      </c>
      <c r="B151" s="1" t="s">
        <v>20</v>
      </c>
      <c r="C151" s="2">
        <v>18285</v>
      </c>
      <c r="D151" s="1" t="s">
        <v>6</v>
      </c>
      <c r="E151" s="1">
        <f>IF(RIGHT(ubezpieczenia4[[#This Row],[Imie]],1)="a",1,0)</f>
        <v>1</v>
      </c>
    </row>
    <row r="152" spans="1:5" x14ac:dyDescent="0.3">
      <c r="A152" s="1" t="s">
        <v>226</v>
      </c>
      <c r="B152" s="1" t="s">
        <v>8</v>
      </c>
      <c r="C152" s="2">
        <v>33696</v>
      </c>
      <c r="D152" s="1" t="s">
        <v>12</v>
      </c>
      <c r="E152" s="1">
        <f>IF(RIGHT(ubezpieczenia4[[#This Row],[Imie]],1)="a",1,0)</f>
        <v>0</v>
      </c>
    </row>
    <row r="153" spans="1:5" x14ac:dyDescent="0.3">
      <c r="A153" s="1" t="s">
        <v>227</v>
      </c>
      <c r="B153" s="1" t="s">
        <v>81</v>
      </c>
      <c r="C153" s="2">
        <v>25404</v>
      </c>
      <c r="D153" s="1" t="s">
        <v>12</v>
      </c>
      <c r="E153" s="1">
        <f>IF(RIGHT(ubezpieczenia4[[#This Row],[Imie]],1)="a",1,0)</f>
        <v>1</v>
      </c>
    </row>
    <row r="154" spans="1:5" x14ac:dyDescent="0.3">
      <c r="A154" s="1" t="s">
        <v>26</v>
      </c>
      <c r="B154" s="1" t="s">
        <v>114</v>
      </c>
      <c r="C154" s="2">
        <v>21769</v>
      </c>
      <c r="D154" s="1" t="s">
        <v>6</v>
      </c>
      <c r="E154" s="1">
        <f>IF(RIGHT(ubezpieczenia4[[#This Row],[Imie]],1)="a",1,0)</f>
        <v>0</v>
      </c>
    </row>
    <row r="155" spans="1:5" x14ac:dyDescent="0.3">
      <c r="A155" s="1" t="s">
        <v>228</v>
      </c>
      <c r="B155" s="1" t="s">
        <v>49</v>
      </c>
      <c r="C155" s="2">
        <v>26490</v>
      </c>
      <c r="D155" s="1" t="s">
        <v>6</v>
      </c>
      <c r="E155" s="1">
        <f>IF(RIGHT(ubezpieczenia4[[#This Row],[Imie]],1)="a",1,0)</f>
        <v>0</v>
      </c>
    </row>
    <row r="156" spans="1:5" x14ac:dyDescent="0.3">
      <c r="A156" s="1" t="s">
        <v>229</v>
      </c>
      <c r="B156" s="1" t="s">
        <v>105</v>
      </c>
      <c r="C156" s="2">
        <v>28897</v>
      </c>
      <c r="D156" s="1" t="s">
        <v>9</v>
      </c>
      <c r="E156" s="1">
        <f>IF(RIGHT(ubezpieczenia4[[#This Row],[Imie]],1)="a",1,0)</f>
        <v>1</v>
      </c>
    </row>
    <row r="157" spans="1:5" x14ac:dyDescent="0.3">
      <c r="A157" s="1" t="s">
        <v>230</v>
      </c>
      <c r="B157" s="1" t="s">
        <v>231</v>
      </c>
      <c r="C157" s="2">
        <v>33454</v>
      </c>
      <c r="D157" s="1" t="s">
        <v>12</v>
      </c>
      <c r="E157" s="1">
        <f>IF(RIGHT(ubezpieczenia4[[#This Row],[Imie]],1)="a",1,0)</f>
        <v>1</v>
      </c>
    </row>
    <row r="158" spans="1:5" x14ac:dyDescent="0.3">
      <c r="A158" s="1" t="s">
        <v>232</v>
      </c>
      <c r="B158" s="1" t="s">
        <v>233</v>
      </c>
      <c r="C158" s="2">
        <v>24539</v>
      </c>
      <c r="D158" s="1" t="s">
        <v>12</v>
      </c>
      <c r="E158" s="1">
        <f>IF(RIGHT(ubezpieczenia4[[#This Row],[Imie]],1)="a",1,0)</f>
        <v>0</v>
      </c>
    </row>
    <row r="159" spans="1:5" x14ac:dyDescent="0.3">
      <c r="A159" s="1" t="s">
        <v>234</v>
      </c>
      <c r="B159" s="1" t="s">
        <v>235</v>
      </c>
      <c r="C159" s="2">
        <v>27992</v>
      </c>
      <c r="D159" s="1" t="s">
        <v>6</v>
      </c>
      <c r="E159" s="1">
        <f>IF(RIGHT(ubezpieczenia4[[#This Row],[Imie]],1)="a",1,0)</f>
        <v>1</v>
      </c>
    </row>
    <row r="160" spans="1:5" x14ac:dyDescent="0.3">
      <c r="A160" s="1" t="s">
        <v>147</v>
      </c>
      <c r="B160" s="1" t="s">
        <v>236</v>
      </c>
      <c r="C160" s="2">
        <v>26335</v>
      </c>
      <c r="D160" s="1" t="s">
        <v>40</v>
      </c>
      <c r="E160" s="1">
        <f>IF(RIGHT(ubezpieczenia4[[#This Row],[Imie]],1)="a",1,0)</f>
        <v>1</v>
      </c>
    </row>
    <row r="161" spans="1:5" x14ac:dyDescent="0.3">
      <c r="A161" s="1" t="s">
        <v>237</v>
      </c>
      <c r="B161" s="1" t="s">
        <v>167</v>
      </c>
      <c r="C161" s="2">
        <v>31095</v>
      </c>
      <c r="D161" s="1" t="s">
        <v>12</v>
      </c>
      <c r="E161" s="1">
        <f>IF(RIGHT(ubezpieczenia4[[#This Row],[Imie]],1)="a",1,0)</f>
        <v>0</v>
      </c>
    </row>
    <row r="162" spans="1:5" x14ac:dyDescent="0.3">
      <c r="A162" s="1" t="s">
        <v>238</v>
      </c>
      <c r="B162" s="1" t="s">
        <v>169</v>
      </c>
      <c r="C162" s="2">
        <v>26112</v>
      </c>
      <c r="D162" s="1" t="s">
        <v>40</v>
      </c>
      <c r="E162" s="1">
        <f>IF(RIGHT(ubezpieczenia4[[#This Row],[Imie]],1)="a",1,0)</f>
        <v>0</v>
      </c>
    </row>
    <row r="163" spans="1:5" x14ac:dyDescent="0.3">
      <c r="A163" s="1" t="s">
        <v>239</v>
      </c>
      <c r="B163" s="1" t="s">
        <v>54</v>
      </c>
      <c r="C163" s="2">
        <v>23272</v>
      </c>
      <c r="D163" s="1" t="s">
        <v>6</v>
      </c>
      <c r="E163" s="1">
        <f>IF(RIGHT(ubezpieczenia4[[#This Row],[Imie]],1)="a",1,0)</f>
        <v>1</v>
      </c>
    </row>
    <row r="164" spans="1:5" x14ac:dyDescent="0.3">
      <c r="A164" s="1" t="s">
        <v>240</v>
      </c>
      <c r="B164" s="1" t="s">
        <v>32</v>
      </c>
      <c r="C164" s="2">
        <v>32952</v>
      </c>
      <c r="D164" s="1" t="s">
        <v>40</v>
      </c>
      <c r="E164" s="1">
        <f>IF(RIGHT(ubezpieczenia4[[#This Row],[Imie]],1)="a",1,0)</f>
        <v>0</v>
      </c>
    </row>
    <row r="165" spans="1:5" x14ac:dyDescent="0.3">
      <c r="A165" s="1" t="s">
        <v>241</v>
      </c>
      <c r="B165" s="1" t="s">
        <v>39</v>
      </c>
      <c r="C165" s="2">
        <v>19759</v>
      </c>
      <c r="D165" s="1" t="s">
        <v>9</v>
      </c>
      <c r="E165" s="1">
        <f>IF(RIGHT(ubezpieczenia4[[#This Row],[Imie]],1)="a",1,0)</f>
        <v>1</v>
      </c>
    </row>
    <row r="166" spans="1:5" x14ac:dyDescent="0.3">
      <c r="A166" s="1" t="s">
        <v>242</v>
      </c>
      <c r="B166" s="1" t="s">
        <v>152</v>
      </c>
      <c r="C166" s="2">
        <v>27324</v>
      </c>
      <c r="D166" s="1" t="s">
        <v>9</v>
      </c>
      <c r="E166" s="1">
        <f>IF(RIGHT(ubezpieczenia4[[#This Row],[Imie]],1)="a",1,0)</f>
        <v>0</v>
      </c>
    </row>
    <row r="167" spans="1:5" x14ac:dyDescent="0.3">
      <c r="A167" s="1" t="s">
        <v>243</v>
      </c>
      <c r="B167" s="1" t="s">
        <v>236</v>
      </c>
      <c r="C167" s="2">
        <v>21838</v>
      </c>
      <c r="D167" s="1" t="s">
        <v>6</v>
      </c>
      <c r="E167" s="1">
        <f>IF(RIGHT(ubezpieczenia4[[#This Row],[Imie]],1)="a",1,0)</f>
        <v>1</v>
      </c>
    </row>
    <row r="168" spans="1:5" x14ac:dyDescent="0.3">
      <c r="A168" s="1" t="s">
        <v>244</v>
      </c>
      <c r="B168" s="1" t="s">
        <v>47</v>
      </c>
      <c r="C168" s="2">
        <v>21051</v>
      </c>
      <c r="D168" s="1" t="s">
        <v>40</v>
      </c>
      <c r="E168" s="1">
        <f>IF(RIGHT(ubezpieczenia4[[#This Row],[Imie]],1)="a",1,0)</f>
        <v>1</v>
      </c>
    </row>
    <row r="169" spans="1:5" x14ac:dyDescent="0.3">
      <c r="A169" s="1" t="s">
        <v>245</v>
      </c>
      <c r="B169" s="1" t="s">
        <v>246</v>
      </c>
      <c r="C169" s="2">
        <v>31292</v>
      </c>
      <c r="D169" s="1" t="s">
        <v>40</v>
      </c>
      <c r="E169" s="1">
        <f>IF(RIGHT(ubezpieczenia4[[#This Row],[Imie]],1)="a",1,0)</f>
        <v>0</v>
      </c>
    </row>
    <row r="170" spans="1:5" x14ac:dyDescent="0.3">
      <c r="A170" s="1" t="s">
        <v>247</v>
      </c>
      <c r="B170" s="1" t="s">
        <v>248</v>
      </c>
      <c r="C170" s="2">
        <v>17179</v>
      </c>
      <c r="D170" s="1" t="s">
        <v>12</v>
      </c>
      <c r="E170" s="1">
        <f>IF(RIGHT(ubezpieczenia4[[#This Row],[Imie]],1)="a",1,0)</f>
        <v>1</v>
      </c>
    </row>
    <row r="171" spans="1:5" x14ac:dyDescent="0.3">
      <c r="A171" s="1" t="s">
        <v>249</v>
      </c>
      <c r="B171" s="1" t="s">
        <v>250</v>
      </c>
      <c r="C171" s="2">
        <v>32305</v>
      </c>
      <c r="D171" s="1" t="s">
        <v>6</v>
      </c>
      <c r="E171" s="1">
        <f>IF(RIGHT(ubezpieczenia4[[#This Row],[Imie]],1)="a",1,0)</f>
        <v>0</v>
      </c>
    </row>
    <row r="172" spans="1:5" x14ac:dyDescent="0.3">
      <c r="A172" s="1" t="s">
        <v>251</v>
      </c>
      <c r="B172" s="1" t="s">
        <v>252</v>
      </c>
      <c r="C172" s="2">
        <v>32081</v>
      </c>
      <c r="D172" s="1" t="s">
        <v>12</v>
      </c>
      <c r="E172" s="1">
        <f>IF(RIGHT(ubezpieczenia4[[#This Row],[Imie]],1)="a",1,0)</f>
        <v>0</v>
      </c>
    </row>
    <row r="173" spans="1:5" x14ac:dyDescent="0.3">
      <c r="A173" s="1" t="s">
        <v>253</v>
      </c>
      <c r="B173" s="1" t="s">
        <v>121</v>
      </c>
      <c r="C173" s="2">
        <v>31749</v>
      </c>
      <c r="D173" s="1" t="s">
        <v>6</v>
      </c>
      <c r="E173" s="1">
        <f>IF(RIGHT(ubezpieczenia4[[#This Row],[Imie]],1)="a",1,0)</f>
        <v>1</v>
      </c>
    </row>
    <row r="174" spans="1:5" x14ac:dyDescent="0.3">
      <c r="A174" s="1" t="s">
        <v>254</v>
      </c>
      <c r="B174" s="1" t="s">
        <v>255</v>
      </c>
      <c r="C174" s="2">
        <v>18648</v>
      </c>
      <c r="D174" s="1" t="s">
        <v>40</v>
      </c>
      <c r="E174" s="1">
        <f>IF(RIGHT(ubezpieczenia4[[#This Row],[Imie]],1)="a",1,0)</f>
        <v>0</v>
      </c>
    </row>
    <row r="175" spans="1:5" x14ac:dyDescent="0.3">
      <c r="A175" s="1" t="s">
        <v>256</v>
      </c>
      <c r="B175" s="1" t="s">
        <v>257</v>
      </c>
      <c r="C175" s="2">
        <v>16734</v>
      </c>
      <c r="D175" s="1" t="s">
        <v>6</v>
      </c>
      <c r="E175" s="1">
        <f>IF(RIGHT(ubezpieczenia4[[#This Row],[Imie]],1)="a",1,0)</f>
        <v>0</v>
      </c>
    </row>
    <row r="176" spans="1:5" x14ac:dyDescent="0.3">
      <c r="A176" s="1" t="s">
        <v>258</v>
      </c>
      <c r="B176" s="1" t="s">
        <v>47</v>
      </c>
      <c r="C176" s="2">
        <v>25036</v>
      </c>
      <c r="D176" s="1" t="s">
        <v>12</v>
      </c>
      <c r="E176" s="1">
        <f>IF(RIGHT(ubezpieczenia4[[#This Row],[Imie]],1)="a",1,0)</f>
        <v>1</v>
      </c>
    </row>
    <row r="177" spans="1:5" x14ac:dyDescent="0.3">
      <c r="A177" s="1" t="s">
        <v>259</v>
      </c>
      <c r="B177" s="1" t="s">
        <v>260</v>
      </c>
      <c r="C177" s="2">
        <v>17342</v>
      </c>
      <c r="D177" s="1" t="s">
        <v>6</v>
      </c>
      <c r="E177" s="1">
        <f>IF(RIGHT(ubezpieczenia4[[#This Row],[Imie]],1)="a",1,0)</f>
        <v>0</v>
      </c>
    </row>
    <row r="178" spans="1:5" x14ac:dyDescent="0.3">
      <c r="A178" s="1" t="s">
        <v>206</v>
      </c>
      <c r="B178" s="1" t="s">
        <v>167</v>
      </c>
      <c r="C178" s="2">
        <v>23157</v>
      </c>
      <c r="D178" s="1" t="s">
        <v>9</v>
      </c>
      <c r="E178" s="1">
        <f>IF(RIGHT(ubezpieczenia4[[#This Row],[Imie]],1)="a",1,0)</f>
        <v>0</v>
      </c>
    </row>
    <row r="179" spans="1:5" x14ac:dyDescent="0.3">
      <c r="A179" s="1" t="s">
        <v>261</v>
      </c>
      <c r="B179" s="1" t="s">
        <v>37</v>
      </c>
      <c r="C179" s="2">
        <v>17166</v>
      </c>
      <c r="D179" s="1" t="s">
        <v>12</v>
      </c>
      <c r="E179" s="1">
        <f>IF(RIGHT(ubezpieczenia4[[#This Row],[Imie]],1)="a",1,0)</f>
        <v>1</v>
      </c>
    </row>
    <row r="180" spans="1:5" x14ac:dyDescent="0.3">
      <c r="A180" s="1" t="s">
        <v>262</v>
      </c>
      <c r="B180" s="1" t="s">
        <v>263</v>
      </c>
      <c r="C180" s="2">
        <v>24471</v>
      </c>
      <c r="D180" s="1" t="s">
        <v>12</v>
      </c>
      <c r="E180" s="1">
        <f>IF(RIGHT(ubezpieczenia4[[#This Row],[Imie]],1)="a",1,0)</f>
        <v>1</v>
      </c>
    </row>
    <row r="181" spans="1:5" x14ac:dyDescent="0.3">
      <c r="A181" s="1" t="s">
        <v>264</v>
      </c>
      <c r="B181" s="1" t="s">
        <v>157</v>
      </c>
      <c r="C181" s="2">
        <v>34523</v>
      </c>
      <c r="D181" s="1" t="s">
        <v>6</v>
      </c>
      <c r="E181" s="1">
        <f>IF(RIGHT(ubezpieczenia4[[#This Row],[Imie]],1)="a",1,0)</f>
        <v>1</v>
      </c>
    </row>
    <row r="182" spans="1:5" x14ac:dyDescent="0.3">
      <c r="A182" s="1" t="s">
        <v>265</v>
      </c>
      <c r="B182" s="1" t="s">
        <v>139</v>
      </c>
      <c r="C182" s="2">
        <v>18354</v>
      </c>
      <c r="D182" s="1" t="s">
        <v>6</v>
      </c>
      <c r="E182" s="1">
        <f>IF(RIGHT(ubezpieczenia4[[#This Row],[Imie]],1)="a",1,0)</f>
        <v>0</v>
      </c>
    </row>
    <row r="183" spans="1:5" x14ac:dyDescent="0.3">
      <c r="A183" s="1" t="s">
        <v>266</v>
      </c>
      <c r="B183" s="1" t="s">
        <v>267</v>
      </c>
      <c r="C183" s="2">
        <v>34069</v>
      </c>
      <c r="D183" s="1" t="s">
        <v>12</v>
      </c>
      <c r="E183" s="1">
        <f>IF(RIGHT(ubezpieczenia4[[#This Row],[Imie]],1)="a",1,0)</f>
        <v>0</v>
      </c>
    </row>
    <row r="184" spans="1:5" x14ac:dyDescent="0.3">
      <c r="A184" s="1" t="s">
        <v>268</v>
      </c>
      <c r="B184" s="1" t="s">
        <v>269</v>
      </c>
      <c r="C184" s="2">
        <v>17331</v>
      </c>
      <c r="D184" s="1" t="s">
        <v>12</v>
      </c>
      <c r="E184" s="1">
        <f>IF(RIGHT(ubezpieczenia4[[#This Row],[Imie]],1)="a",1,0)</f>
        <v>1</v>
      </c>
    </row>
    <row r="185" spans="1:5" x14ac:dyDescent="0.3">
      <c r="A185" s="1" t="s">
        <v>270</v>
      </c>
      <c r="B185" s="1" t="s">
        <v>39</v>
      </c>
      <c r="C185" s="2">
        <v>33550</v>
      </c>
      <c r="D185" s="1" t="s">
        <v>40</v>
      </c>
      <c r="E185" s="1">
        <f>IF(RIGHT(ubezpieczenia4[[#This Row],[Imie]],1)="a",1,0)</f>
        <v>1</v>
      </c>
    </row>
    <row r="186" spans="1:5" x14ac:dyDescent="0.3">
      <c r="A186" s="1" t="s">
        <v>271</v>
      </c>
      <c r="B186" s="1" t="s">
        <v>255</v>
      </c>
      <c r="C186" s="2">
        <v>24426</v>
      </c>
      <c r="D186" s="1" t="s">
        <v>6</v>
      </c>
      <c r="E186" s="1">
        <f>IF(RIGHT(ubezpieczenia4[[#This Row],[Imie]],1)="a",1,0)</f>
        <v>0</v>
      </c>
    </row>
    <row r="187" spans="1:5" x14ac:dyDescent="0.3">
      <c r="A187" s="1" t="s">
        <v>272</v>
      </c>
      <c r="B187" s="1" t="s">
        <v>273</v>
      </c>
      <c r="C187" s="2">
        <v>19307</v>
      </c>
      <c r="D187" s="1" t="s">
        <v>40</v>
      </c>
      <c r="E187" s="1">
        <f>IF(RIGHT(ubezpieczenia4[[#This Row],[Imie]],1)="a",1,0)</f>
        <v>0</v>
      </c>
    </row>
    <row r="188" spans="1:5" x14ac:dyDescent="0.3">
      <c r="A188" s="1" t="s">
        <v>274</v>
      </c>
      <c r="B188" s="1" t="s">
        <v>121</v>
      </c>
      <c r="C188" s="2">
        <v>26626</v>
      </c>
      <c r="D188" s="1" t="s">
        <v>12</v>
      </c>
      <c r="E188" s="1">
        <f>IF(RIGHT(ubezpieczenia4[[#This Row],[Imie]],1)="a",1,0)</f>
        <v>1</v>
      </c>
    </row>
    <row r="189" spans="1:5" x14ac:dyDescent="0.3">
      <c r="A189" s="1" t="s">
        <v>275</v>
      </c>
      <c r="B189" s="1" t="s">
        <v>169</v>
      </c>
      <c r="C189" s="2">
        <v>21897</v>
      </c>
      <c r="D189" s="1" t="s">
        <v>12</v>
      </c>
      <c r="E189" s="1">
        <f>IF(RIGHT(ubezpieczenia4[[#This Row],[Imie]],1)="a",1,0)</f>
        <v>0</v>
      </c>
    </row>
    <row r="190" spans="1:5" x14ac:dyDescent="0.3">
      <c r="A190" s="1" t="s">
        <v>276</v>
      </c>
      <c r="B190" s="1" t="s">
        <v>52</v>
      </c>
      <c r="C190" s="2">
        <v>34865</v>
      </c>
      <c r="D190" s="1" t="s">
        <v>12</v>
      </c>
      <c r="E190" s="1">
        <f>IF(RIGHT(ubezpieczenia4[[#This Row],[Imie]],1)="a",1,0)</f>
        <v>1</v>
      </c>
    </row>
    <row r="191" spans="1:5" x14ac:dyDescent="0.3">
      <c r="A191" s="1" t="s">
        <v>163</v>
      </c>
      <c r="B191" s="1" t="s">
        <v>277</v>
      </c>
      <c r="C191" s="2">
        <v>19712</v>
      </c>
      <c r="D191" s="1" t="s">
        <v>12</v>
      </c>
      <c r="E191" s="1">
        <f>IF(RIGHT(ubezpieczenia4[[#This Row],[Imie]],1)="a",1,0)</f>
        <v>1</v>
      </c>
    </row>
    <row r="192" spans="1:5" x14ac:dyDescent="0.3">
      <c r="A192" s="1" t="s">
        <v>278</v>
      </c>
      <c r="B192" s="1" t="s">
        <v>52</v>
      </c>
      <c r="C192" s="2">
        <v>27893</v>
      </c>
      <c r="D192" s="1" t="s">
        <v>6</v>
      </c>
      <c r="E192" s="1">
        <f>IF(RIGHT(ubezpieczenia4[[#This Row],[Imie]],1)="a",1,0)</f>
        <v>1</v>
      </c>
    </row>
    <row r="193" spans="1:5" x14ac:dyDescent="0.3">
      <c r="A193" s="1" t="s">
        <v>279</v>
      </c>
      <c r="B193" s="1" t="s">
        <v>280</v>
      </c>
      <c r="C193" s="2">
        <v>28226</v>
      </c>
      <c r="D193" s="1" t="s">
        <v>12</v>
      </c>
      <c r="E193" s="1">
        <f>IF(RIGHT(ubezpieczenia4[[#This Row],[Imie]],1)="a",1,0)</f>
        <v>1</v>
      </c>
    </row>
    <row r="194" spans="1:5" x14ac:dyDescent="0.3">
      <c r="A194" s="1" t="s">
        <v>281</v>
      </c>
      <c r="B194" s="1" t="s">
        <v>77</v>
      </c>
      <c r="C194" s="2">
        <v>29954</v>
      </c>
      <c r="D194" s="1" t="s">
        <v>9</v>
      </c>
      <c r="E194" s="1">
        <f>IF(RIGHT(ubezpieczenia4[[#This Row],[Imie]],1)="a",1,0)</f>
        <v>0</v>
      </c>
    </row>
    <row r="195" spans="1:5" x14ac:dyDescent="0.3">
      <c r="A195" s="1" t="s">
        <v>282</v>
      </c>
      <c r="B195" s="1" t="s">
        <v>179</v>
      </c>
      <c r="C195" s="2">
        <v>23111</v>
      </c>
      <c r="D195" s="1" t="s">
        <v>12</v>
      </c>
      <c r="E195" s="1">
        <f>IF(RIGHT(ubezpieczenia4[[#This Row],[Imie]],1)="a",1,0)</f>
        <v>0</v>
      </c>
    </row>
    <row r="196" spans="1:5" x14ac:dyDescent="0.3">
      <c r="A196" s="1" t="s">
        <v>283</v>
      </c>
      <c r="B196" s="1" t="s">
        <v>39</v>
      </c>
      <c r="C196" s="2">
        <v>24808</v>
      </c>
      <c r="D196" s="1" t="s">
        <v>12</v>
      </c>
      <c r="E196" s="1">
        <f>IF(RIGHT(ubezpieczenia4[[#This Row],[Imie]],1)="a",1,0)</f>
        <v>1</v>
      </c>
    </row>
    <row r="197" spans="1:5" x14ac:dyDescent="0.3">
      <c r="A197" s="1" t="s">
        <v>284</v>
      </c>
      <c r="B197" s="1" t="s">
        <v>16</v>
      </c>
      <c r="C197" s="2">
        <v>17601</v>
      </c>
      <c r="D197" s="1" t="s">
        <v>40</v>
      </c>
      <c r="E197" s="1">
        <f>IF(RIGHT(ubezpieczenia4[[#This Row],[Imie]],1)="a",1,0)</f>
        <v>1</v>
      </c>
    </row>
    <row r="198" spans="1:5" x14ac:dyDescent="0.3">
      <c r="A198" s="1" t="s">
        <v>285</v>
      </c>
      <c r="B198" s="1" t="s">
        <v>179</v>
      </c>
      <c r="C198" s="2">
        <v>21199</v>
      </c>
      <c r="D198" s="1" t="s">
        <v>9</v>
      </c>
      <c r="E198" s="1">
        <f>IF(RIGHT(ubezpieczenia4[[#This Row],[Imie]],1)="a",1,0)</f>
        <v>0</v>
      </c>
    </row>
    <row r="199" spans="1:5" x14ac:dyDescent="0.3">
      <c r="A199" s="1" t="s">
        <v>286</v>
      </c>
      <c r="B199" s="1" t="s">
        <v>20</v>
      </c>
      <c r="C199" s="2">
        <v>29879</v>
      </c>
      <c r="D199" s="1" t="s">
        <v>12</v>
      </c>
      <c r="E199" s="1">
        <f>IF(RIGHT(ubezpieczenia4[[#This Row],[Imie]],1)="a",1,0)</f>
        <v>1</v>
      </c>
    </row>
    <row r="200" spans="1:5" x14ac:dyDescent="0.3">
      <c r="A200" s="1" t="s">
        <v>287</v>
      </c>
      <c r="B200" s="1" t="s">
        <v>81</v>
      </c>
      <c r="C200" s="2">
        <v>19659</v>
      </c>
      <c r="D200" s="1" t="s">
        <v>6</v>
      </c>
      <c r="E200" s="1">
        <f>IF(RIGHT(ubezpieczenia4[[#This Row],[Imie]],1)="a",1,0)</f>
        <v>1</v>
      </c>
    </row>
    <row r="201" spans="1:5" x14ac:dyDescent="0.3">
      <c r="A201" s="1" t="s">
        <v>288</v>
      </c>
      <c r="B201" s="1" t="s">
        <v>8</v>
      </c>
      <c r="C201" s="2">
        <v>22514</v>
      </c>
      <c r="D201" s="1" t="s">
        <v>12</v>
      </c>
      <c r="E201" s="1">
        <f>IF(RIGHT(ubezpieczenia4[[#This Row],[Imie]],1)="a",1,0)</f>
        <v>0</v>
      </c>
    </row>
    <row r="202" spans="1:5" x14ac:dyDescent="0.3">
      <c r="A202" s="1" t="s">
        <v>289</v>
      </c>
      <c r="B202" s="1" t="s">
        <v>121</v>
      </c>
      <c r="C202" s="2">
        <v>25332</v>
      </c>
      <c r="D202" s="1" t="s">
        <v>12</v>
      </c>
      <c r="E202" s="1">
        <f>IF(RIGHT(ubezpieczenia4[[#This Row],[Imie]],1)="a",1,0)</f>
        <v>1</v>
      </c>
    </row>
    <row r="203" spans="1:5" x14ac:dyDescent="0.3">
      <c r="A203" s="1" t="s">
        <v>290</v>
      </c>
      <c r="B203" s="1" t="s">
        <v>255</v>
      </c>
      <c r="C203" s="2">
        <v>20181</v>
      </c>
      <c r="D203" s="1" t="s">
        <v>40</v>
      </c>
      <c r="E203" s="1">
        <f>IF(RIGHT(ubezpieczenia4[[#This Row],[Imie]],1)="a",1,0)</f>
        <v>0</v>
      </c>
    </row>
    <row r="204" spans="1:5" x14ac:dyDescent="0.3">
      <c r="A204" s="1" t="s">
        <v>291</v>
      </c>
      <c r="B204" s="1" t="s">
        <v>141</v>
      </c>
      <c r="C204" s="2">
        <v>19141</v>
      </c>
      <c r="D204" s="1" t="s">
        <v>12</v>
      </c>
      <c r="E204" s="1">
        <f>IF(RIGHT(ubezpieczenia4[[#This Row],[Imie]],1)="a",1,0)</f>
        <v>0</v>
      </c>
    </row>
    <row r="205" spans="1:5" x14ac:dyDescent="0.3">
      <c r="A205" s="1" t="s">
        <v>292</v>
      </c>
      <c r="B205" s="1" t="s">
        <v>293</v>
      </c>
      <c r="C205" s="2">
        <v>18147</v>
      </c>
      <c r="D205" s="1" t="s">
        <v>12</v>
      </c>
      <c r="E205" s="1">
        <f>IF(RIGHT(ubezpieczenia4[[#This Row],[Imie]],1)="a",1,0)</f>
        <v>1</v>
      </c>
    </row>
    <row r="206" spans="1:5" x14ac:dyDescent="0.3">
      <c r="A206" s="1" t="s">
        <v>294</v>
      </c>
      <c r="B206" s="1" t="s">
        <v>52</v>
      </c>
      <c r="C206" s="2">
        <v>26146</v>
      </c>
      <c r="D206" s="1" t="s">
        <v>6</v>
      </c>
      <c r="E206" s="1">
        <f>IF(RIGHT(ubezpieczenia4[[#This Row],[Imie]],1)="a",1,0)</f>
        <v>1</v>
      </c>
    </row>
    <row r="207" spans="1:5" x14ac:dyDescent="0.3">
      <c r="A207" s="1" t="s">
        <v>295</v>
      </c>
      <c r="B207" s="1" t="s">
        <v>139</v>
      </c>
      <c r="C207" s="2">
        <v>30798</v>
      </c>
      <c r="D207" s="1" t="s">
        <v>40</v>
      </c>
      <c r="E207" s="1">
        <f>IF(RIGHT(ubezpieczenia4[[#This Row],[Imie]],1)="a",1,0)</f>
        <v>0</v>
      </c>
    </row>
    <row r="208" spans="1:5" x14ac:dyDescent="0.3">
      <c r="A208" s="1" t="s">
        <v>296</v>
      </c>
      <c r="B208" s="1" t="s">
        <v>297</v>
      </c>
      <c r="C208" s="2">
        <v>24623</v>
      </c>
      <c r="D208" s="1" t="s">
        <v>12</v>
      </c>
      <c r="E208" s="1">
        <f>IF(RIGHT(ubezpieczenia4[[#This Row],[Imie]],1)="a",1,0)</f>
        <v>1</v>
      </c>
    </row>
    <row r="209" spans="1:5" x14ac:dyDescent="0.3">
      <c r="A209" s="1" t="s">
        <v>298</v>
      </c>
      <c r="B209" s="1" t="s">
        <v>18</v>
      </c>
      <c r="C209" s="2">
        <v>31818</v>
      </c>
      <c r="D209" s="1" t="s">
        <v>6</v>
      </c>
      <c r="E209" s="1">
        <f>IF(RIGHT(ubezpieczenia4[[#This Row],[Imie]],1)="a",1,0)</f>
        <v>0</v>
      </c>
    </row>
    <row r="210" spans="1:5" x14ac:dyDescent="0.3">
      <c r="A210" s="1" t="s">
        <v>299</v>
      </c>
      <c r="B210" s="1" t="s">
        <v>300</v>
      </c>
      <c r="C210" s="2">
        <v>34201</v>
      </c>
      <c r="D210" s="1" t="s">
        <v>12</v>
      </c>
      <c r="E210" s="1">
        <f>IF(RIGHT(ubezpieczenia4[[#This Row],[Imie]],1)="a",1,0)</f>
        <v>1</v>
      </c>
    </row>
    <row r="211" spans="1:5" x14ac:dyDescent="0.3">
      <c r="A211" s="1" t="s">
        <v>301</v>
      </c>
      <c r="B211" s="1" t="s">
        <v>8</v>
      </c>
      <c r="C211" s="2">
        <v>27079</v>
      </c>
      <c r="D211" s="1" t="s">
        <v>9</v>
      </c>
      <c r="E211" s="1">
        <f>IF(RIGHT(ubezpieczenia4[[#This Row],[Imie]],1)="a",1,0)</f>
        <v>0</v>
      </c>
    </row>
    <row r="212" spans="1:5" x14ac:dyDescent="0.3">
      <c r="A212" s="1" t="s">
        <v>302</v>
      </c>
      <c r="B212" s="1" t="s">
        <v>303</v>
      </c>
      <c r="C212" s="2">
        <v>18053</v>
      </c>
      <c r="D212" s="1" t="s">
        <v>9</v>
      </c>
      <c r="E212" s="1">
        <f>IF(RIGHT(ubezpieczenia4[[#This Row],[Imie]],1)="a",1,0)</f>
        <v>0</v>
      </c>
    </row>
    <row r="213" spans="1:5" x14ac:dyDescent="0.3">
      <c r="A213" s="1" t="s">
        <v>304</v>
      </c>
      <c r="B213" s="1" t="s">
        <v>49</v>
      </c>
      <c r="C213" s="2">
        <v>27059</v>
      </c>
      <c r="D213" s="1" t="s">
        <v>12</v>
      </c>
      <c r="E213" s="1">
        <f>IF(RIGHT(ubezpieczenia4[[#This Row],[Imie]],1)="a",1,0)</f>
        <v>0</v>
      </c>
    </row>
    <row r="214" spans="1:5" x14ac:dyDescent="0.3">
      <c r="A214" s="1" t="s">
        <v>305</v>
      </c>
      <c r="B214" s="1" t="s">
        <v>246</v>
      </c>
      <c r="C214" s="2">
        <v>31039</v>
      </c>
      <c r="D214" s="1" t="s">
        <v>6</v>
      </c>
      <c r="E214" s="1">
        <f>IF(RIGHT(ubezpieczenia4[[#This Row],[Imie]],1)="a",1,0)</f>
        <v>0</v>
      </c>
    </row>
    <row r="215" spans="1:5" x14ac:dyDescent="0.3">
      <c r="A215" s="1" t="s">
        <v>306</v>
      </c>
      <c r="B215" s="1" t="s">
        <v>307</v>
      </c>
      <c r="C215" s="2">
        <v>34893</v>
      </c>
      <c r="D215" s="1" t="s">
        <v>12</v>
      </c>
      <c r="E215" s="1">
        <f>IF(RIGHT(ubezpieczenia4[[#This Row],[Imie]],1)="a",1,0)</f>
        <v>0</v>
      </c>
    </row>
    <row r="216" spans="1:5" x14ac:dyDescent="0.3">
      <c r="A216" s="1" t="s">
        <v>308</v>
      </c>
      <c r="B216" s="1" t="s">
        <v>307</v>
      </c>
      <c r="C216" s="2">
        <v>22101</v>
      </c>
      <c r="D216" s="1" t="s">
        <v>6</v>
      </c>
      <c r="E216" s="1">
        <f>IF(RIGHT(ubezpieczenia4[[#This Row],[Imie]],1)="a",1,0)</f>
        <v>0</v>
      </c>
    </row>
    <row r="217" spans="1:5" x14ac:dyDescent="0.3">
      <c r="A217" s="1" t="s">
        <v>309</v>
      </c>
      <c r="B217" s="1" t="s">
        <v>177</v>
      </c>
      <c r="C217" s="2">
        <v>16267</v>
      </c>
      <c r="D217" s="1" t="s">
        <v>12</v>
      </c>
      <c r="E217" s="1">
        <f>IF(RIGHT(ubezpieczenia4[[#This Row],[Imie]],1)="a",1,0)</f>
        <v>1</v>
      </c>
    </row>
    <row r="218" spans="1:5" x14ac:dyDescent="0.3">
      <c r="A218" s="1" t="s">
        <v>310</v>
      </c>
      <c r="B218" s="1" t="s">
        <v>45</v>
      </c>
      <c r="C218" s="2">
        <v>32103</v>
      </c>
      <c r="D218" s="1" t="s">
        <v>12</v>
      </c>
      <c r="E218" s="1">
        <f>IF(RIGHT(ubezpieczenia4[[#This Row],[Imie]],1)="a",1,0)</f>
        <v>1</v>
      </c>
    </row>
    <row r="219" spans="1:5" x14ac:dyDescent="0.3">
      <c r="A219" s="1" t="s">
        <v>311</v>
      </c>
      <c r="B219" s="1" t="s">
        <v>248</v>
      </c>
      <c r="C219" s="2">
        <v>25996</v>
      </c>
      <c r="D219" s="1" t="s">
        <v>9</v>
      </c>
      <c r="E219" s="1">
        <f>IF(RIGHT(ubezpieczenia4[[#This Row],[Imie]],1)="a",1,0)</f>
        <v>1</v>
      </c>
    </row>
    <row r="220" spans="1:5" x14ac:dyDescent="0.3">
      <c r="A220" s="1" t="s">
        <v>312</v>
      </c>
      <c r="B220" s="1" t="s">
        <v>134</v>
      </c>
      <c r="C220" s="2">
        <v>33040</v>
      </c>
      <c r="D220" s="1" t="s">
        <v>12</v>
      </c>
      <c r="E220" s="1">
        <f>IF(RIGHT(ubezpieczenia4[[#This Row],[Imie]],1)="a",1,0)</f>
        <v>1</v>
      </c>
    </row>
    <row r="221" spans="1:5" x14ac:dyDescent="0.3">
      <c r="A221" s="1" t="s">
        <v>313</v>
      </c>
      <c r="B221" s="1" t="s">
        <v>20</v>
      </c>
      <c r="C221" s="2">
        <v>30671</v>
      </c>
      <c r="D221" s="1" t="s">
        <v>9</v>
      </c>
      <c r="E221" s="1">
        <f>IF(RIGHT(ubezpieczenia4[[#This Row],[Imie]],1)="a",1,0)</f>
        <v>1</v>
      </c>
    </row>
    <row r="222" spans="1:5" x14ac:dyDescent="0.3">
      <c r="A222" s="1" t="s">
        <v>314</v>
      </c>
      <c r="B222" s="1" t="s">
        <v>37</v>
      </c>
      <c r="C222" s="2">
        <v>25243</v>
      </c>
      <c r="D222" s="1" t="s">
        <v>12</v>
      </c>
      <c r="E222" s="1">
        <f>IF(RIGHT(ubezpieczenia4[[#This Row],[Imie]],1)="a",1,0)</f>
        <v>1</v>
      </c>
    </row>
    <row r="223" spans="1:5" x14ac:dyDescent="0.3">
      <c r="A223" s="1" t="s">
        <v>315</v>
      </c>
      <c r="B223" s="1" t="s">
        <v>20</v>
      </c>
      <c r="C223" s="2">
        <v>27639</v>
      </c>
      <c r="D223" s="1" t="s">
        <v>12</v>
      </c>
      <c r="E223" s="1">
        <f>IF(RIGHT(ubezpieczenia4[[#This Row],[Imie]],1)="a",1,0)</f>
        <v>1</v>
      </c>
    </row>
    <row r="224" spans="1:5" x14ac:dyDescent="0.3">
      <c r="A224" s="1" t="s">
        <v>316</v>
      </c>
      <c r="B224" s="1" t="s">
        <v>169</v>
      </c>
      <c r="C224" s="2">
        <v>25644</v>
      </c>
      <c r="D224" s="1" t="s">
        <v>12</v>
      </c>
      <c r="E224" s="1">
        <f>IF(RIGHT(ubezpieczenia4[[#This Row],[Imie]],1)="a",1,0)</f>
        <v>0</v>
      </c>
    </row>
    <row r="225" spans="1:5" x14ac:dyDescent="0.3">
      <c r="A225" s="1" t="s">
        <v>317</v>
      </c>
      <c r="B225" s="1" t="s">
        <v>318</v>
      </c>
      <c r="C225" s="2">
        <v>27683</v>
      </c>
      <c r="D225" s="1" t="s">
        <v>6</v>
      </c>
      <c r="E225" s="1">
        <f>IF(RIGHT(ubezpieczenia4[[#This Row],[Imie]],1)="a",1,0)</f>
        <v>1</v>
      </c>
    </row>
    <row r="226" spans="1:5" x14ac:dyDescent="0.3">
      <c r="A226" s="1" t="s">
        <v>174</v>
      </c>
      <c r="B226" s="1" t="s">
        <v>319</v>
      </c>
      <c r="C226" s="2">
        <v>32765</v>
      </c>
      <c r="D226" s="1" t="s">
        <v>9</v>
      </c>
      <c r="E226" s="1">
        <f>IF(RIGHT(ubezpieczenia4[[#This Row],[Imie]],1)="a",1,0)</f>
        <v>1</v>
      </c>
    </row>
    <row r="227" spans="1:5" x14ac:dyDescent="0.3">
      <c r="A227" s="1" t="s">
        <v>243</v>
      </c>
      <c r="B227" s="1" t="s">
        <v>121</v>
      </c>
      <c r="C227" s="2">
        <v>26380</v>
      </c>
      <c r="D227" s="1" t="s">
        <v>9</v>
      </c>
      <c r="E227" s="1">
        <f>IF(RIGHT(ubezpieczenia4[[#This Row],[Imie]],1)="a",1,0)</f>
        <v>1</v>
      </c>
    </row>
    <row r="228" spans="1:5" x14ac:dyDescent="0.3">
      <c r="A228" s="1" t="s">
        <v>320</v>
      </c>
      <c r="B228" s="1" t="s">
        <v>81</v>
      </c>
      <c r="C228" s="2">
        <v>21508</v>
      </c>
      <c r="D228" s="1" t="s">
        <v>6</v>
      </c>
      <c r="E228" s="1">
        <f>IF(RIGHT(ubezpieczenia4[[#This Row],[Imie]],1)="a",1,0)</f>
        <v>1</v>
      </c>
    </row>
    <row r="229" spans="1:5" x14ac:dyDescent="0.3">
      <c r="A229" s="1" t="s">
        <v>321</v>
      </c>
      <c r="B229" s="1" t="s">
        <v>11</v>
      </c>
      <c r="C229" s="2">
        <v>32790</v>
      </c>
      <c r="D229" s="1" t="s">
        <v>6</v>
      </c>
      <c r="E229" s="1">
        <f>IF(RIGHT(ubezpieczenia4[[#This Row],[Imie]],1)="a",1,0)</f>
        <v>1</v>
      </c>
    </row>
    <row r="230" spans="1:5" x14ac:dyDescent="0.3">
      <c r="A230" s="1" t="s">
        <v>164</v>
      </c>
      <c r="B230" s="1" t="s">
        <v>322</v>
      </c>
      <c r="C230" s="2">
        <v>24303</v>
      </c>
      <c r="D230" s="1" t="s">
        <v>6</v>
      </c>
      <c r="E230" s="1">
        <f>IF(RIGHT(ubezpieczenia4[[#This Row],[Imie]],1)="a",1,0)</f>
        <v>1</v>
      </c>
    </row>
    <row r="231" spans="1:5" x14ac:dyDescent="0.3">
      <c r="A231" s="1" t="s">
        <v>323</v>
      </c>
      <c r="B231" s="1" t="s">
        <v>300</v>
      </c>
      <c r="C231" s="2">
        <v>30747</v>
      </c>
      <c r="D231" s="1" t="s">
        <v>9</v>
      </c>
      <c r="E231" s="1">
        <f>IF(RIGHT(ubezpieczenia4[[#This Row],[Imie]],1)="a",1,0)</f>
        <v>1</v>
      </c>
    </row>
    <row r="232" spans="1:5" x14ac:dyDescent="0.3">
      <c r="A232" s="1" t="s">
        <v>324</v>
      </c>
      <c r="B232" s="1" t="s">
        <v>49</v>
      </c>
      <c r="C232" s="2">
        <v>19853</v>
      </c>
      <c r="D232" s="1" t="s">
        <v>12</v>
      </c>
      <c r="E232" s="1">
        <f>IF(RIGHT(ubezpieczenia4[[#This Row],[Imie]],1)="a",1,0)</f>
        <v>0</v>
      </c>
    </row>
    <row r="233" spans="1:5" x14ac:dyDescent="0.3">
      <c r="A233" s="1" t="s">
        <v>325</v>
      </c>
      <c r="B233" s="1" t="s">
        <v>20</v>
      </c>
      <c r="C233" s="2">
        <v>32147</v>
      </c>
      <c r="D233" s="1" t="s">
        <v>12</v>
      </c>
      <c r="E233" s="1">
        <f>IF(RIGHT(ubezpieczenia4[[#This Row],[Imie]],1)="a",1,0)</f>
        <v>1</v>
      </c>
    </row>
    <row r="234" spans="1:5" x14ac:dyDescent="0.3">
      <c r="A234" s="1" t="s">
        <v>326</v>
      </c>
      <c r="B234" s="1" t="s">
        <v>327</v>
      </c>
      <c r="C234" s="2">
        <v>17904</v>
      </c>
      <c r="D234" s="1" t="s">
        <v>12</v>
      </c>
      <c r="E234" s="1">
        <f>IF(RIGHT(ubezpieczenia4[[#This Row],[Imie]],1)="a",1,0)</f>
        <v>0</v>
      </c>
    </row>
    <row r="235" spans="1:5" x14ac:dyDescent="0.3">
      <c r="A235" s="1" t="s">
        <v>328</v>
      </c>
      <c r="B235" s="1" t="s">
        <v>157</v>
      </c>
      <c r="C235" s="2">
        <v>20057</v>
      </c>
      <c r="D235" s="1" t="s">
        <v>12</v>
      </c>
      <c r="E235" s="1">
        <f>IF(RIGHT(ubezpieczenia4[[#This Row],[Imie]],1)="a",1,0)</f>
        <v>1</v>
      </c>
    </row>
    <row r="236" spans="1:5" x14ac:dyDescent="0.3">
      <c r="A236" s="1" t="s">
        <v>329</v>
      </c>
      <c r="B236" s="1" t="s">
        <v>146</v>
      </c>
      <c r="C236" s="2">
        <v>30863</v>
      </c>
      <c r="D236" s="1" t="s">
        <v>9</v>
      </c>
      <c r="E236" s="1">
        <f>IF(RIGHT(ubezpieczenia4[[#This Row],[Imie]],1)="a",1,0)</f>
        <v>0</v>
      </c>
    </row>
    <row r="237" spans="1:5" x14ac:dyDescent="0.3">
      <c r="A237" s="1" t="s">
        <v>330</v>
      </c>
      <c r="B237" s="1" t="s">
        <v>139</v>
      </c>
      <c r="C237" s="2">
        <v>22435</v>
      </c>
      <c r="D237" s="1" t="s">
        <v>6</v>
      </c>
      <c r="E237" s="1">
        <f>IF(RIGHT(ubezpieczenia4[[#This Row],[Imie]],1)="a",1,0)</f>
        <v>0</v>
      </c>
    </row>
    <row r="238" spans="1:5" x14ac:dyDescent="0.3">
      <c r="A238" s="1" t="s">
        <v>130</v>
      </c>
      <c r="B238" s="1" t="s">
        <v>84</v>
      </c>
      <c r="C238" s="2">
        <v>17048</v>
      </c>
      <c r="D238" s="1" t="s">
        <v>12</v>
      </c>
      <c r="E238" s="1">
        <f>IF(RIGHT(ubezpieczenia4[[#This Row],[Imie]],1)="a",1,0)</f>
        <v>1</v>
      </c>
    </row>
    <row r="239" spans="1:5" x14ac:dyDescent="0.3">
      <c r="A239" s="1" t="s">
        <v>331</v>
      </c>
      <c r="B239" s="1" t="s">
        <v>332</v>
      </c>
      <c r="C239" s="2">
        <v>24732</v>
      </c>
      <c r="D239" s="1" t="s">
        <v>6</v>
      </c>
      <c r="E239" s="1">
        <f>IF(RIGHT(ubezpieczenia4[[#This Row],[Imie]],1)="a",1,0)</f>
        <v>0</v>
      </c>
    </row>
    <row r="240" spans="1:5" x14ac:dyDescent="0.3">
      <c r="A240" s="1" t="s">
        <v>333</v>
      </c>
      <c r="B240" s="1" t="s">
        <v>11</v>
      </c>
      <c r="C240" s="2">
        <v>18589</v>
      </c>
      <c r="D240" s="1" t="s">
        <v>6</v>
      </c>
      <c r="E240" s="1">
        <f>IF(RIGHT(ubezpieczenia4[[#This Row],[Imie]],1)="a",1,0)</f>
        <v>1</v>
      </c>
    </row>
    <row r="241" spans="1:5" x14ac:dyDescent="0.3">
      <c r="A241" s="1" t="s">
        <v>334</v>
      </c>
      <c r="B241" s="1" t="s">
        <v>49</v>
      </c>
      <c r="C241" s="2">
        <v>20727</v>
      </c>
      <c r="D241" s="1" t="s">
        <v>12</v>
      </c>
      <c r="E241" s="1">
        <f>IF(RIGHT(ubezpieczenia4[[#This Row],[Imie]],1)="a",1,0)</f>
        <v>0</v>
      </c>
    </row>
    <row r="242" spans="1:5" x14ac:dyDescent="0.3">
      <c r="A242" s="1" t="s">
        <v>335</v>
      </c>
      <c r="B242" s="1" t="s">
        <v>114</v>
      </c>
      <c r="C242" s="2">
        <v>23401</v>
      </c>
      <c r="D242" s="1" t="s">
        <v>6</v>
      </c>
      <c r="E242" s="1">
        <f>IF(RIGHT(ubezpieczenia4[[#This Row],[Imie]],1)="a",1,0)</f>
        <v>0</v>
      </c>
    </row>
    <row r="243" spans="1:5" x14ac:dyDescent="0.3">
      <c r="A243" s="1" t="s">
        <v>336</v>
      </c>
      <c r="B243" s="1" t="s">
        <v>337</v>
      </c>
      <c r="C243" s="2">
        <v>17084</v>
      </c>
      <c r="D243" s="1" t="s">
        <v>6</v>
      </c>
      <c r="E243" s="1">
        <f>IF(RIGHT(ubezpieczenia4[[#This Row],[Imie]],1)="a",1,0)</f>
        <v>1</v>
      </c>
    </row>
    <row r="244" spans="1:5" x14ac:dyDescent="0.3">
      <c r="A244" s="1" t="s">
        <v>338</v>
      </c>
      <c r="B244" s="1" t="s">
        <v>8</v>
      </c>
      <c r="C244" s="2">
        <v>30481</v>
      </c>
      <c r="D244" s="1" t="s">
        <v>12</v>
      </c>
      <c r="E244" s="1">
        <f>IF(RIGHT(ubezpieczenia4[[#This Row],[Imie]],1)="a",1,0)</f>
        <v>0</v>
      </c>
    </row>
    <row r="245" spans="1:5" x14ac:dyDescent="0.3">
      <c r="A245" s="1" t="s">
        <v>339</v>
      </c>
      <c r="B245" s="1" t="s">
        <v>20</v>
      </c>
      <c r="C245" s="2">
        <v>20651</v>
      </c>
      <c r="D245" s="1" t="s">
        <v>12</v>
      </c>
      <c r="E245" s="1">
        <f>IF(RIGHT(ubezpieczenia4[[#This Row],[Imie]],1)="a",1,0)</f>
        <v>1</v>
      </c>
    </row>
    <row r="246" spans="1:5" x14ac:dyDescent="0.3">
      <c r="A246" s="1" t="s">
        <v>340</v>
      </c>
      <c r="B246" s="1" t="s">
        <v>185</v>
      </c>
      <c r="C246" s="2">
        <v>32580</v>
      </c>
      <c r="D246" s="1" t="s">
        <v>12</v>
      </c>
      <c r="E246" s="1">
        <f>IF(RIGHT(ubezpieczenia4[[#This Row],[Imie]],1)="a",1,0)</f>
        <v>1</v>
      </c>
    </row>
    <row r="247" spans="1:5" x14ac:dyDescent="0.3">
      <c r="A247" s="1" t="s">
        <v>341</v>
      </c>
      <c r="B247" s="1" t="s">
        <v>139</v>
      </c>
      <c r="C247" s="2">
        <v>18233</v>
      </c>
      <c r="D247" s="1" t="s">
        <v>12</v>
      </c>
      <c r="E247" s="1">
        <f>IF(RIGHT(ubezpieczenia4[[#This Row],[Imie]],1)="a",1,0)</f>
        <v>0</v>
      </c>
    </row>
    <row r="248" spans="1:5" x14ac:dyDescent="0.3">
      <c r="A248" s="1" t="s">
        <v>342</v>
      </c>
      <c r="B248" s="1" t="s">
        <v>177</v>
      </c>
      <c r="C248" s="2">
        <v>24225</v>
      </c>
      <c r="D248" s="1" t="s">
        <v>6</v>
      </c>
      <c r="E248" s="1">
        <f>IF(RIGHT(ubezpieczenia4[[#This Row],[Imie]],1)="a",1,0)</f>
        <v>1</v>
      </c>
    </row>
    <row r="249" spans="1:5" x14ac:dyDescent="0.3">
      <c r="A249" s="1" t="s">
        <v>343</v>
      </c>
      <c r="B249" s="1" t="s">
        <v>45</v>
      </c>
      <c r="C249" s="2">
        <v>27299</v>
      </c>
      <c r="D249" s="1" t="s">
        <v>6</v>
      </c>
      <c r="E249" s="1">
        <f>IF(RIGHT(ubezpieczenia4[[#This Row],[Imie]],1)="a",1,0)</f>
        <v>1</v>
      </c>
    </row>
    <row r="250" spans="1:5" x14ac:dyDescent="0.3">
      <c r="A250" s="1" t="s">
        <v>344</v>
      </c>
      <c r="B250" s="1" t="s">
        <v>345</v>
      </c>
      <c r="C250" s="2">
        <v>18398</v>
      </c>
      <c r="D250" s="1" t="s">
        <v>12</v>
      </c>
      <c r="E250" s="1">
        <f>IF(RIGHT(ubezpieczenia4[[#This Row],[Imie]],1)="a",1,0)</f>
        <v>1</v>
      </c>
    </row>
    <row r="251" spans="1:5" x14ac:dyDescent="0.3">
      <c r="A251" s="1" t="s">
        <v>329</v>
      </c>
      <c r="B251" s="1" t="s">
        <v>194</v>
      </c>
      <c r="C251" s="2">
        <v>34400</v>
      </c>
      <c r="D251" s="1" t="s">
        <v>12</v>
      </c>
      <c r="E251" s="1">
        <f>IF(RIGHT(ubezpieczenia4[[#This Row],[Imie]],1)="a",1,0)</f>
        <v>1</v>
      </c>
    </row>
    <row r="252" spans="1:5" x14ac:dyDescent="0.3">
      <c r="A252" s="1" t="s">
        <v>51</v>
      </c>
      <c r="B252" s="1" t="s">
        <v>346</v>
      </c>
      <c r="C252" s="2">
        <v>21513</v>
      </c>
      <c r="D252" s="1" t="s">
        <v>12</v>
      </c>
      <c r="E252" s="1">
        <f>IF(RIGHT(ubezpieczenia4[[#This Row],[Imie]],1)="a",1,0)</f>
        <v>1</v>
      </c>
    </row>
    <row r="253" spans="1:5" x14ac:dyDescent="0.3">
      <c r="A253" s="1" t="s">
        <v>347</v>
      </c>
      <c r="B253" s="1" t="s">
        <v>236</v>
      </c>
      <c r="C253" s="2">
        <v>31749</v>
      </c>
      <c r="D253" s="1" t="s">
        <v>6</v>
      </c>
      <c r="E253" s="1">
        <f>IF(RIGHT(ubezpieczenia4[[#This Row],[Imie]],1)="a",1,0)</f>
        <v>1</v>
      </c>
    </row>
    <row r="254" spans="1:5" x14ac:dyDescent="0.3">
      <c r="A254" s="1" t="s">
        <v>348</v>
      </c>
      <c r="B254" s="1" t="s">
        <v>5</v>
      </c>
      <c r="C254" s="2">
        <v>34235</v>
      </c>
      <c r="D254" s="1" t="s">
        <v>6</v>
      </c>
      <c r="E254" s="1">
        <f>IF(RIGHT(ubezpieczenia4[[#This Row],[Imie]],1)="a",1,0)</f>
        <v>1</v>
      </c>
    </row>
    <row r="255" spans="1:5" x14ac:dyDescent="0.3">
      <c r="A255" s="1" t="s">
        <v>349</v>
      </c>
      <c r="B255" s="1" t="s">
        <v>131</v>
      </c>
      <c r="C255" s="2">
        <v>19183</v>
      </c>
      <c r="D255" s="1" t="s">
        <v>9</v>
      </c>
      <c r="E255" s="1">
        <f>IF(RIGHT(ubezpieczenia4[[#This Row],[Imie]],1)="a",1,0)</f>
        <v>1</v>
      </c>
    </row>
    <row r="256" spans="1:5" x14ac:dyDescent="0.3">
      <c r="A256" s="1" t="s">
        <v>350</v>
      </c>
      <c r="B256" s="1" t="s">
        <v>8</v>
      </c>
      <c r="C256" s="2">
        <v>27424</v>
      </c>
      <c r="D256" s="1" t="s">
        <v>12</v>
      </c>
      <c r="E256" s="1">
        <f>IF(RIGHT(ubezpieczenia4[[#This Row],[Imie]],1)="a",1,0)</f>
        <v>0</v>
      </c>
    </row>
    <row r="257" spans="1:5" x14ac:dyDescent="0.3">
      <c r="A257" s="1" t="s">
        <v>351</v>
      </c>
      <c r="B257" s="1" t="s">
        <v>152</v>
      </c>
      <c r="C257" s="2">
        <v>23665</v>
      </c>
      <c r="D257" s="1" t="s">
        <v>12</v>
      </c>
      <c r="E257" s="1">
        <f>IF(RIGHT(ubezpieczenia4[[#This Row],[Imie]],1)="a",1,0)</f>
        <v>0</v>
      </c>
    </row>
    <row r="258" spans="1:5" x14ac:dyDescent="0.3">
      <c r="A258" s="1" t="s">
        <v>352</v>
      </c>
      <c r="B258" s="1" t="s">
        <v>11</v>
      </c>
      <c r="C258" s="2">
        <v>17649</v>
      </c>
      <c r="D258" s="1" t="s">
        <v>6</v>
      </c>
      <c r="E258" s="1">
        <f>IF(RIGHT(ubezpieczenia4[[#This Row],[Imie]],1)="a",1,0)</f>
        <v>1</v>
      </c>
    </row>
    <row r="259" spans="1:5" x14ac:dyDescent="0.3">
      <c r="A259" s="1" t="s">
        <v>353</v>
      </c>
      <c r="B259" s="1" t="s">
        <v>354</v>
      </c>
      <c r="C259" s="2">
        <v>25530</v>
      </c>
      <c r="D259" s="1" t="s">
        <v>6</v>
      </c>
      <c r="E259" s="1">
        <f>IF(RIGHT(ubezpieczenia4[[#This Row],[Imie]],1)="a",1,0)</f>
        <v>1</v>
      </c>
    </row>
    <row r="260" spans="1:5" x14ac:dyDescent="0.3">
      <c r="A260" s="1" t="s">
        <v>355</v>
      </c>
      <c r="B260" s="1" t="s">
        <v>356</v>
      </c>
      <c r="C260" s="2">
        <v>34758</v>
      </c>
      <c r="D260" s="1" t="s">
        <v>9</v>
      </c>
      <c r="E260" s="1">
        <f>IF(RIGHT(ubezpieczenia4[[#This Row],[Imie]],1)="a",1,0)</f>
        <v>1</v>
      </c>
    </row>
    <row r="261" spans="1:5" x14ac:dyDescent="0.3">
      <c r="A261" s="1" t="s">
        <v>19</v>
      </c>
      <c r="B261" s="1" t="s">
        <v>357</v>
      </c>
      <c r="C261" s="2">
        <v>17531</v>
      </c>
      <c r="D261" s="1" t="s">
        <v>12</v>
      </c>
      <c r="E261" s="1">
        <f>IF(RIGHT(ubezpieczenia4[[#This Row],[Imie]],1)="a",1,0)</f>
        <v>0</v>
      </c>
    </row>
    <row r="262" spans="1:5" x14ac:dyDescent="0.3">
      <c r="A262" s="1" t="s">
        <v>358</v>
      </c>
      <c r="B262" s="1" t="s">
        <v>8</v>
      </c>
      <c r="C262" s="2">
        <v>32482</v>
      </c>
      <c r="D262" s="1" t="s">
        <v>6</v>
      </c>
      <c r="E262" s="1">
        <f>IF(RIGHT(ubezpieczenia4[[#This Row],[Imie]],1)="a",1,0)</f>
        <v>0</v>
      </c>
    </row>
    <row r="263" spans="1:5" x14ac:dyDescent="0.3">
      <c r="A263" s="1" t="s">
        <v>359</v>
      </c>
      <c r="B263" s="1" t="s">
        <v>246</v>
      </c>
      <c r="C263" s="2">
        <v>34533</v>
      </c>
      <c r="D263" s="1" t="s">
        <v>12</v>
      </c>
      <c r="E263" s="1">
        <f>IF(RIGHT(ubezpieczenia4[[#This Row],[Imie]],1)="a",1,0)</f>
        <v>0</v>
      </c>
    </row>
    <row r="264" spans="1:5" x14ac:dyDescent="0.3">
      <c r="A264" s="1" t="s">
        <v>308</v>
      </c>
      <c r="B264" s="1" t="s">
        <v>79</v>
      </c>
      <c r="C264" s="2">
        <v>28491</v>
      </c>
      <c r="D264" s="1" t="s">
        <v>12</v>
      </c>
      <c r="E264" s="1">
        <f>IF(RIGHT(ubezpieczenia4[[#This Row],[Imie]],1)="a",1,0)</f>
        <v>1</v>
      </c>
    </row>
    <row r="265" spans="1:5" x14ac:dyDescent="0.3">
      <c r="A265" s="1" t="s">
        <v>360</v>
      </c>
      <c r="B265" s="1" t="s">
        <v>361</v>
      </c>
      <c r="C265" s="2">
        <v>32689</v>
      </c>
      <c r="D265" s="1" t="s">
        <v>9</v>
      </c>
      <c r="E265" s="1">
        <f>IF(RIGHT(ubezpieczenia4[[#This Row],[Imie]],1)="a",1,0)</f>
        <v>1</v>
      </c>
    </row>
    <row r="266" spans="1:5" x14ac:dyDescent="0.3">
      <c r="A266" s="1" t="s">
        <v>162</v>
      </c>
      <c r="B266" s="1" t="s">
        <v>362</v>
      </c>
      <c r="C266" s="2">
        <v>27112</v>
      </c>
      <c r="D266" s="1" t="s">
        <v>6</v>
      </c>
      <c r="E266" s="1">
        <f>IF(RIGHT(ubezpieczenia4[[#This Row],[Imie]],1)="a",1,0)</f>
        <v>1</v>
      </c>
    </row>
    <row r="267" spans="1:5" x14ac:dyDescent="0.3">
      <c r="A267" s="1" t="s">
        <v>363</v>
      </c>
      <c r="B267" s="1" t="s">
        <v>16</v>
      </c>
      <c r="C267" s="2">
        <v>29259</v>
      </c>
      <c r="D267" s="1" t="s">
        <v>12</v>
      </c>
      <c r="E267" s="1">
        <f>IF(RIGHT(ubezpieczenia4[[#This Row],[Imie]],1)="a",1,0)</f>
        <v>1</v>
      </c>
    </row>
    <row r="268" spans="1:5" x14ac:dyDescent="0.3">
      <c r="A268" s="1" t="s">
        <v>83</v>
      </c>
      <c r="B268" s="1" t="s">
        <v>123</v>
      </c>
      <c r="C268" s="2">
        <v>18437</v>
      </c>
      <c r="D268" s="1" t="s">
        <v>6</v>
      </c>
      <c r="E268" s="1">
        <f>IF(RIGHT(ubezpieczenia4[[#This Row],[Imie]],1)="a",1,0)</f>
        <v>1</v>
      </c>
    </row>
    <row r="269" spans="1:5" x14ac:dyDescent="0.3">
      <c r="A269" s="1" t="s">
        <v>364</v>
      </c>
      <c r="B269" s="1" t="s">
        <v>194</v>
      </c>
      <c r="C269" s="2">
        <v>34406</v>
      </c>
      <c r="D269" s="1" t="s">
        <v>12</v>
      </c>
      <c r="E269" s="1">
        <f>IF(RIGHT(ubezpieczenia4[[#This Row],[Imie]],1)="a",1,0)</f>
        <v>1</v>
      </c>
    </row>
    <row r="270" spans="1:5" x14ac:dyDescent="0.3">
      <c r="A270" s="1" t="s">
        <v>365</v>
      </c>
      <c r="B270" s="1" t="s">
        <v>366</v>
      </c>
      <c r="C270" s="2">
        <v>26689</v>
      </c>
      <c r="D270" s="1" t="s">
        <v>12</v>
      </c>
      <c r="E270" s="1">
        <f>IF(RIGHT(ubezpieczenia4[[#This Row],[Imie]],1)="a",1,0)</f>
        <v>0</v>
      </c>
    </row>
    <row r="271" spans="1:5" x14ac:dyDescent="0.3">
      <c r="A271" s="1" t="s">
        <v>174</v>
      </c>
      <c r="B271" s="1" t="s">
        <v>52</v>
      </c>
      <c r="C271" s="2">
        <v>24391</v>
      </c>
      <c r="D271" s="1" t="s">
        <v>6</v>
      </c>
      <c r="E271" s="1">
        <f>IF(RIGHT(ubezpieczenia4[[#This Row],[Imie]],1)="a",1,0)</f>
        <v>1</v>
      </c>
    </row>
    <row r="272" spans="1:5" x14ac:dyDescent="0.3">
      <c r="A272" s="1" t="s">
        <v>367</v>
      </c>
      <c r="B272" s="1" t="s">
        <v>368</v>
      </c>
      <c r="C272" s="2">
        <v>22010</v>
      </c>
      <c r="D272" s="1" t="s">
        <v>12</v>
      </c>
      <c r="E272" s="1">
        <f>IF(RIGHT(ubezpieczenia4[[#This Row],[Imie]],1)="a",1,0)</f>
        <v>1</v>
      </c>
    </row>
    <row r="273" spans="1:5" x14ac:dyDescent="0.3">
      <c r="A273" s="1" t="s">
        <v>369</v>
      </c>
      <c r="B273" s="1" t="s">
        <v>332</v>
      </c>
      <c r="C273" s="2">
        <v>17207</v>
      </c>
      <c r="D273" s="1" t="s">
        <v>9</v>
      </c>
      <c r="E273" s="1">
        <f>IF(RIGHT(ubezpieczenia4[[#This Row],[Imie]],1)="a",1,0)</f>
        <v>0</v>
      </c>
    </row>
    <row r="274" spans="1:5" x14ac:dyDescent="0.3">
      <c r="A274" s="1" t="s">
        <v>370</v>
      </c>
      <c r="B274" s="1" t="s">
        <v>160</v>
      </c>
      <c r="C274" s="2">
        <v>22547</v>
      </c>
      <c r="D274" s="1" t="s">
        <v>6</v>
      </c>
      <c r="E274" s="1">
        <f>IF(RIGHT(ubezpieczenia4[[#This Row],[Imie]],1)="a",1,0)</f>
        <v>0</v>
      </c>
    </row>
    <row r="275" spans="1:5" x14ac:dyDescent="0.3">
      <c r="A275" s="1" t="s">
        <v>371</v>
      </c>
      <c r="B275" s="1" t="s">
        <v>372</v>
      </c>
      <c r="C275" s="2">
        <v>20722</v>
      </c>
      <c r="D275" s="1" t="s">
        <v>12</v>
      </c>
      <c r="E275" s="1">
        <f>IF(RIGHT(ubezpieczenia4[[#This Row],[Imie]],1)="a",1,0)</f>
        <v>1</v>
      </c>
    </row>
    <row r="276" spans="1:5" x14ac:dyDescent="0.3">
      <c r="A276" s="1" t="s">
        <v>373</v>
      </c>
      <c r="B276" s="1" t="s">
        <v>29</v>
      </c>
      <c r="C276" s="2">
        <v>24900</v>
      </c>
      <c r="D276" s="1" t="s">
        <v>12</v>
      </c>
      <c r="E276" s="1">
        <f>IF(RIGHT(ubezpieczenia4[[#This Row],[Imie]],1)="a",1,0)</f>
        <v>0</v>
      </c>
    </row>
    <row r="277" spans="1:5" x14ac:dyDescent="0.3">
      <c r="A277" s="1" t="s">
        <v>374</v>
      </c>
      <c r="B277" s="1" t="s">
        <v>37</v>
      </c>
      <c r="C277" s="2">
        <v>20808</v>
      </c>
      <c r="D277" s="1" t="s">
        <v>12</v>
      </c>
      <c r="E277" s="1">
        <f>IF(RIGHT(ubezpieczenia4[[#This Row],[Imie]],1)="a",1,0)</f>
        <v>1</v>
      </c>
    </row>
    <row r="278" spans="1:5" x14ac:dyDescent="0.3">
      <c r="A278" s="1" t="s">
        <v>375</v>
      </c>
      <c r="B278" s="1" t="s">
        <v>131</v>
      </c>
      <c r="C278" s="2">
        <v>30235</v>
      </c>
      <c r="D278" s="1" t="s">
        <v>12</v>
      </c>
      <c r="E278" s="1">
        <f>IF(RIGHT(ubezpieczenia4[[#This Row],[Imie]],1)="a",1,0)</f>
        <v>1</v>
      </c>
    </row>
    <row r="279" spans="1:5" x14ac:dyDescent="0.3">
      <c r="A279" s="1" t="s">
        <v>376</v>
      </c>
      <c r="B279" s="1" t="s">
        <v>257</v>
      </c>
      <c r="C279" s="2">
        <v>21221</v>
      </c>
      <c r="D279" s="1" t="s">
        <v>9</v>
      </c>
      <c r="E279" s="1">
        <f>IF(RIGHT(ubezpieczenia4[[#This Row],[Imie]],1)="a",1,0)</f>
        <v>0</v>
      </c>
    </row>
    <row r="280" spans="1:5" x14ac:dyDescent="0.3">
      <c r="A280" s="1" t="s">
        <v>377</v>
      </c>
      <c r="B280" s="1" t="s">
        <v>45</v>
      </c>
      <c r="C280" s="2">
        <v>20193</v>
      </c>
      <c r="D280" s="1" t="s">
        <v>6</v>
      </c>
      <c r="E280" s="1">
        <f>IF(RIGHT(ubezpieczenia4[[#This Row],[Imie]],1)="a",1,0)</f>
        <v>1</v>
      </c>
    </row>
    <row r="281" spans="1:5" x14ac:dyDescent="0.3">
      <c r="A281" s="1" t="s">
        <v>378</v>
      </c>
      <c r="B281" s="1" t="s">
        <v>141</v>
      </c>
      <c r="C281" s="2">
        <v>17137</v>
      </c>
      <c r="D281" s="1" t="s">
        <v>6</v>
      </c>
      <c r="E281" s="1">
        <f>IF(RIGHT(ubezpieczenia4[[#This Row],[Imie]],1)="a",1,0)</f>
        <v>0</v>
      </c>
    </row>
    <row r="282" spans="1:5" x14ac:dyDescent="0.3">
      <c r="A282" s="1" t="s">
        <v>379</v>
      </c>
      <c r="B282" s="1" t="s">
        <v>49</v>
      </c>
      <c r="C282" s="2">
        <v>32802</v>
      </c>
      <c r="D282" s="1" t="s">
        <v>6</v>
      </c>
      <c r="E282" s="1">
        <f>IF(RIGHT(ubezpieczenia4[[#This Row],[Imie]],1)="a",1,0)</f>
        <v>0</v>
      </c>
    </row>
    <row r="283" spans="1:5" x14ac:dyDescent="0.3">
      <c r="A283" s="1" t="s">
        <v>240</v>
      </c>
      <c r="B283" s="1" t="s">
        <v>20</v>
      </c>
      <c r="C283" s="2">
        <v>25839</v>
      </c>
      <c r="D283" s="1" t="s">
        <v>12</v>
      </c>
      <c r="E283" s="1">
        <f>IF(RIGHT(ubezpieczenia4[[#This Row],[Imie]],1)="a",1,0)</f>
        <v>1</v>
      </c>
    </row>
    <row r="284" spans="1:5" x14ac:dyDescent="0.3">
      <c r="A284" s="1" t="s">
        <v>275</v>
      </c>
      <c r="B284" s="1" t="s">
        <v>380</v>
      </c>
      <c r="C284" s="2">
        <v>32028</v>
      </c>
      <c r="D284" s="1" t="s">
        <v>12</v>
      </c>
      <c r="E284" s="1">
        <f>IF(RIGHT(ubezpieczenia4[[#This Row],[Imie]],1)="a",1,0)</f>
        <v>0</v>
      </c>
    </row>
    <row r="285" spans="1:5" x14ac:dyDescent="0.3">
      <c r="A285" s="1" t="s">
        <v>317</v>
      </c>
      <c r="B285" s="1" t="s">
        <v>192</v>
      </c>
      <c r="C285" s="2">
        <v>31556</v>
      </c>
      <c r="D285" s="1" t="s">
        <v>6</v>
      </c>
      <c r="E285" s="1">
        <f>IF(RIGHT(ubezpieczenia4[[#This Row],[Imie]],1)="a",1,0)</f>
        <v>1</v>
      </c>
    </row>
    <row r="286" spans="1:5" x14ac:dyDescent="0.3">
      <c r="A286" s="1" t="s">
        <v>381</v>
      </c>
      <c r="B286" s="1" t="s">
        <v>54</v>
      </c>
      <c r="C286" s="2">
        <v>19153</v>
      </c>
      <c r="D286" s="1" t="s">
        <v>6</v>
      </c>
      <c r="E286" s="1">
        <f>IF(RIGHT(ubezpieczenia4[[#This Row],[Imie]],1)="a",1,0)</f>
        <v>1</v>
      </c>
    </row>
    <row r="287" spans="1:5" x14ac:dyDescent="0.3">
      <c r="A287" s="1" t="s">
        <v>382</v>
      </c>
      <c r="B287" s="1" t="s">
        <v>383</v>
      </c>
      <c r="C287" s="2">
        <v>21934</v>
      </c>
      <c r="D287" s="1" t="s">
        <v>6</v>
      </c>
      <c r="E287" s="1">
        <f>IF(RIGHT(ubezpieczenia4[[#This Row],[Imie]],1)="a",1,0)</f>
        <v>1</v>
      </c>
    </row>
    <row r="288" spans="1:5" x14ac:dyDescent="0.3">
      <c r="A288" s="1" t="s">
        <v>384</v>
      </c>
      <c r="B288" s="1" t="s">
        <v>361</v>
      </c>
      <c r="C288" s="2">
        <v>28187</v>
      </c>
      <c r="D288" s="1" t="s">
        <v>12</v>
      </c>
      <c r="E288" s="1">
        <f>IF(RIGHT(ubezpieczenia4[[#This Row],[Imie]],1)="a",1,0)</f>
        <v>1</v>
      </c>
    </row>
    <row r="289" spans="1:5" x14ac:dyDescent="0.3">
      <c r="A289" s="1" t="s">
        <v>385</v>
      </c>
      <c r="B289" s="1" t="s">
        <v>252</v>
      </c>
      <c r="C289" s="2">
        <v>34291</v>
      </c>
      <c r="D289" s="1" t="s">
        <v>12</v>
      </c>
      <c r="E289" s="1">
        <f>IF(RIGHT(ubezpieczenia4[[#This Row],[Imie]],1)="a",1,0)</f>
        <v>0</v>
      </c>
    </row>
    <row r="290" spans="1:5" x14ac:dyDescent="0.3">
      <c r="A290" s="1" t="s">
        <v>386</v>
      </c>
      <c r="B290" s="1" t="s">
        <v>107</v>
      </c>
      <c r="C290" s="2">
        <v>24652</v>
      </c>
      <c r="D290" s="1" t="s">
        <v>6</v>
      </c>
      <c r="E290" s="1">
        <f>IF(RIGHT(ubezpieczenia4[[#This Row],[Imie]],1)="a",1,0)</f>
        <v>1</v>
      </c>
    </row>
    <row r="291" spans="1:5" x14ac:dyDescent="0.3">
      <c r="A291" s="1" t="s">
        <v>387</v>
      </c>
      <c r="B291" s="1" t="s">
        <v>121</v>
      </c>
      <c r="C291" s="2">
        <v>18010</v>
      </c>
      <c r="D291" s="1" t="s">
        <v>6</v>
      </c>
      <c r="E291" s="1">
        <f>IF(RIGHT(ubezpieczenia4[[#This Row],[Imie]],1)="a",1,0)</f>
        <v>1</v>
      </c>
    </row>
    <row r="292" spans="1:5" x14ac:dyDescent="0.3">
      <c r="A292" s="1" t="s">
        <v>388</v>
      </c>
      <c r="B292" s="1" t="s">
        <v>368</v>
      </c>
      <c r="C292" s="2">
        <v>26506</v>
      </c>
      <c r="D292" s="1" t="s">
        <v>40</v>
      </c>
      <c r="E292" s="1">
        <f>IF(RIGHT(ubezpieczenia4[[#This Row],[Imie]],1)="a",1,0)</f>
        <v>1</v>
      </c>
    </row>
    <row r="293" spans="1:5" x14ac:dyDescent="0.3">
      <c r="A293" s="1" t="s">
        <v>389</v>
      </c>
      <c r="B293" s="1" t="s">
        <v>160</v>
      </c>
      <c r="C293" s="2">
        <v>30368</v>
      </c>
      <c r="D293" s="1" t="s">
        <v>40</v>
      </c>
      <c r="E293" s="1">
        <f>IF(RIGHT(ubezpieczenia4[[#This Row],[Imie]],1)="a",1,0)</f>
        <v>0</v>
      </c>
    </row>
    <row r="294" spans="1:5" x14ac:dyDescent="0.3">
      <c r="A294" s="1" t="s">
        <v>162</v>
      </c>
      <c r="B294" s="1" t="s">
        <v>54</v>
      </c>
      <c r="C294" s="2">
        <v>16991</v>
      </c>
      <c r="D294" s="1" t="s">
        <v>12</v>
      </c>
      <c r="E294" s="1">
        <f>IF(RIGHT(ubezpieczenia4[[#This Row],[Imie]],1)="a",1,0)</f>
        <v>1</v>
      </c>
    </row>
    <row r="295" spans="1:5" x14ac:dyDescent="0.3">
      <c r="A295" s="1" t="s">
        <v>390</v>
      </c>
      <c r="B295" s="1" t="s">
        <v>152</v>
      </c>
      <c r="C295" s="2">
        <v>23950</v>
      </c>
      <c r="D295" s="1" t="s">
        <v>12</v>
      </c>
      <c r="E295" s="1">
        <f>IF(RIGHT(ubezpieczenia4[[#This Row],[Imie]],1)="a",1,0)</f>
        <v>0</v>
      </c>
    </row>
    <row r="296" spans="1:5" x14ac:dyDescent="0.3">
      <c r="A296" s="1" t="s">
        <v>391</v>
      </c>
      <c r="B296" s="1" t="s">
        <v>47</v>
      </c>
      <c r="C296" s="2">
        <v>26871</v>
      </c>
      <c r="D296" s="1" t="s">
        <v>12</v>
      </c>
      <c r="E296" s="1">
        <f>IF(RIGHT(ubezpieczenia4[[#This Row],[Imie]],1)="a",1,0)</f>
        <v>1</v>
      </c>
    </row>
    <row r="297" spans="1:5" x14ac:dyDescent="0.3">
      <c r="A297" s="1" t="s">
        <v>392</v>
      </c>
      <c r="B297" s="1" t="s">
        <v>260</v>
      </c>
      <c r="C297" s="2">
        <v>17268</v>
      </c>
      <c r="D297" s="1" t="s">
        <v>40</v>
      </c>
      <c r="E297" s="1">
        <f>IF(RIGHT(ubezpieczenia4[[#This Row],[Imie]],1)="a",1,0)</f>
        <v>0</v>
      </c>
    </row>
    <row r="298" spans="1:5" x14ac:dyDescent="0.3">
      <c r="A298" s="1" t="s">
        <v>393</v>
      </c>
      <c r="B298" s="1" t="s">
        <v>394</v>
      </c>
      <c r="C298" s="2">
        <v>31612</v>
      </c>
      <c r="D298" s="1" t="s">
        <v>6</v>
      </c>
      <c r="E298" s="1">
        <f>IF(RIGHT(ubezpieczenia4[[#This Row],[Imie]],1)="a",1,0)</f>
        <v>1</v>
      </c>
    </row>
    <row r="299" spans="1:5" x14ac:dyDescent="0.3">
      <c r="A299" s="1" t="s">
        <v>395</v>
      </c>
      <c r="B299" s="1" t="s">
        <v>131</v>
      </c>
      <c r="C299" s="2">
        <v>21264</v>
      </c>
      <c r="D299" s="1" t="s">
        <v>12</v>
      </c>
      <c r="E299" s="1">
        <f>IF(RIGHT(ubezpieczenia4[[#This Row],[Imie]],1)="a",1,0)</f>
        <v>1</v>
      </c>
    </row>
    <row r="300" spans="1:5" x14ac:dyDescent="0.3">
      <c r="A300" s="1" t="s">
        <v>396</v>
      </c>
      <c r="B300" s="1" t="s">
        <v>236</v>
      </c>
      <c r="C300" s="2">
        <v>29622</v>
      </c>
      <c r="D300" s="1" t="s">
        <v>40</v>
      </c>
      <c r="E300" s="1">
        <f>IF(RIGHT(ubezpieczenia4[[#This Row],[Imie]],1)="a",1,0)</f>
        <v>1</v>
      </c>
    </row>
    <row r="301" spans="1:5" x14ac:dyDescent="0.3">
      <c r="A301" s="1" t="s">
        <v>162</v>
      </c>
      <c r="B301" s="1" t="s">
        <v>20</v>
      </c>
      <c r="C301" s="2">
        <v>30875</v>
      </c>
      <c r="D301" s="1" t="s">
        <v>6</v>
      </c>
      <c r="E301" s="1">
        <f>IF(RIGHT(ubezpieczenia4[[#This Row],[Imie]],1)="a",1,0)</f>
        <v>1</v>
      </c>
    </row>
    <row r="302" spans="1:5" x14ac:dyDescent="0.3">
      <c r="A302" s="1" t="s">
        <v>397</v>
      </c>
      <c r="B302" s="1" t="s">
        <v>107</v>
      </c>
      <c r="C302" s="2">
        <v>31924</v>
      </c>
      <c r="D302" s="1" t="s">
        <v>12</v>
      </c>
      <c r="E302" s="1">
        <f>IF(RIGHT(ubezpieczenia4[[#This Row],[Imie]],1)="a",1,0)</f>
        <v>1</v>
      </c>
    </row>
    <row r="303" spans="1:5" x14ac:dyDescent="0.3">
      <c r="A303" s="1" t="s">
        <v>398</v>
      </c>
      <c r="B303" s="1" t="s">
        <v>399</v>
      </c>
      <c r="C303" s="2">
        <v>23384</v>
      </c>
      <c r="D303" s="1" t="s">
        <v>12</v>
      </c>
      <c r="E303" s="1">
        <f>IF(RIGHT(ubezpieczenia4[[#This Row],[Imie]],1)="a",1,0)</f>
        <v>0</v>
      </c>
    </row>
    <row r="304" spans="1:5" x14ac:dyDescent="0.3">
      <c r="A304" s="1" t="s">
        <v>400</v>
      </c>
      <c r="B304" s="1" t="s">
        <v>401</v>
      </c>
      <c r="C304" s="2">
        <v>32097</v>
      </c>
      <c r="D304" s="1" t="s">
        <v>6</v>
      </c>
      <c r="E304" s="1">
        <f>IF(RIGHT(ubezpieczenia4[[#This Row],[Imie]],1)="a",1,0)</f>
        <v>0</v>
      </c>
    </row>
    <row r="305" spans="1:5" x14ac:dyDescent="0.3">
      <c r="A305" s="1" t="s">
        <v>402</v>
      </c>
      <c r="B305" s="1" t="s">
        <v>403</v>
      </c>
      <c r="C305" s="2">
        <v>22555</v>
      </c>
      <c r="D305" s="1" t="s">
        <v>40</v>
      </c>
      <c r="E305" s="1">
        <f>IF(RIGHT(ubezpieczenia4[[#This Row],[Imie]],1)="a",1,0)</f>
        <v>1</v>
      </c>
    </row>
    <row r="306" spans="1:5" x14ac:dyDescent="0.3">
      <c r="A306" s="1" t="s">
        <v>317</v>
      </c>
      <c r="B306" s="1" t="s">
        <v>20</v>
      </c>
      <c r="C306" s="2">
        <v>22508</v>
      </c>
      <c r="D306" s="1" t="s">
        <v>12</v>
      </c>
      <c r="E306" s="1">
        <f>IF(RIGHT(ubezpieczenia4[[#This Row],[Imie]],1)="a",1,0)</f>
        <v>1</v>
      </c>
    </row>
    <row r="307" spans="1:5" x14ac:dyDescent="0.3">
      <c r="A307" s="1" t="s">
        <v>404</v>
      </c>
      <c r="B307" s="1" t="s">
        <v>72</v>
      </c>
      <c r="C307" s="2">
        <v>29510</v>
      </c>
      <c r="D307" s="1" t="s">
        <v>6</v>
      </c>
      <c r="E307" s="1">
        <f>IF(RIGHT(ubezpieczenia4[[#This Row],[Imie]],1)="a",1,0)</f>
        <v>0</v>
      </c>
    </row>
    <row r="308" spans="1:5" x14ac:dyDescent="0.3">
      <c r="A308" s="1" t="s">
        <v>405</v>
      </c>
      <c r="B308" s="1" t="s">
        <v>406</v>
      </c>
      <c r="C308" s="2">
        <v>22398</v>
      </c>
      <c r="D308" s="1" t="s">
        <v>12</v>
      </c>
      <c r="E308" s="1">
        <f>IF(RIGHT(ubezpieczenia4[[#This Row],[Imie]],1)="a",1,0)</f>
        <v>0</v>
      </c>
    </row>
    <row r="309" spans="1:5" x14ac:dyDescent="0.3">
      <c r="A309" s="1" t="s">
        <v>407</v>
      </c>
      <c r="B309" s="1" t="s">
        <v>20</v>
      </c>
      <c r="C309" s="2">
        <v>28394</v>
      </c>
      <c r="D309" s="1" t="s">
        <v>9</v>
      </c>
      <c r="E309" s="1">
        <f>IF(RIGHT(ubezpieczenia4[[#This Row],[Imie]],1)="a",1,0)</f>
        <v>1</v>
      </c>
    </row>
    <row r="310" spans="1:5" x14ac:dyDescent="0.3">
      <c r="A310" s="1" t="s">
        <v>408</v>
      </c>
      <c r="B310" s="1" t="s">
        <v>139</v>
      </c>
      <c r="C310" s="2">
        <v>16244</v>
      </c>
      <c r="D310" s="1" t="s">
        <v>6</v>
      </c>
      <c r="E310" s="1">
        <f>IF(RIGHT(ubezpieczenia4[[#This Row],[Imie]],1)="a",1,0)</f>
        <v>0</v>
      </c>
    </row>
    <row r="311" spans="1:5" x14ac:dyDescent="0.3">
      <c r="A311" s="1" t="s">
        <v>409</v>
      </c>
      <c r="B311" s="1" t="s">
        <v>167</v>
      </c>
      <c r="C311" s="2">
        <v>32836</v>
      </c>
      <c r="D311" s="1" t="s">
        <v>12</v>
      </c>
      <c r="E311" s="1">
        <f>IF(RIGHT(ubezpieczenia4[[#This Row],[Imie]],1)="a",1,0)</f>
        <v>0</v>
      </c>
    </row>
    <row r="312" spans="1:5" x14ac:dyDescent="0.3">
      <c r="A312" s="1" t="s">
        <v>410</v>
      </c>
      <c r="B312" s="1" t="s">
        <v>141</v>
      </c>
      <c r="C312" s="2">
        <v>23528</v>
      </c>
      <c r="D312" s="1" t="s">
        <v>6</v>
      </c>
      <c r="E312" s="1">
        <f>IF(RIGHT(ubezpieczenia4[[#This Row],[Imie]],1)="a",1,0)</f>
        <v>0</v>
      </c>
    </row>
    <row r="313" spans="1:5" x14ac:dyDescent="0.3">
      <c r="A313" s="1" t="s">
        <v>411</v>
      </c>
      <c r="B313" s="1" t="s">
        <v>412</v>
      </c>
      <c r="C313" s="2">
        <v>28489</v>
      </c>
      <c r="D313" s="1" t="s">
        <v>12</v>
      </c>
      <c r="E313" s="1">
        <f>IF(RIGHT(ubezpieczenia4[[#This Row],[Imie]],1)="a",1,0)</f>
        <v>1</v>
      </c>
    </row>
    <row r="314" spans="1:5" x14ac:dyDescent="0.3">
      <c r="A314" s="1" t="s">
        <v>413</v>
      </c>
      <c r="B314" s="1" t="s">
        <v>399</v>
      </c>
      <c r="C314" s="2">
        <v>20920</v>
      </c>
      <c r="D314" s="1" t="s">
        <v>12</v>
      </c>
      <c r="E314" s="1">
        <f>IF(RIGHT(ubezpieczenia4[[#This Row],[Imie]],1)="a",1,0)</f>
        <v>0</v>
      </c>
    </row>
    <row r="315" spans="1:5" x14ac:dyDescent="0.3">
      <c r="A315" s="1" t="s">
        <v>414</v>
      </c>
      <c r="B315" s="1" t="s">
        <v>11</v>
      </c>
      <c r="C315" s="2">
        <v>34164</v>
      </c>
      <c r="D315" s="1" t="s">
        <v>6</v>
      </c>
      <c r="E315" s="1">
        <f>IF(RIGHT(ubezpieczenia4[[#This Row],[Imie]],1)="a",1,0)</f>
        <v>1</v>
      </c>
    </row>
    <row r="316" spans="1:5" x14ac:dyDescent="0.3">
      <c r="A316" s="1" t="s">
        <v>415</v>
      </c>
      <c r="B316" s="1" t="s">
        <v>246</v>
      </c>
      <c r="C316" s="2">
        <v>32341</v>
      </c>
      <c r="D316" s="1" t="s">
        <v>6</v>
      </c>
      <c r="E316" s="1">
        <f>IF(RIGHT(ubezpieczenia4[[#This Row],[Imie]],1)="a",1,0)</f>
        <v>0</v>
      </c>
    </row>
    <row r="317" spans="1:5" x14ac:dyDescent="0.3">
      <c r="A317" s="1" t="s">
        <v>416</v>
      </c>
      <c r="B317" s="1" t="s">
        <v>194</v>
      </c>
      <c r="C317" s="2">
        <v>16640</v>
      </c>
      <c r="D317" s="1" t="s">
        <v>12</v>
      </c>
      <c r="E317" s="1">
        <f>IF(RIGHT(ubezpieczenia4[[#This Row],[Imie]],1)="a",1,0)</f>
        <v>1</v>
      </c>
    </row>
    <row r="318" spans="1:5" x14ac:dyDescent="0.3">
      <c r="A318" s="1" t="s">
        <v>417</v>
      </c>
      <c r="B318" s="1" t="s">
        <v>418</v>
      </c>
      <c r="C318" s="2">
        <v>28217</v>
      </c>
      <c r="D318" s="1" t="s">
        <v>12</v>
      </c>
      <c r="E318" s="1">
        <f>IF(RIGHT(ubezpieczenia4[[#This Row],[Imie]],1)="a",1,0)</f>
        <v>0</v>
      </c>
    </row>
    <row r="319" spans="1:5" x14ac:dyDescent="0.3">
      <c r="A319" s="1" t="s">
        <v>190</v>
      </c>
      <c r="B319" s="1" t="s">
        <v>419</v>
      </c>
      <c r="C319" s="2">
        <v>32646</v>
      </c>
      <c r="D319" s="1" t="s">
        <v>40</v>
      </c>
      <c r="E319" s="1">
        <f>IF(RIGHT(ubezpieczenia4[[#This Row],[Imie]],1)="a",1,0)</f>
        <v>0</v>
      </c>
    </row>
    <row r="320" spans="1:5" x14ac:dyDescent="0.3">
      <c r="A320" s="1" t="s">
        <v>420</v>
      </c>
      <c r="B320" s="1" t="s">
        <v>5</v>
      </c>
      <c r="C320" s="2">
        <v>28636</v>
      </c>
      <c r="D320" s="1" t="s">
        <v>40</v>
      </c>
      <c r="E320" s="1">
        <f>IF(RIGHT(ubezpieczenia4[[#This Row],[Imie]],1)="a",1,0)</f>
        <v>1</v>
      </c>
    </row>
    <row r="321" spans="1:5" x14ac:dyDescent="0.3">
      <c r="A321" s="1" t="s">
        <v>421</v>
      </c>
      <c r="B321" s="1" t="s">
        <v>8</v>
      </c>
      <c r="C321" s="2">
        <v>30418</v>
      </c>
      <c r="D321" s="1" t="s">
        <v>12</v>
      </c>
      <c r="E321" s="1">
        <f>IF(RIGHT(ubezpieczenia4[[#This Row],[Imie]],1)="a",1,0)</f>
        <v>0</v>
      </c>
    </row>
    <row r="322" spans="1:5" x14ac:dyDescent="0.3">
      <c r="A322" s="1" t="s">
        <v>110</v>
      </c>
      <c r="B322" s="1" t="s">
        <v>368</v>
      </c>
      <c r="C322" s="2">
        <v>33971</v>
      </c>
      <c r="D322" s="1" t="s">
        <v>12</v>
      </c>
      <c r="E322" s="1">
        <f>IF(RIGHT(ubezpieczenia4[[#This Row],[Imie]],1)="a",1,0)</f>
        <v>1</v>
      </c>
    </row>
    <row r="323" spans="1:5" x14ac:dyDescent="0.3">
      <c r="A323" s="1" t="s">
        <v>422</v>
      </c>
      <c r="B323" s="1" t="s">
        <v>52</v>
      </c>
      <c r="C323" s="2">
        <v>26974</v>
      </c>
      <c r="D323" s="1" t="s">
        <v>12</v>
      </c>
      <c r="E323" s="1">
        <f>IF(RIGHT(ubezpieczenia4[[#This Row],[Imie]],1)="a",1,0)</f>
        <v>1</v>
      </c>
    </row>
    <row r="324" spans="1:5" x14ac:dyDescent="0.3">
      <c r="A324" s="1" t="s">
        <v>423</v>
      </c>
      <c r="B324" s="1" t="s">
        <v>47</v>
      </c>
      <c r="C324" s="2">
        <v>21339</v>
      </c>
      <c r="D324" s="1" t="s">
        <v>12</v>
      </c>
      <c r="E324" s="1">
        <f>IF(RIGHT(ubezpieczenia4[[#This Row],[Imie]],1)="a",1,0)</f>
        <v>1</v>
      </c>
    </row>
    <row r="325" spans="1:5" x14ac:dyDescent="0.3">
      <c r="A325" s="1" t="s">
        <v>424</v>
      </c>
      <c r="B325" s="1" t="s">
        <v>90</v>
      </c>
      <c r="C325" s="2">
        <v>25150</v>
      </c>
      <c r="D325" s="1" t="s">
        <v>6</v>
      </c>
      <c r="E325" s="1">
        <f>IF(RIGHT(ubezpieczenia4[[#This Row],[Imie]],1)="a",1,0)</f>
        <v>0</v>
      </c>
    </row>
    <row r="326" spans="1:5" x14ac:dyDescent="0.3">
      <c r="A326" s="1" t="s">
        <v>425</v>
      </c>
      <c r="B326" s="1" t="s">
        <v>8</v>
      </c>
      <c r="C326" s="2">
        <v>20340</v>
      </c>
      <c r="D326" s="1" t="s">
        <v>12</v>
      </c>
      <c r="E326" s="1">
        <f>IF(RIGHT(ubezpieczenia4[[#This Row],[Imie]],1)="a",1,0)</f>
        <v>0</v>
      </c>
    </row>
    <row r="327" spans="1:5" x14ac:dyDescent="0.3">
      <c r="A327" s="1" t="s">
        <v>426</v>
      </c>
      <c r="B327" s="1" t="s">
        <v>131</v>
      </c>
      <c r="C327" s="2">
        <v>16045</v>
      </c>
      <c r="D327" s="1" t="s">
        <v>6</v>
      </c>
      <c r="E327" s="1">
        <f>IF(RIGHT(ubezpieczenia4[[#This Row],[Imie]],1)="a",1,0)</f>
        <v>1</v>
      </c>
    </row>
    <row r="328" spans="1:5" x14ac:dyDescent="0.3">
      <c r="A328" s="1" t="s">
        <v>427</v>
      </c>
      <c r="B328" s="1" t="s">
        <v>37</v>
      </c>
      <c r="C328" s="2">
        <v>18568</v>
      </c>
      <c r="D328" s="1" t="s">
        <v>12</v>
      </c>
      <c r="E328" s="1">
        <f>IF(RIGHT(ubezpieczenia4[[#This Row],[Imie]],1)="a",1,0)</f>
        <v>1</v>
      </c>
    </row>
    <row r="329" spans="1:5" x14ac:dyDescent="0.3">
      <c r="A329" s="1" t="s">
        <v>311</v>
      </c>
      <c r="B329" s="1" t="s">
        <v>199</v>
      </c>
      <c r="C329" s="2">
        <v>33976</v>
      </c>
      <c r="D329" s="1" t="s">
        <v>12</v>
      </c>
      <c r="E329" s="1">
        <f>IF(RIGHT(ubezpieczenia4[[#This Row],[Imie]],1)="a",1,0)</f>
        <v>1</v>
      </c>
    </row>
    <row r="330" spans="1:5" x14ac:dyDescent="0.3">
      <c r="A330" s="1" t="s">
        <v>428</v>
      </c>
      <c r="B330" s="1" t="s">
        <v>429</v>
      </c>
      <c r="C330" s="2">
        <v>30720</v>
      </c>
      <c r="D330" s="1" t="s">
        <v>12</v>
      </c>
      <c r="E330" s="1">
        <f>IF(RIGHT(ubezpieczenia4[[#This Row],[Imie]],1)="a",1,0)</f>
        <v>1</v>
      </c>
    </row>
    <row r="331" spans="1:5" x14ac:dyDescent="0.3">
      <c r="A331" s="1" t="s">
        <v>430</v>
      </c>
      <c r="B331" s="1" t="s">
        <v>141</v>
      </c>
      <c r="C331" s="2">
        <v>22604</v>
      </c>
      <c r="D331" s="1" t="s">
        <v>9</v>
      </c>
      <c r="E331" s="1">
        <f>IF(RIGHT(ubezpieczenia4[[#This Row],[Imie]],1)="a",1,0)</f>
        <v>0</v>
      </c>
    </row>
    <row r="332" spans="1:5" x14ac:dyDescent="0.3">
      <c r="A332" s="1" t="s">
        <v>431</v>
      </c>
      <c r="B332" s="1" t="s">
        <v>368</v>
      </c>
      <c r="C332" s="2">
        <v>19123</v>
      </c>
      <c r="D332" s="1" t="s">
        <v>12</v>
      </c>
      <c r="E332" s="1">
        <f>IF(RIGHT(ubezpieczenia4[[#This Row],[Imie]],1)="a",1,0)</f>
        <v>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54D8-6C03-4DD4-8BBA-6C5984BE3BE5}">
  <dimension ref="A1:P332"/>
  <sheetViews>
    <sheetView topLeftCell="A310" workbookViewId="0">
      <selection sqref="A1:J332"/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12.88671875" bestFit="1" customWidth="1"/>
    <col min="4" max="4" width="21.88671875" bestFit="1" customWidth="1"/>
    <col min="6" max="6" width="11.109375" customWidth="1"/>
    <col min="7" max="7" width="21.6640625" customWidth="1"/>
    <col min="8" max="8" width="14.109375" customWidth="1"/>
    <col min="9" max="9" width="15.6640625" customWidth="1"/>
    <col min="10" max="10" width="13.5546875" customWidth="1"/>
    <col min="12" max="12" width="16.6640625" bestFit="1" customWidth="1"/>
    <col min="13" max="13" width="15.5546875" bestFit="1" customWidth="1"/>
    <col min="15" max="15" width="17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441</v>
      </c>
      <c r="F1" t="s">
        <v>440</v>
      </c>
      <c r="G1" t="s">
        <v>442</v>
      </c>
      <c r="H1" t="s">
        <v>448</v>
      </c>
      <c r="I1" t="s">
        <v>447</v>
      </c>
      <c r="J1" t="s">
        <v>449</v>
      </c>
    </row>
    <row r="2" spans="1:16" x14ac:dyDescent="0.3">
      <c r="A2" s="1" t="s">
        <v>4</v>
      </c>
      <c r="B2" s="1" t="s">
        <v>5</v>
      </c>
      <c r="C2" s="2">
        <v>22190</v>
      </c>
      <c r="D2" s="1" t="s">
        <v>6</v>
      </c>
      <c r="E2" s="1">
        <f>YEAR(ubezpieczenia5[[#This Row],[Data_urodz]])</f>
        <v>1960</v>
      </c>
      <c r="F2" s="1">
        <f>2016-ubezpieczenia5[[#This Row],[rocznik]]</f>
        <v>56</v>
      </c>
      <c r="G2" s="1">
        <f>IF(RIGHT(ubezpieczenia5[[#This Row],[Imie]],1)="a",25000,30000)</f>
        <v>25000</v>
      </c>
      <c r="H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" s="1">
        <f>IF(ubezpieczenia5[[#This Row],[lat]]&gt;60,ubezpieczenia5[[#This Row],[podstawa]]+49,ubezpieczenia5[[#This Row],[podstawa]])</f>
        <v>29.999999999999996</v>
      </c>
      <c r="J2" s="1" t="str">
        <f>IF(ubezpieczenia5[[#This Row],[kwota]]=25000,"Kobieta","Mężczyzna")</f>
        <v>Kobieta</v>
      </c>
      <c r="O2" t="s">
        <v>443</v>
      </c>
      <c r="P2" s="5">
        <v>1E-3</v>
      </c>
    </row>
    <row r="3" spans="1:16" x14ac:dyDescent="0.3">
      <c r="A3" s="1" t="s">
        <v>7</v>
      </c>
      <c r="B3" s="1" t="s">
        <v>8</v>
      </c>
      <c r="C3" s="2">
        <v>30952</v>
      </c>
      <c r="D3" s="1" t="s">
        <v>9</v>
      </c>
      <c r="E3" s="1">
        <f>YEAR(ubezpieczenia5[[#This Row],[Data_urodz]])</f>
        <v>1984</v>
      </c>
      <c r="F3" s="1">
        <f>2016-ubezpieczenia5[[#This Row],[rocznik]]</f>
        <v>32</v>
      </c>
      <c r="G3" s="1">
        <f>IF(RIGHT(ubezpieczenia5[[#This Row],[Imie]],1)="a",25000,30000)</f>
        <v>30000</v>
      </c>
      <c r="H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3" s="1">
        <f>IF(ubezpieczenia5[[#This Row],[lat]]&gt;60,ubezpieczenia5[[#This Row],[podstawa]]+49,ubezpieczenia5[[#This Row],[podstawa]])</f>
        <v>45</v>
      </c>
      <c r="J3" s="1" t="str">
        <f>IF(ubezpieczenia5[[#This Row],[kwota]]=25000,"Kobieta","Mężczyzna")</f>
        <v>Mężczyzna</v>
      </c>
      <c r="O3" t="s">
        <v>444</v>
      </c>
      <c r="P3" s="5">
        <v>1.5E-3</v>
      </c>
    </row>
    <row r="4" spans="1:16" x14ac:dyDescent="0.3">
      <c r="A4" s="1" t="s">
        <v>10</v>
      </c>
      <c r="B4" s="1" t="s">
        <v>11</v>
      </c>
      <c r="C4" s="2">
        <v>24753</v>
      </c>
      <c r="D4" s="1" t="s">
        <v>12</v>
      </c>
      <c r="E4" s="1">
        <f>YEAR(ubezpieczenia5[[#This Row],[Data_urodz]])</f>
        <v>1967</v>
      </c>
      <c r="F4" s="1">
        <f>2016-ubezpieczenia5[[#This Row],[rocznik]]</f>
        <v>49</v>
      </c>
      <c r="G4" s="1">
        <f>IF(RIGHT(ubezpieczenia5[[#This Row],[Imie]],1)="a",25000,30000)</f>
        <v>25000</v>
      </c>
      <c r="H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4" s="1">
        <f>IF(ubezpieczenia5[[#This Row],[lat]]&gt;60,ubezpieczenia5[[#This Row],[podstawa]]+49,ubezpieczenia5[[#This Row],[podstawa]])</f>
        <v>29.999999999999996</v>
      </c>
      <c r="J4" s="1" t="str">
        <f>IF(ubezpieczenia5[[#This Row],[kwota]]=25000,"Kobieta","Mężczyzna")</f>
        <v>Kobieta</v>
      </c>
      <c r="O4" t="s">
        <v>445</v>
      </c>
      <c r="P4" s="5">
        <v>1.1999999999999999E-3</v>
      </c>
    </row>
    <row r="5" spans="1:16" x14ac:dyDescent="0.3">
      <c r="A5" s="1" t="s">
        <v>13</v>
      </c>
      <c r="B5" s="1" t="s">
        <v>14</v>
      </c>
      <c r="C5" s="2">
        <v>31544</v>
      </c>
      <c r="D5" s="1" t="s">
        <v>9</v>
      </c>
      <c r="E5" s="1">
        <f>YEAR(ubezpieczenia5[[#This Row],[Data_urodz]])</f>
        <v>1986</v>
      </c>
      <c r="F5" s="1">
        <f>2016-ubezpieczenia5[[#This Row],[rocznik]]</f>
        <v>30</v>
      </c>
      <c r="G5" s="1">
        <f>IF(RIGHT(ubezpieczenia5[[#This Row],[Imie]],1)="a",25000,30000)</f>
        <v>30000</v>
      </c>
      <c r="H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5" s="1">
        <f>IF(ubezpieczenia5[[#This Row],[lat]]&gt;60,ubezpieczenia5[[#This Row],[podstawa]]+49,ubezpieczenia5[[#This Row],[podstawa]])</f>
        <v>30</v>
      </c>
      <c r="J5" s="1" t="str">
        <f>IF(ubezpieczenia5[[#This Row],[kwota]]=25000,"Kobieta","Mężczyzna")</f>
        <v>Mężczyzna</v>
      </c>
    </row>
    <row r="6" spans="1:16" x14ac:dyDescent="0.3">
      <c r="A6" s="1" t="s">
        <v>15</v>
      </c>
      <c r="B6" s="1" t="s">
        <v>16</v>
      </c>
      <c r="C6" s="2">
        <v>22780</v>
      </c>
      <c r="D6" s="1" t="s">
        <v>9</v>
      </c>
      <c r="E6" s="1">
        <f>YEAR(ubezpieczenia5[[#This Row],[Data_urodz]])</f>
        <v>1962</v>
      </c>
      <c r="F6" s="1">
        <f>2016-ubezpieczenia5[[#This Row],[rocznik]]</f>
        <v>54</v>
      </c>
      <c r="G6" s="1">
        <f>IF(RIGHT(ubezpieczenia5[[#This Row],[Imie]],1)="a",25000,30000)</f>
        <v>25000</v>
      </c>
      <c r="H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6" s="1">
        <f>IF(ubezpieczenia5[[#This Row],[lat]]&gt;60,ubezpieczenia5[[#This Row],[podstawa]]+49,ubezpieczenia5[[#This Row],[podstawa]])</f>
        <v>29.999999999999996</v>
      </c>
      <c r="J6" s="1" t="str">
        <f>IF(ubezpieczenia5[[#This Row],[kwota]]=25000,"Kobieta","Mężczyzna")</f>
        <v>Kobieta</v>
      </c>
      <c r="O6" t="s">
        <v>446</v>
      </c>
      <c r="P6" s="6">
        <v>49</v>
      </c>
    </row>
    <row r="7" spans="1:16" x14ac:dyDescent="0.3">
      <c r="A7" s="1" t="s">
        <v>17</v>
      </c>
      <c r="B7" s="1" t="s">
        <v>18</v>
      </c>
      <c r="C7" s="2">
        <v>31694</v>
      </c>
      <c r="D7" s="1" t="s">
        <v>12</v>
      </c>
      <c r="E7" s="1">
        <f>YEAR(ubezpieczenia5[[#This Row],[Data_urodz]])</f>
        <v>1986</v>
      </c>
      <c r="F7" s="1">
        <f>2016-ubezpieczenia5[[#This Row],[rocznik]]</f>
        <v>30</v>
      </c>
      <c r="G7" s="1">
        <f>IF(RIGHT(ubezpieczenia5[[#This Row],[Imie]],1)="a",25000,30000)</f>
        <v>30000</v>
      </c>
      <c r="H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7" s="1">
        <f>IF(ubezpieczenia5[[#This Row],[lat]]&gt;60,ubezpieczenia5[[#This Row],[podstawa]]+49,ubezpieczenia5[[#This Row],[podstawa]])</f>
        <v>30</v>
      </c>
      <c r="J7" s="1" t="str">
        <f>IF(ubezpieczenia5[[#This Row],[kwota]]=25000,"Kobieta","Mężczyzna")</f>
        <v>Mężczyzna</v>
      </c>
    </row>
    <row r="8" spans="1:16" x14ac:dyDescent="0.3">
      <c r="A8" s="1" t="s">
        <v>19</v>
      </c>
      <c r="B8" s="1" t="s">
        <v>20</v>
      </c>
      <c r="C8" s="2">
        <v>33569</v>
      </c>
      <c r="D8" s="1" t="s">
        <v>6</v>
      </c>
      <c r="E8" s="1">
        <f>YEAR(ubezpieczenia5[[#This Row],[Data_urodz]])</f>
        <v>1991</v>
      </c>
      <c r="F8" s="1">
        <f>2016-ubezpieczenia5[[#This Row],[rocznik]]</f>
        <v>25</v>
      </c>
      <c r="G8" s="1">
        <f>IF(RIGHT(ubezpieczenia5[[#This Row],[Imie]],1)="a",25000,30000)</f>
        <v>25000</v>
      </c>
      <c r="H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8" s="1">
        <f>IF(ubezpieczenia5[[#This Row],[lat]]&gt;60,ubezpieczenia5[[#This Row],[podstawa]]+49,ubezpieczenia5[[#This Row],[podstawa]])</f>
        <v>25</v>
      </c>
      <c r="J8" s="1" t="str">
        <f>IF(ubezpieczenia5[[#This Row],[kwota]]=25000,"Kobieta","Mężczyzna")</f>
        <v>Kobieta</v>
      </c>
    </row>
    <row r="9" spans="1:16" x14ac:dyDescent="0.3">
      <c r="A9" s="1" t="s">
        <v>21</v>
      </c>
      <c r="B9" s="1" t="s">
        <v>22</v>
      </c>
      <c r="C9" s="2">
        <v>30372</v>
      </c>
      <c r="D9" s="1" t="s">
        <v>6</v>
      </c>
      <c r="E9" s="1">
        <f>YEAR(ubezpieczenia5[[#This Row],[Data_urodz]])</f>
        <v>1983</v>
      </c>
      <c r="F9" s="1">
        <f>2016-ubezpieczenia5[[#This Row],[rocznik]]</f>
        <v>33</v>
      </c>
      <c r="G9" s="1">
        <f>IF(RIGHT(ubezpieczenia5[[#This Row],[Imie]],1)="a",25000,30000)</f>
        <v>25000</v>
      </c>
      <c r="H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9" s="1">
        <f>IF(ubezpieczenia5[[#This Row],[lat]]&gt;60,ubezpieczenia5[[#This Row],[podstawa]]+49,ubezpieczenia5[[#This Row],[podstawa]])</f>
        <v>37.5</v>
      </c>
      <c r="J9" s="1" t="str">
        <f>IF(ubezpieczenia5[[#This Row],[kwota]]=25000,"Kobieta","Mężczyzna")</f>
        <v>Kobieta</v>
      </c>
    </row>
    <row r="10" spans="1:16" x14ac:dyDescent="0.3">
      <c r="A10" s="1" t="s">
        <v>23</v>
      </c>
      <c r="B10" s="1" t="s">
        <v>8</v>
      </c>
      <c r="C10" s="2">
        <v>33568</v>
      </c>
      <c r="D10" s="1" t="s">
        <v>6</v>
      </c>
      <c r="E10" s="1">
        <f>YEAR(ubezpieczenia5[[#This Row],[Data_urodz]])</f>
        <v>1991</v>
      </c>
      <c r="F10" s="1">
        <f>2016-ubezpieczenia5[[#This Row],[rocznik]]</f>
        <v>25</v>
      </c>
      <c r="G10" s="1">
        <f>IF(RIGHT(ubezpieczenia5[[#This Row],[Imie]],1)="a",25000,30000)</f>
        <v>30000</v>
      </c>
      <c r="H1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0" s="1">
        <f>IF(ubezpieczenia5[[#This Row],[lat]]&gt;60,ubezpieczenia5[[#This Row],[podstawa]]+49,ubezpieczenia5[[#This Row],[podstawa]])</f>
        <v>30</v>
      </c>
      <c r="J10" s="1" t="str">
        <f>IF(ubezpieczenia5[[#This Row],[kwota]]=25000,"Kobieta","Mężczyzna")</f>
        <v>Mężczyzna</v>
      </c>
      <c r="L10" s="3" t="s">
        <v>434</v>
      </c>
      <c r="M10" t="s">
        <v>452</v>
      </c>
    </row>
    <row r="11" spans="1:16" x14ac:dyDescent="0.3">
      <c r="A11" s="1" t="s">
        <v>24</v>
      </c>
      <c r="B11" s="1" t="s">
        <v>25</v>
      </c>
      <c r="C11" s="2">
        <v>31111</v>
      </c>
      <c r="D11" s="1" t="s">
        <v>6</v>
      </c>
      <c r="E11" s="1">
        <f>YEAR(ubezpieczenia5[[#This Row],[Data_urodz]])</f>
        <v>1985</v>
      </c>
      <c r="F11" s="1">
        <f>2016-ubezpieczenia5[[#This Row],[rocznik]]</f>
        <v>31</v>
      </c>
      <c r="G11" s="1">
        <f>IF(RIGHT(ubezpieczenia5[[#This Row],[Imie]],1)="a",25000,30000)</f>
        <v>25000</v>
      </c>
      <c r="H1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1" s="1">
        <f>IF(ubezpieczenia5[[#This Row],[lat]]&gt;60,ubezpieczenia5[[#This Row],[podstawa]]+49,ubezpieczenia5[[#This Row],[podstawa]])</f>
        <v>37.5</v>
      </c>
      <c r="J11" s="1" t="str">
        <f>IF(ubezpieczenia5[[#This Row],[kwota]]=25000,"Kobieta","Mężczyzna")</f>
        <v>Kobieta</v>
      </c>
      <c r="L11" s="4" t="s">
        <v>450</v>
      </c>
      <c r="M11" s="7">
        <v>8961.5</v>
      </c>
    </row>
    <row r="12" spans="1:16" x14ac:dyDescent="0.3">
      <c r="A12" s="1" t="s">
        <v>26</v>
      </c>
      <c r="B12" s="1" t="s">
        <v>27</v>
      </c>
      <c r="C12" s="2">
        <v>17347</v>
      </c>
      <c r="D12" s="1" t="s">
        <v>6</v>
      </c>
      <c r="E12" s="1">
        <f>YEAR(ubezpieczenia5[[#This Row],[Data_urodz]])</f>
        <v>1947</v>
      </c>
      <c r="F12" s="1">
        <f>2016-ubezpieczenia5[[#This Row],[rocznik]]</f>
        <v>69</v>
      </c>
      <c r="G12" s="1">
        <f>IF(RIGHT(ubezpieczenia5[[#This Row],[Imie]],1)="a",25000,30000)</f>
        <v>30000</v>
      </c>
      <c r="H1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2" s="1">
        <f>IF(ubezpieczenia5[[#This Row],[lat]]&gt;60,ubezpieczenia5[[#This Row],[podstawa]]+49,ubezpieczenia5[[#This Row],[podstawa]])</f>
        <v>85</v>
      </c>
      <c r="J12" s="1" t="str">
        <f>IF(ubezpieczenia5[[#This Row],[kwota]]=25000,"Kobieta","Mężczyzna")</f>
        <v>Mężczyzna</v>
      </c>
      <c r="L12" s="4" t="s">
        <v>451</v>
      </c>
      <c r="M12" s="7">
        <v>6261</v>
      </c>
    </row>
    <row r="13" spans="1:16" x14ac:dyDescent="0.3">
      <c r="A13" s="1" t="s">
        <v>28</v>
      </c>
      <c r="B13" s="1" t="s">
        <v>29</v>
      </c>
      <c r="C13" s="2">
        <v>33321</v>
      </c>
      <c r="D13" s="1" t="s">
        <v>12</v>
      </c>
      <c r="E13" s="1">
        <f>YEAR(ubezpieczenia5[[#This Row],[Data_urodz]])</f>
        <v>1991</v>
      </c>
      <c r="F13" s="1">
        <f>2016-ubezpieczenia5[[#This Row],[rocznik]]</f>
        <v>25</v>
      </c>
      <c r="G13" s="1">
        <f>IF(RIGHT(ubezpieczenia5[[#This Row],[Imie]],1)="a",25000,30000)</f>
        <v>30000</v>
      </c>
      <c r="H1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3" s="1">
        <f>IF(ubezpieczenia5[[#This Row],[lat]]&gt;60,ubezpieczenia5[[#This Row],[podstawa]]+49,ubezpieczenia5[[#This Row],[podstawa]])</f>
        <v>30</v>
      </c>
      <c r="J13" s="1" t="str">
        <f>IF(ubezpieczenia5[[#This Row],[kwota]]=25000,"Kobieta","Mężczyzna")</f>
        <v>Mężczyzna</v>
      </c>
      <c r="L13" s="4" t="s">
        <v>435</v>
      </c>
      <c r="M13" s="7">
        <v>15222.5</v>
      </c>
    </row>
    <row r="14" spans="1:16" x14ac:dyDescent="0.3">
      <c r="A14" s="1" t="s">
        <v>30</v>
      </c>
      <c r="B14" s="1" t="s">
        <v>8</v>
      </c>
      <c r="C14" s="2">
        <v>26093</v>
      </c>
      <c r="D14" s="1" t="s">
        <v>12</v>
      </c>
      <c r="E14" s="1">
        <f>YEAR(ubezpieczenia5[[#This Row],[Data_urodz]])</f>
        <v>1971</v>
      </c>
      <c r="F14" s="1">
        <f>2016-ubezpieczenia5[[#This Row],[rocznik]]</f>
        <v>45</v>
      </c>
      <c r="G14" s="1">
        <f>IF(RIGHT(ubezpieczenia5[[#This Row],[Imie]],1)="a",25000,30000)</f>
        <v>30000</v>
      </c>
      <c r="H1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4" s="1">
        <f>IF(ubezpieczenia5[[#This Row],[lat]]&gt;60,ubezpieczenia5[[#This Row],[podstawa]]+49,ubezpieczenia5[[#This Row],[podstawa]])</f>
        <v>45</v>
      </c>
      <c r="J14" s="1" t="str">
        <f>IF(ubezpieczenia5[[#This Row],[kwota]]=25000,"Kobieta","Mężczyzna")</f>
        <v>Mężczyzna</v>
      </c>
    </row>
    <row r="15" spans="1:16" x14ac:dyDescent="0.3">
      <c r="A15" s="1" t="s">
        <v>31</v>
      </c>
      <c r="B15" s="1" t="s">
        <v>32</v>
      </c>
      <c r="C15" s="2">
        <v>17144</v>
      </c>
      <c r="D15" s="1" t="s">
        <v>12</v>
      </c>
      <c r="E15" s="1">
        <f>YEAR(ubezpieczenia5[[#This Row],[Data_urodz]])</f>
        <v>1946</v>
      </c>
      <c r="F15" s="1">
        <f>2016-ubezpieczenia5[[#This Row],[rocznik]]</f>
        <v>70</v>
      </c>
      <c r="G15" s="1">
        <f>IF(RIGHT(ubezpieczenia5[[#This Row],[Imie]],1)="a",25000,30000)</f>
        <v>30000</v>
      </c>
      <c r="H1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5" s="1">
        <f>IF(ubezpieczenia5[[#This Row],[lat]]&gt;60,ubezpieczenia5[[#This Row],[podstawa]]+49,ubezpieczenia5[[#This Row],[podstawa]])</f>
        <v>85</v>
      </c>
      <c r="J15" s="1" t="str">
        <f>IF(ubezpieczenia5[[#This Row],[kwota]]=25000,"Kobieta","Mężczyzna")</f>
        <v>Mężczyzna</v>
      </c>
    </row>
    <row r="16" spans="1:16" x14ac:dyDescent="0.3">
      <c r="A16" s="1" t="s">
        <v>33</v>
      </c>
      <c r="B16" s="1" t="s">
        <v>34</v>
      </c>
      <c r="C16" s="2">
        <v>26019</v>
      </c>
      <c r="D16" s="1" t="s">
        <v>12</v>
      </c>
      <c r="E16" s="1">
        <f>YEAR(ubezpieczenia5[[#This Row],[Data_urodz]])</f>
        <v>1971</v>
      </c>
      <c r="F16" s="1">
        <f>2016-ubezpieczenia5[[#This Row],[rocznik]]</f>
        <v>45</v>
      </c>
      <c r="G16" s="1">
        <f>IF(RIGHT(ubezpieczenia5[[#This Row],[Imie]],1)="a",25000,30000)</f>
        <v>30000</v>
      </c>
      <c r="H1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6" s="1">
        <f>IF(ubezpieczenia5[[#This Row],[lat]]&gt;60,ubezpieczenia5[[#This Row],[podstawa]]+49,ubezpieczenia5[[#This Row],[podstawa]])</f>
        <v>45</v>
      </c>
      <c r="J16" s="1" t="str">
        <f>IF(ubezpieczenia5[[#This Row],[kwota]]=25000,"Kobieta","Mężczyzna")</f>
        <v>Mężczyzna</v>
      </c>
    </row>
    <row r="17" spans="1:10" x14ac:dyDescent="0.3">
      <c r="A17" s="1" t="s">
        <v>35</v>
      </c>
      <c r="B17" s="1" t="s">
        <v>27</v>
      </c>
      <c r="C17" s="2">
        <v>30193</v>
      </c>
      <c r="D17" s="1" t="s">
        <v>6</v>
      </c>
      <c r="E17" s="1">
        <f>YEAR(ubezpieczenia5[[#This Row],[Data_urodz]])</f>
        <v>1982</v>
      </c>
      <c r="F17" s="1">
        <f>2016-ubezpieczenia5[[#This Row],[rocznik]]</f>
        <v>34</v>
      </c>
      <c r="G17" s="1">
        <f>IF(RIGHT(ubezpieczenia5[[#This Row],[Imie]],1)="a",25000,30000)</f>
        <v>30000</v>
      </c>
      <c r="H1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7" s="1">
        <f>IF(ubezpieczenia5[[#This Row],[lat]]&gt;60,ubezpieczenia5[[#This Row],[podstawa]]+49,ubezpieczenia5[[#This Row],[podstawa]])</f>
        <v>45</v>
      </c>
      <c r="J17" s="1" t="str">
        <f>IF(ubezpieczenia5[[#This Row],[kwota]]=25000,"Kobieta","Mężczyzna")</f>
        <v>Mężczyzna</v>
      </c>
    </row>
    <row r="18" spans="1:10" x14ac:dyDescent="0.3">
      <c r="A18" s="1" t="s">
        <v>36</v>
      </c>
      <c r="B18" s="1" t="s">
        <v>37</v>
      </c>
      <c r="C18" s="2">
        <v>29668</v>
      </c>
      <c r="D18" s="1" t="s">
        <v>9</v>
      </c>
      <c r="E18" s="1">
        <f>YEAR(ubezpieczenia5[[#This Row],[Data_urodz]])</f>
        <v>1981</v>
      </c>
      <c r="F18" s="1">
        <f>2016-ubezpieczenia5[[#This Row],[rocznik]]</f>
        <v>35</v>
      </c>
      <c r="G18" s="1">
        <f>IF(RIGHT(ubezpieczenia5[[#This Row],[Imie]],1)="a",25000,30000)</f>
        <v>25000</v>
      </c>
      <c r="H1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8" s="1">
        <f>IF(ubezpieczenia5[[#This Row],[lat]]&gt;60,ubezpieczenia5[[#This Row],[podstawa]]+49,ubezpieczenia5[[#This Row],[podstawa]])</f>
        <v>37.5</v>
      </c>
      <c r="J18" s="1" t="str">
        <f>IF(ubezpieczenia5[[#This Row],[kwota]]=25000,"Kobieta","Mężczyzna")</f>
        <v>Kobieta</v>
      </c>
    </row>
    <row r="19" spans="1:10" x14ac:dyDescent="0.3">
      <c r="A19" s="1" t="s">
        <v>38</v>
      </c>
      <c r="B19" s="1" t="s">
        <v>39</v>
      </c>
      <c r="C19" s="2">
        <v>34945</v>
      </c>
      <c r="D19" s="1" t="s">
        <v>40</v>
      </c>
      <c r="E19" s="1">
        <f>YEAR(ubezpieczenia5[[#This Row],[Data_urodz]])</f>
        <v>1995</v>
      </c>
      <c r="F19" s="1">
        <f>2016-ubezpieczenia5[[#This Row],[rocznik]]</f>
        <v>21</v>
      </c>
      <c r="G19" s="1">
        <f>IF(RIGHT(ubezpieczenia5[[#This Row],[Imie]],1)="a",25000,30000)</f>
        <v>25000</v>
      </c>
      <c r="H1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9" s="1">
        <f>IF(ubezpieczenia5[[#This Row],[lat]]&gt;60,ubezpieczenia5[[#This Row],[podstawa]]+49,ubezpieczenia5[[#This Row],[podstawa]])</f>
        <v>25</v>
      </c>
      <c r="J19" s="1" t="str">
        <f>IF(ubezpieczenia5[[#This Row],[kwota]]=25000,"Kobieta","Mężczyzna")</f>
        <v>Kobieta</v>
      </c>
    </row>
    <row r="20" spans="1:10" x14ac:dyDescent="0.3">
      <c r="A20" s="1" t="s">
        <v>41</v>
      </c>
      <c r="B20" s="1" t="s">
        <v>42</v>
      </c>
      <c r="C20" s="2">
        <v>23309</v>
      </c>
      <c r="D20" s="1" t="s">
        <v>9</v>
      </c>
      <c r="E20" s="1">
        <f>YEAR(ubezpieczenia5[[#This Row],[Data_urodz]])</f>
        <v>1963</v>
      </c>
      <c r="F20" s="1">
        <f>2016-ubezpieczenia5[[#This Row],[rocznik]]</f>
        <v>53</v>
      </c>
      <c r="G20" s="1">
        <f>IF(RIGHT(ubezpieczenia5[[#This Row],[Imie]],1)="a",25000,30000)</f>
        <v>25000</v>
      </c>
      <c r="H2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0" s="1">
        <f>IF(ubezpieczenia5[[#This Row],[lat]]&gt;60,ubezpieczenia5[[#This Row],[podstawa]]+49,ubezpieczenia5[[#This Row],[podstawa]])</f>
        <v>29.999999999999996</v>
      </c>
      <c r="J20" s="1" t="str">
        <f>IF(ubezpieczenia5[[#This Row],[kwota]]=25000,"Kobieta","Mężczyzna")</f>
        <v>Kobieta</v>
      </c>
    </row>
    <row r="21" spans="1:10" x14ac:dyDescent="0.3">
      <c r="A21" s="1" t="s">
        <v>43</v>
      </c>
      <c r="B21" s="1" t="s">
        <v>20</v>
      </c>
      <c r="C21" s="2">
        <v>16498</v>
      </c>
      <c r="D21" s="1" t="s">
        <v>6</v>
      </c>
      <c r="E21" s="1">
        <f>YEAR(ubezpieczenia5[[#This Row],[Data_urodz]])</f>
        <v>1945</v>
      </c>
      <c r="F21" s="1">
        <f>2016-ubezpieczenia5[[#This Row],[rocznik]]</f>
        <v>71</v>
      </c>
      <c r="G21" s="1">
        <f>IF(RIGHT(ubezpieczenia5[[#This Row],[Imie]],1)="a",25000,30000)</f>
        <v>25000</v>
      </c>
      <c r="H2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1" s="1">
        <f>IF(ubezpieczenia5[[#This Row],[lat]]&gt;60,ubezpieczenia5[[#This Row],[podstawa]]+49,ubezpieczenia5[[#This Row],[podstawa]])</f>
        <v>79</v>
      </c>
      <c r="J21" s="1" t="str">
        <f>IF(ubezpieczenia5[[#This Row],[kwota]]=25000,"Kobieta","Mężczyzna")</f>
        <v>Kobieta</v>
      </c>
    </row>
    <row r="22" spans="1:10" x14ac:dyDescent="0.3">
      <c r="A22" s="1" t="s">
        <v>44</v>
      </c>
      <c r="B22" s="1" t="s">
        <v>45</v>
      </c>
      <c r="C22" s="2">
        <v>19872</v>
      </c>
      <c r="D22" s="1" t="s">
        <v>12</v>
      </c>
      <c r="E22" s="1">
        <f>YEAR(ubezpieczenia5[[#This Row],[Data_urodz]])</f>
        <v>1954</v>
      </c>
      <c r="F22" s="1">
        <f>2016-ubezpieczenia5[[#This Row],[rocznik]]</f>
        <v>62</v>
      </c>
      <c r="G22" s="1">
        <f>IF(RIGHT(ubezpieczenia5[[#This Row],[Imie]],1)="a",25000,30000)</f>
        <v>25000</v>
      </c>
      <c r="H2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2" s="1">
        <f>IF(ubezpieczenia5[[#This Row],[lat]]&gt;60,ubezpieczenia5[[#This Row],[podstawa]]+49,ubezpieczenia5[[#This Row],[podstawa]])</f>
        <v>79</v>
      </c>
      <c r="J22" s="1" t="str">
        <f>IF(ubezpieczenia5[[#This Row],[kwota]]=25000,"Kobieta","Mężczyzna")</f>
        <v>Kobieta</v>
      </c>
    </row>
    <row r="23" spans="1:10" x14ac:dyDescent="0.3">
      <c r="A23" s="1" t="s">
        <v>46</v>
      </c>
      <c r="B23" s="1" t="s">
        <v>47</v>
      </c>
      <c r="C23" s="2">
        <v>26018</v>
      </c>
      <c r="D23" s="1" t="s">
        <v>6</v>
      </c>
      <c r="E23" s="1">
        <f>YEAR(ubezpieczenia5[[#This Row],[Data_urodz]])</f>
        <v>1971</v>
      </c>
      <c r="F23" s="1">
        <f>2016-ubezpieczenia5[[#This Row],[rocznik]]</f>
        <v>45</v>
      </c>
      <c r="G23" s="1">
        <f>IF(RIGHT(ubezpieczenia5[[#This Row],[Imie]],1)="a",25000,30000)</f>
        <v>25000</v>
      </c>
      <c r="H2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3" s="1">
        <f>IF(ubezpieczenia5[[#This Row],[lat]]&gt;60,ubezpieczenia5[[#This Row],[podstawa]]+49,ubezpieczenia5[[#This Row],[podstawa]])</f>
        <v>37.5</v>
      </c>
      <c r="J23" s="1" t="str">
        <f>IF(ubezpieczenia5[[#This Row],[kwota]]=25000,"Kobieta","Mężczyzna")</f>
        <v>Kobieta</v>
      </c>
    </row>
    <row r="24" spans="1:10" x14ac:dyDescent="0.3">
      <c r="A24" s="1" t="s">
        <v>48</v>
      </c>
      <c r="B24" s="1" t="s">
        <v>49</v>
      </c>
      <c r="C24" s="2">
        <v>25110</v>
      </c>
      <c r="D24" s="1" t="s">
        <v>40</v>
      </c>
      <c r="E24" s="1">
        <f>YEAR(ubezpieczenia5[[#This Row],[Data_urodz]])</f>
        <v>1968</v>
      </c>
      <c r="F24" s="1">
        <f>2016-ubezpieczenia5[[#This Row],[rocznik]]</f>
        <v>48</v>
      </c>
      <c r="G24" s="1">
        <f>IF(RIGHT(ubezpieczenia5[[#This Row],[Imie]],1)="a",25000,30000)</f>
        <v>30000</v>
      </c>
      <c r="H2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4" s="1">
        <f>IF(ubezpieczenia5[[#This Row],[lat]]&gt;60,ubezpieczenia5[[#This Row],[podstawa]]+49,ubezpieczenia5[[#This Row],[podstawa]])</f>
        <v>36</v>
      </c>
      <c r="J24" s="1" t="str">
        <f>IF(ubezpieczenia5[[#This Row],[kwota]]=25000,"Kobieta","Mężczyzna")</f>
        <v>Mężczyzna</v>
      </c>
    </row>
    <row r="25" spans="1:10" x14ac:dyDescent="0.3">
      <c r="A25" s="1" t="s">
        <v>50</v>
      </c>
      <c r="B25" s="1" t="s">
        <v>29</v>
      </c>
      <c r="C25" s="2">
        <v>33411</v>
      </c>
      <c r="D25" s="1" t="s">
        <v>9</v>
      </c>
      <c r="E25" s="1">
        <f>YEAR(ubezpieczenia5[[#This Row],[Data_urodz]])</f>
        <v>1991</v>
      </c>
      <c r="F25" s="1">
        <f>2016-ubezpieczenia5[[#This Row],[rocznik]]</f>
        <v>25</v>
      </c>
      <c r="G25" s="1">
        <f>IF(RIGHT(ubezpieczenia5[[#This Row],[Imie]],1)="a",25000,30000)</f>
        <v>30000</v>
      </c>
      <c r="H2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5" s="1">
        <f>IF(ubezpieczenia5[[#This Row],[lat]]&gt;60,ubezpieczenia5[[#This Row],[podstawa]]+49,ubezpieczenia5[[#This Row],[podstawa]])</f>
        <v>30</v>
      </c>
      <c r="J25" s="1" t="str">
        <f>IF(ubezpieczenia5[[#This Row],[kwota]]=25000,"Kobieta","Mężczyzna")</f>
        <v>Mężczyzna</v>
      </c>
    </row>
    <row r="26" spans="1:10" x14ac:dyDescent="0.3">
      <c r="A26" s="1" t="s">
        <v>51</v>
      </c>
      <c r="B26" s="1" t="s">
        <v>52</v>
      </c>
      <c r="C26" s="2">
        <v>30969</v>
      </c>
      <c r="D26" s="1" t="s">
        <v>12</v>
      </c>
      <c r="E26" s="1">
        <f>YEAR(ubezpieczenia5[[#This Row],[Data_urodz]])</f>
        <v>1984</v>
      </c>
      <c r="F26" s="1">
        <f>2016-ubezpieczenia5[[#This Row],[rocznik]]</f>
        <v>32</v>
      </c>
      <c r="G26" s="1">
        <f>IF(RIGHT(ubezpieczenia5[[#This Row],[Imie]],1)="a",25000,30000)</f>
        <v>25000</v>
      </c>
      <c r="H2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6" s="1">
        <f>IF(ubezpieczenia5[[#This Row],[lat]]&gt;60,ubezpieczenia5[[#This Row],[podstawa]]+49,ubezpieczenia5[[#This Row],[podstawa]])</f>
        <v>37.5</v>
      </c>
      <c r="J26" s="1" t="str">
        <f>IF(ubezpieczenia5[[#This Row],[kwota]]=25000,"Kobieta","Mężczyzna")</f>
        <v>Kobieta</v>
      </c>
    </row>
    <row r="27" spans="1:10" x14ac:dyDescent="0.3">
      <c r="A27" s="1" t="s">
        <v>53</v>
      </c>
      <c r="B27" s="1" t="s">
        <v>54</v>
      </c>
      <c r="C27" s="2">
        <v>19368</v>
      </c>
      <c r="D27" s="1" t="s">
        <v>12</v>
      </c>
      <c r="E27" s="1">
        <f>YEAR(ubezpieczenia5[[#This Row],[Data_urodz]])</f>
        <v>1953</v>
      </c>
      <c r="F27" s="1">
        <f>2016-ubezpieczenia5[[#This Row],[rocznik]]</f>
        <v>63</v>
      </c>
      <c r="G27" s="1">
        <f>IF(RIGHT(ubezpieczenia5[[#This Row],[Imie]],1)="a",25000,30000)</f>
        <v>25000</v>
      </c>
      <c r="H2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7" s="1">
        <f>IF(ubezpieczenia5[[#This Row],[lat]]&gt;60,ubezpieczenia5[[#This Row],[podstawa]]+49,ubezpieczenia5[[#This Row],[podstawa]])</f>
        <v>79</v>
      </c>
      <c r="J27" s="1" t="str">
        <f>IF(ubezpieczenia5[[#This Row],[kwota]]=25000,"Kobieta","Mężczyzna")</f>
        <v>Kobieta</v>
      </c>
    </row>
    <row r="28" spans="1:10" x14ac:dyDescent="0.3">
      <c r="A28" s="1" t="s">
        <v>55</v>
      </c>
      <c r="B28" s="1" t="s">
        <v>56</v>
      </c>
      <c r="C28" s="2">
        <v>23668</v>
      </c>
      <c r="D28" s="1" t="s">
        <v>40</v>
      </c>
      <c r="E28" s="1">
        <f>YEAR(ubezpieczenia5[[#This Row],[Data_urodz]])</f>
        <v>1964</v>
      </c>
      <c r="F28" s="1">
        <f>2016-ubezpieczenia5[[#This Row],[rocznik]]</f>
        <v>52</v>
      </c>
      <c r="G28" s="1">
        <f>IF(RIGHT(ubezpieczenia5[[#This Row],[Imie]],1)="a",25000,30000)</f>
        <v>25000</v>
      </c>
      <c r="H2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8" s="1">
        <f>IF(ubezpieczenia5[[#This Row],[lat]]&gt;60,ubezpieczenia5[[#This Row],[podstawa]]+49,ubezpieczenia5[[#This Row],[podstawa]])</f>
        <v>29.999999999999996</v>
      </c>
      <c r="J28" s="1" t="str">
        <f>IF(ubezpieczenia5[[#This Row],[kwota]]=25000,"Kobieta","Mężczyzna")</f>
        <v>Kobieta</v>
      </c>
    </row>
    <row r="29" spans="1:10" x14ac:dyDescent="0.3">
      <c r="A29" s="1" t="s">
        <v>57</v>
      </c>
      <c r="B29" s="1" t="s">
        <v>58</v>
      </c>
      <c r="C29" s="2">
        <v>19851</v>
      </c>
      <c r="D29" s="1" t="s">
        <v>12</v>
      </c>
      <c r="E29" s="1">
        <f>YEAR(ubezpieczenia5[[#This Row],[Data_urodz]])</f>
        <v>1954</v>
      </c>
      <c r="F29" s="1">
        <f>2016-ubezpieczenia5[[#This Row],[rocznik]]</f>
        <v>62</v>
      </c>
      <c r="G29" s="1">
        <f>IF(RIGHT(ubezpieczenia5[[#This Row],[Imie]],1)="a",25000,30000)</f>
        <v>30000</v>
      </c>
      <c r="H2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9" s="1">
        <f>IF(ubezpieczenia5[[#This Row],[lat]]&gt;60,ubezpieczenia5[[#This Row],[podstawa]]+49,ubezpieczenia5[[#This Row],[podstawa]])</f>
        <v>85</v>
      </c>
      <c r="J29" s="1" t="str">
        <f>IF(ubezpieczenia5[[#This Row],[kwota]]=25000,"Kobieta","Mężczyzna")</f>
        <v>Mężczyzna</v>
      </c>
    </row>
    <row r="30" spans="1:10" x14ac:dyDescent="0.3">
      <c r="A30" s="1" t="s">
        <v>59</v>
      </c>
      <c r="B30" s="1" t="s">
        <v>18</v>
      </c>
      <c r="C30" s="2">
        <v>17896</v>
      </c>
      <c r="D30" s="1" t="s">
        <v>9</v>
      </c>
      <c r="E30" s="1">
        <f>YEAR(ubezpieczenia5[[#This Row],[Data_urodz]])</f>
        <v>1948</v>
      </c>
      <c r="F30" s="1">
        <f>2016-ubezpieczenia5[[#This Row],[rocznik]]</f>
        <v>68</v>
      </c>
      <c r="G30" s="1">
        <f>IF(RIGHT(ubezpieczenia5[[#This Row],[Imie]],1)="a",25000,30000)</f>
        <v>30000</v>
      </c>
      <c r="H3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0" s="1">
        <f>IF(ubezpieczenia5[[#This Row],[lat]]&gt;60,ubezpieczenia5[[#This Row],[podstawa]]+49,ubezpieczenia5[[#This Row],[podstawa]])</f>
        <v>85</v>
      </c>
      <c r="J30" s="1" t="str">
        <f>IF(ubezpieczenia5[[#This Row],[kwota]]=25000,"Kobieta","Mężczyzna")</f>
        <v>Mężczyzna</v>
      </c>
    </row>
    <row r="31" spans="1:10" x14ac:dyDescent="0.3">
      <c r="A31" s="1" t="s">
        <v>60</v>
      </c>
      <c r="B31" s="1" t="s">
        <v>11</v>
      </c>
      <c r="C31" s="2">
        <v>25045</v>
      </c>
      <c r="D31" s="1" t="s">
        <v>12</v>
      </c>
      <c r="E31" s="1">
        <f>YEAR(ubezpieczenia5[[#This Row],[Data_urodz]])</f>
        <v>1968</v>
      </c>
      <c r="F31" s="1">
        <f>2016-ubezpieczenia5[[#This Row],[rocznik]]</f>
        <v>48</v>
      </c>
      <c r="G31" s="1">
        <f>IF(RIGHT(ubezpieczenia5[[#This Row],[Imie]],1)="a",25000,30000)</f>
        <v>25000</v>
      </c>
      <c r="H3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1" s="1">
        <f>IF(ubezpieczenia5[[#This Row],[lat]]&gt;60,ubezpieczenia5[[#This Row],[podstawa]]+49,ubezpieczenia5[[#This Row],[podstawa]])</f>
        <v>29.999999999999996</v>
      </c>
      <c r="J31" s="1" t="str">
        <f>IF(ubezpieczenia5[[#This Row],[kwota]]=25000,"Kobieta","Mężczyzna")</f>
        <v>Kobieta</v>
      </c>
    </row>
    <row r="32" spans="1:10" x14ac:dyDescent="0.3">
      <c r="A32" s="1" t="s">
        <v>61</v>
      </c>
      <c r="B32" s="1" t="s">
        <v>20</v>
      </c>
      <c r="C32" s="2">
        <v>18367</v>
      </c>
      <c r="D32" s="1" t="s">
        <v>12</v>
      </c>
      <c r="E32" s="1">
        <f>YEAR(ubezpieczenia5[[#This Row],[Data_urodz]])</f>
        <v>1950</v>
      </c>
      <c r="F32" s="1">
        <f>2016-ubezpieczenia5[[#This Row],[rocznik]]</f>
        <v>66</v>
      </c>
      <c r="G32" s="1">
        <f>IF(RIGHT(ubezpieczenia5[[#This Row],[Imie]],1)="a",25000,30000)</f>
        <v>25000</v>
      </c>
      <c r="H3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2" s="1">
        <f>IF(ubezpieczenia5[[#This Row],[lat]]&gt;60,ubezpieczenia5[[#This Row],[podstawa]]+49,ubezpieczenia5[[#This Row],[podstawa]])</f>
        <v>79</v>
      </c>
      <c r="J32" s="1" t="str">
        <f>IF(ubezpieczenia5[[#This Row],[kwota]]=25000,"Kobieta","Mężczyzna")</f>
        <v>Kobieta</v>
      </c>
    </row>
    <row r="33" spans="1:10" x14ac:dyDescent="0.3">
      <c r="A33" s="1" t="s">
        <v>62</v>
      </c>
      <c r="B33" s="1" t="s">
        <v>20</v>
      </c>
      <c r="C33" s="2">
        <v>21630</v>
      </c>
      <c r="D33" s="1" t="s">
        <v>6</v>
      </c>
      <c r="E33" s="1">
        <f>YEAR(ubezpieczenia5[[#This Row],[Data_urodz]])</f>
        <v>1959</v>
      </c>
      <c r="F33" s="1">
        <f>2016-ubezpieczenia5[[#This Row],[rocznik]]</f>
        <v>57</v>
      </c>
      <c r="G33" s="1">
        <f>IF(RIGHT(ubezpieczenia5[[#This Row],[Imie]],1)="a",25000,30000)</f>
        <v>25000</v>
      </c>
      <c r="H3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3" s="1">
        <f>IF(ubezpieczenia5[[#This Row],[lat]]&gt;60,ubezpieczenia5[[#This Row],[podstawa]]+49,ubezpieczenia5[[#This Row],[podstawa]])</f>
        <v>29.999999999999996</v>
      </c>
      <c r="J33" s="1" t="str">
        <f>IF(ubezpieczenia5[[#This Row],[kwota]]=25000,"Kobieta","Mężczyzna")</f>
        <v>Kobieta</v>
      </c>
    </row>
    <row r="34" spans="1:10" x14ac:dyDescent="0.3">
      <c r="A34" s="1" t="s">
        <v>63</v>
      </c>
      <c r="B34" s="1" t="s">
        <v>64</v>
      </c>
      <c r="C34" s="2">
        <v>16075</v>
      </c>
      <c r="D34" s="1" t="s">
        <v>40</v>
      </c>
      <c r="E34" s="1">
        <f>YEAR(ubezpieczenia5[[#This Row],[Data_urodz]])</f>
        <v>1944</v>
      </c>
      <c r="F34" s="1">
        <f>2016-ubezpieczenia5[[#This Row],[rocznik]]</f>
        <v>72</v>
      </c>
      <c r="G34" s="1">
        <f>IF(RIGHT(ubezpieczenia5[[#This Row],[Imie]],1)="a",25000,30000)</f>
        <v>25000</v>
      </c>
      <c r="H3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4" s="1">
        <f>IF(ubezpieczenia5[[#This Row],[lat]]&gt;60,ubezpieczenia5[[#This Row],[podstawa]]+49,ubezpieczenia5[[#This Row],[podstawa]])</f>
        <v>79</v>
      </c>
      <c r="J34" s="1" t="str">
        <f>IF(ubezpieczenia5[[#This Row],[kwota]]=25000,"Kobieta","Mężczyzna")</f>
        <v>Kobieta</v>
      </c>
    </row>
    <row r="35" spans="1:10" x14ac:dyDescent="0.3">
      <c r="A35" s="1" t="s">
        <v>65</v>
      </c>
      <c r="B35" s="1" t="s">
        <v>20</v>
      </c>
      <c r="C35" s="2">
        <v>30640</v>
      </c>
      <c r="D35" s="1" t="s">
        <v>6</v>
      </c>
      <c r="E35" s="1">
        <f>YEAR(ubezpieczenia5[[#This Row],[Data_urodz]])</f>
        <v>1983</v>
      </c>
      <c r="F35" s="1">
        <f>2016-ubezpieczenia5[[#This Row],[rocznik]]</f>
        <v>33</v>
      </c>
      <c r="G35" s="1">
        <f>IF(RIGHT(ubezpieczenia5[[#This Row],[Imie]],1)="a",25000,30000)</f>
        <v>25000</v>
      </c>
      <c r="H3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5" s="1">
        <f>IF(ubezpieczenia5[[#This Row],[lat]]&gt;60,ubezpieczenia5[[#This Row],[podstawa]]+49,ubezpieczenia5[[#This Row],[podstawa]])</f>
        <v>37.5</v>
      </c>
      <c r="J35" s="1" t="str">
        <f>IF(ubezpieczenia5[[#This Row],[kwota]]=25000,"Kobieta","Mężczyzna")</f>
        <v>Kobieta</v>
      </c>
    </row>
    <row r="36" spans="1:10" x14ac:dyDescent="0.3">
      <c r="A36" s="1" t="s">
        <v>66</v>
      </c>
      <c r="B36" s="1" t="s">
        <v>67</v>
      </c>
      <c r="C36" s="2">
        <v>21633</v>
      </c>
      <c r="D36" s="1" t="s">
        <v>12</v>
      </c>
      <c r="E36" s="1">
        <f>YEAR(ubezpieczenia5[[#This Row],[Data_urodz]])</f>
        <v>1959</v>
      </c>
      <c r="F36" s="1">
        <f>2016-ubezpieczenia5[[#This Row],[rocznik]]</f>
        <v>57</v>
      </c>
      <c r="G36" s="1">
        <f>IF(RIGHT(ubezpieczenia5[[#This Row],[Imie]],1)="a",25000,30000)</f>
        <v>30000</v>
      </c>
      <c r="H3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6" s="1">
        <f>IF(ubezpieczenia5[[#This Row],[lat]]&gt;60,ubezpieczenia5[[#This Row],[podstawa]]+49,ubezpieczenia5[[#This Row],[podstawa]])</f>
        <v>36</v>
      </c>
      <c r="J36" s="1" t="str">
        <f>IF(ubezpieczenia5[[#This Row],[kwota]]=25000,"Kobieta","Mężczyzna")</f>
        <v>Mężczyzna</v>
      </c>
    </row>
    <row r="37" spans="1:10" x14ac:dyDescent="0.3">
      <c r="A37" s="1" t="s">
        <v>68</v>
      </c>
      <c r="B37" s="1" t="s">
        <v>69</v>
      </c>
      <c r="C37" s="2">
        <v>22843</v>
      </c>
      <c r="D37" s="1" t="s">
        <v>6</v>
      </c>
      <c r="E37" s="1">
        <f>YEAR(ubezpieczenia5[[#This Row],[Data_urodz]])</f>
        <v>1962</v>
      </c>
      <c r="F37" s="1">
        <f>2016-ubezpieczenia5[[#This Row],[rocznik]]</f>
        <v>54</v>
      </c>
      <c r="G37" s="1">
        <f>IF(RIGHT(ubezpieczenia5[[#This Row],[Imie]],1)="a",25000,30000)</f>
        <v>30000</v>
      </c>
      <c r="H3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7" s="1">
        <f>IF(ubezpieczenia5[[#This Row],[lat]]&gt;60,ubezpieczenia5[[#This Row],[podstawa]]+49,ubezpieczenia5[[#This Row],[podstawa]])</f>
        <v>36</v>
      </c>
      <c r="J37" s="1" t="str">
        <f>IF(ubezpieczenia5[[#This Row],[kwota]]=25000,"Kobieta","Mężczyzna")</f>
        <v>Mężczyzna</v>
      </c>
    </row>
    <row r="38" spans="1:10" x14ac:dyDescent="0.3">
      <c r="A38" s="1" t="s">
        <v>70</v>
      </c>
      <c r="B38" s="1" t="s">
        <v>39</v>
      </c>
      <c r="C38" s="2">
        <v>22944</v>
      </c>
      <c r="D38" s="1" t="s">
        <v>12</v>
      </c>
      <c r="E38" s="1">
        <f>YEAR(ubezpieczenia5[[#This Row],[Data_urodz]])</f>
        <v>1962</v>
      </c>
      <c r="F38" s="1">
        <f>2016-ubezpieczenia5[[#This Row],[rocznik]]</f>
        <v>54</v>
      </c>
      <c r="G38" s="1">
        <f>IF(RIGHT(ubezpieczenia5[[#This Row],[Imie]],1)="a",25000,30000)</f>
        <v>25000</v>
      </c>
      <c r="H3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8" s="1">
        <f>IF(ubezpieczenia5[[#This Row],[lat]]&gt;60,ubezpieczenia5[[#This Row],[podstawa]]+49,ubezpieczenia5[[#This Row],[podstawa]])</f>
        <v>29.999999999999996</v>
      </c>
      <c r="J38" s="1" t="str">
        <f>IF(ubezpieczenia5[[#This Row],[kwota]]=25000,"Kobieta","Mężczyzna")</f>
        <v>Kobieta</v>
      </c>
    </row>
    <row r="39" spans="1:10" x14ac:dyDescent="0.3">
      <c r="A39" s="1" t="s">
        <v>71</v>
      </c>
      <c r="B39" s="1" t="s">
        <v>72</v>
      </c>
      <c r="C39" s="2">
        <v>28856</v>
      </c>
      <c r="D39" s="1" t="s">
        <v>6</v>
      </c>
      <c r="E39" s="1">
        <f>YEAR(ubezpieczenia5[[#This Row],[Data_urodz]])</f>
        <v>1979</v>
      </c>
      <c r="F39" s="1">
        <f>2016-ubezpieczenia5[[#This Row],[rocznik]]</f>
        <v>37</v>
      </c>
      <c r="G39" s="1">
        <f>IF(RIGHT(ubezpieczenia5[[#This Row],[Imie]],1)="a",25000,30000)</f>
        <v>30000</v>
      </c>
      <c r="H3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39" s="1">
        <f>IF(ubezpieczenia5[[#This Row],[lat]]&gt;60,ubezpieczenia5[[#This Row],[podstawa]]+49,ubezpieczenia5[[#This Row],[podstawa]])</f>
        <v>45</v>
      </c>
      <c r="J39" s="1" t="str">
        <f>IF(ubezpieczenia5[[#This Row],[kwota]]=25000,"Kobieta","Mężczyzna")</f>
        <v>Mężczyzna</v>
      </c>
    </row>
    <row r="40" spans="1:10" x14ac:dyDescent="0.3">
      <c r="A40" s="1" t="s">
        <v>73</v>
      </c>
      <c r="B40" s="1" t="s">
        <v>74</v>
      </c>
      <c r="C40" s="2">
        <v>27510</v>
      </c>
      <c r="D40" s="1" t="s">
        <v>9</v>
      </c>
      <c r="E40" s="1">
        <f>YEAR(ubezpieczenia5[[#This Row],[Data_urodz]])</f>
        <v>1975</v>
      </c>
      <c r="F40" s="1">
        <f>2016-ubezpieczenia5[[#This Row],[rocznik]]</f>
        <v>41</v>
      </c>
      <c r="G40" s="1">
        <f>IF(RIGHT(ubezpieczenia5[[#This Row],[Imie]],1)="a",25000,30000)</f>
        <v>25000</v>
      </c>
      <c r="H4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40" s="1">
        <f>IF(ubezpieczenia5[[#This Row],[lat]]&gt;60,ubezpieczenia5[[#This Row],[podstawa]]+49,ubezpieczenia5[[#This Row],[podstawa]])</f>
        <v>37.5</v>
      </c>
      <c r="J40" s="1" t="str">
        <f>IF(ubezpieczenia5[[#This Row],[kwota]]=25000,"Kobieta","Mężczyzna")</f>
        <v>Kobieta</v>
      </c>
    </row>
    <row r="41" spans="1:10" x14ac:dyDescent="0.3">
      <c r="A41" s="1" t="s">
        <v>75</v>
      </c>
      <c r="B41" s="1" t="s">
        <v>52</v>
      </c>
      <c r="C41" s="2">
        <v>24744</v>
      </c>
      <c r="D41" s="1" t="s">
        <v>12</v>
      </c>
      <c r="E41" s="1">
        <f>YEAR(ubezpieczenia5[[#This Row],[Data_urodz]])</f>
        <v>1967</v>
      </c>
      <c r="F41" s="1">
        <f>2016-ubezpieczenia5[[#This Row],[rocznik]]</f>
        <v>49</v>
      </c>
      <c r="G41" s="1">
        <f>IF(RIGHT(ubezpieczenia5[[#This Row],[Imie]],1)="a",25000,30000)</f>
        <v>25000</v>
      </c>
      <c r="H4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41" s="1">
        <f>IF(ubezpieczenia5[[#This Row],[lat]]&gt;60,ubezpieczenia5[[#This Row],[podstawa]]+49,ubezpieczenia5[[#This Row],[podstawa]])</f>
        <v>29.999999999999996</v>
      </c>
      <c r="J41" s="1" t="str">
        <f>IF(ubezpieczenia5[[#This Row],[kwota]]=25000,"Kobieta","Mężczyzna")</f>
        <v>Kobieta</v>
      </c>
    </row>
    <row r="42" spans="1:10" x14ac:dyDescent="0.3">
      <c r="A42" s="1" t="s">
        <v>76</v>
      </c>
      <c r="B42" s="1" t="s">
        <v>77</v>
      </c>
      <c r="C42" s="2">
        <v>26703</v>
      </c>
      <c r="D42" s="1" t="s">
        <v>40</v>
      </c>
      <c r="E42" s="1">
        <f>YEAR(ubezpieczenia5[[#This Row],[Data_urodz]])</f>
        <v>1973</v>
      </c>
      <c r="F42" s="1">
        <f>2016-ubezpieczenia5[[#This Row],[rocznik]]</f>
        <v>43</v>
      </c>
      <c r="G42" s="1">
        <f>IF(RIGHT(ubezpieczenia5[[#This Row],[Imie]],1)="a",25000,30000)</f>
        <v>30000</v>
      </c>
      <c r="H4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42" s="1">
        <f>IF(ubezpieczenia5[[#This Row],[lat]]&gt;60,ubezpieczenia5[[#This Row],[podstawa]]+49,ubezpieczenia5[[#This Row],[podstawa]])</f>
        <v>45</v>
      </c>
      <c r="J42" s="1" t="str">
        <f>IF(ubezpieczenia5[[#This Row],[kwota]]=25000,"Kobieta","Mężczyzna")</f>
        <v>Mężczyzna</v>
      </c>
    </row>
    <row r="43" spans="1:10" x14ac:dyDescent="0.3">
      <c r="A43" s="1" t="s">
        <v>78</v>
      </c>
      <c r="B43" s="1" t="s">
        <v>79</v>
      </c>
      <c r="C43" s="2">
        <v>18847</v>
      </c>
      <c r="D43" s="1" t="s">
        <v>6</v>
      </c>
      <c r="E43" s="1">
        <f>YEAR(ubezpieczenia5[[#This Row],[Data_urodz]])</f>
        <v>1951</v>
      </c>
      <c r="F43" s="1">
        <f>2016-ubezpieczenia5[[#This Row],[rocznik]]</f>
        <v>65</v>
      </c>
      <c r="G43" s="1">
        <f>IF(RIGHT(ubezpieczenia5[[#This Row],[Imie]],1)="a",25000,30000)</f>
        <v>25000</v>
      </c>
      <c r="H4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43" s="1">
        <f>IF(ubezpieczenia5[[#This Row],[lat]]&gt;60,ubezpieczenia5[[#This Row],[podstawa]]+49,ubezpieczenia5[[#This Row],[podstawa]])</f>
        <v>79</v>
      </c>
      <c r="J43" s="1" t="str">
        <f>IF(ubezpieczenia5[[#This Row],[kwota]]=25000,"Kobieta","Mężczyzna")</f>
        <v>Kobieta</v>
      </c>
    </row>
    <row r="44" spans="1:10" x14ac:dyDescent="0.3">
      <c r="A44" s="1" t="s">
        <v>80</v>
      </c>
      <c r="B44" s="1" t="s">
        <v>81</v>
      </c>
      <c r="C44" s="2">
        <v>33899</v>
      </c>
      <c r="D44" s="1" t="s">
        <v>12</v>
      </c>
      <c r="E44" s="1">
        <f>YEAR(ubezpieczenia5[[#This Row],[Data_urodz]])</f>
        <v>1992</v>
      </c>
      <c r="F44" s="1">
        <f>2016-ubezpieczenia5[[#This Row],[rocznik]]</f>
        <v>24</v>
      </c>
      <c r="G44" s="1">
        <f>IF(RIGHT(ubezpieczenia5[[#This Row],[Imie]],1)="a",25000,30000)</f>
        <v>25000</v>
      </c>
      <c r="H4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44" s="1">
        <f>IF(ubezpieczenia5[[#This Row],[lat]]&gt;60,ubezpieczenia5[[#This Row],[podstawa]]+49,ubezpieczenia5[[#This Row],[podstawa]])</f>
        <v>25</v>
      </c>
      <c r="J44" s="1" t="str">
        <f>IF(ubezpieczenia5[[#This Row],[kwota]]=25000,"Kobieta","Mężczyzna")</f>
        <v>Kobieta</v>
      </c>
    </row>
    <row r="45" spans="1:10" x14ac:dyDescent="0.3">
      <c r="A45" s="1" t="s">
        <v>82</v>
      </c>
      <c r="B45" s="1" t="s">
        <v>42</v>
      </c>
      <c r="C45" s="2">
        <v>34773</v>
      </c>
      <c r="D45" s="1" t="s">
        <v>12</v>
      </c>
      <c r="E45" s="1">
        <f>YEAR(ubezpieczenia5[[#This Row],[Data_urodz]])</f>
        <v>1995</v>
      </c>
      <c r="F45" s="1">
        <f>2016-ubezpieczenia5[[#This Row],[rocznik]]</f>
        <v>21</v>
      </c>
      <c r="G45" s="1">
        <f>IF(RIGHT(ubezpieczenia5[[#This Row],[Imie]],1)="a",25000,30000)</f>
        <v>25000</v>
      </c>
      <c r="H4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45" s="1">
        <f>IF(ubezpieczenia5[[#This Row],[lat]]&gt;60,ubezpieczenia5[[#This Row],[podstawa]]+49,ubezpieczenia5[[#This Row],[podstawa]])</f>
        <v>25</v>
      </c>
      <c r="J45" s="1" t="str">
        <f>IF(ubezpieczenia5[[#This Row],[kwota]]=25000,"Kobieta","Mężczyzna")</f>
        <v>Kobieta</v>
      </c>
    </row>
    <row r="46" spans="1:10" x14ac:dyDescent="0.3">
      <c r="A46" s="1" t="s">
        <v>83</v>
      </c>
      <c r="B46" s="1" t="s">
        <v>84</v>
      </c>
      <c r="C46" s="2">
        <v>28929</v>
      </c>
      <c r="D46" s="1" t="s">
        <v>6</v>
      </c>
      <c r="E46" s="1">
        <f>YEAR(ubezpieczenia5[[#This Row],[Data_urodz]])</f>
        <v>1979</v>
      </c>
      <c r="F46" s="1">
        <f>2016-ubezpieczenia5[[#This Row],[rocznik]]</f>
        <v>37</v>
      </c>
      <c r="G46" s="1">
        <f>IF(RIGHT(ubezpieczenia5[[#This Row],[Imie]],1)="a",25000,30000)</f>
        <v>25000</v>
      </c>
      <c r="H4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46" s="1">
        <f>IF(ubezpieczenia5[[#This Row],[lat]]&gt;60,ubezpieczenia5[[#This Row],[podstawa]]+49,ubezpieczenia5[[#This Row],[podstawa]])</f>
        <v>37.5</v>
      </c>
      <c r="J46" s="1" t="str">
        <f>IF(ubezpieczenia5[[#This Row],[kwota]]=25000,"Kobieta","Mężczyzna")</f>
        <v>Kobieta</v>
      </c>
    </row>
    <row r="47" spans="1:10" x14ac:dyDescent="0.3">
      <c r="A47" s="1" t="s">
        <v>85</v>
      </c>
      <c r="B47" s="1" t="s">
        <v>42</v>
      </c>
      <c r="C47" s="2">
        <v>17612</v>
      </c>
      <c r="D47" s="1" t="s">
        <v>40</v>
      </c>
      <c r="E47" s="1">
        <f>YEAR(ubezpieczenia5[[#This Row],[Data_urodz]])</f>
        <v>1948</v>
      </c>
      <c r="F47" s="1">
        <f>2016-ubezpieczenia5[[#This Row],[rocznik]]</f>
        <v>68</v>
      </c>
      <c r="G47" s="1">
        <f>IF(RIGHT(ubezpieczenia5[[#This Row],[Imie]],1)="a",25000,30000)</f>
        <v>25000</v>
      </c>
      <c r="H4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47" s="1">
        <f>IF(ubezpieczenia5[[#This Row],[lat]]&gt;60,ubezpieczenia5[[#This Row],[podstawa]]+49,ubezpieczenia5[[#This Row],[podstawa]])</f>
        <v>79</v>
      </c>
      <c r="J47" s="1" t="str">
        <f>IF(ubezpieczenia5[[#This Row],[kwota]]=25000,"Kobieta","Mężczyzna")</f>
        <v>Kobieta</v>
      </c>
    </row>
    <row r="48" spans="1:10" x14ac:dyDescent="0.3">
      <c r="A48" s="1" t="s">
        <v>86</v>
      </c>
      <c r="B48" s="1" t="s">
        <v>87</v>
      </c>
      <c r="C48" s="2">
        <v>26002</v>
      </c>
      <c r="D48" s="1" t="s">
        <v>12</v>
      </c>
      <c r="E48" s="1">
        <f>YEAR(ubezpieczenia5[[#This Row],[Data_urodz]])</f>
        <v>1971</v>
      </c>
      <c r="F48" s="1">
        <f>2016-ubezpieczenia5[[#This Row],[rocznik]]</f>
        <v>45</v>
      </c>
      <c r="G48" s="1">
        <f>IF(RIGHT(ubezpieczenia5[[#This Row],[Imie]],1)="a",25000,30000)</f>
        <v>30000</v>
      </c>
      <c r="H4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48" s="1">
        <f>IF(ubezpieczenia5[[#This Row],[lat]]&gt;60,ubezpieczenia5[[#This Row],[podstawa]]+49,ubezpieczenia5[[#This Row],[podstawa]])</f>
        <v>45</v>
      </c>
      <c r="J48" s="1" t="str">
        <f>IF(ubezpieczenia5[[#This Row],[kwota]]=25000,"Kobieta","Mężczyzna")</f>
        <v>Mężczyzna</v>
      </c>
    </row>
    <row r="49" spans="1:10" x14ac:dyDescent="0.3">
      <c r="A49" s="1" t="s">
        <v>88</v>
      </c>
      <c r="B49" s="1" t="s">
        <v>52</v>
      </c>
      <c r="C49" s="2">
        <v>17050</v>
      </c>
      <c r="D49" s="1" t="s">
        <v>12</v>
      </c>
      <c r="E49" s="1">
        <f>YEAR(ubezpieczenia5[[#This Row],[Data_urodz]])</f>
        <v>1946</v>
      </c>
      <c r="F49" s="1">
        <f>2016-ubezpieczenia5[[#This Row],[rocznik]]</f>
        <v>70</v>
      </c>
      <c r="G49" s="1">
        <f>IF(RIGHT(ubezpieczenia5[[#This Row],[Imie]],1)="a",25000,30000)</f>
        <v>25000</v>
      </c>
      <c r="H4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49" s="1">
        <f>IF(ubezpieczenia5[[#This Row],[lat]]&gt;60,ubezpieczenia5[[#This Row],[podstawa]]+49,ubezpieczenia5[[#This Row],[podstawa]])</f>
        <v>79</v>
      </c>
      <c r="J49" s="1" t="str">
        <f>IF(ubezpieczenia5[[#This Row],[kwota]]=25000,"Kobieta","Mężczyzna")</f>
        <v>Kobieta</v>
      </c>
    </row>
    <row r="50" spans="1:10" x14ac:dyDescent="0.3">
      <c r="A50" s="1" t="s">
        <v>89</v>
      </c>
      <c r="B50" s="1" t="s">
        <v>90</v>
      </c>
      <c r="C50" s="2">
        <v>17757</v>
      </c>
      <c r="D50" s="1" t="s">
        <v>6</v>
      </c>
      <c r="E50" s="1">
        <f>YEAR(ubezpieczenia5[[#This Row],[Data_urodz]])</f>
        <v>1948</v>
      </c>
      <c r="F50" s="1">
        <f>2016-ubezpieczenia5[[#This Row],[rocznik]]</f>
        <v>68</v>
      </c>
      <c r="G50" s="1">
        <f>IF(RIGHT(ubezpieczenia5[[#This Row],[Imie]],1)="a",25000,30000)</f>
        <v>30000</v>
      </c>
      <c r="H5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50" s="1">
        <f>IF(ubezpieczenia5[[#This Row],[lat]]&gt;60,ubezpieczenia5[[#This Row],[podstawa]]+49,ubezpieczenia5[[#This Row],[podstawa]])</f>
        <v>85</v>
      </c>
      <c r="J50" s="1" t="str">
        <f>IF(ubezpieczenia5[[#This Row],[kwota]]=25000,"Kobieta","Mężczyzna")</f>
        <v>Mężczyzna</v>
      </c>
    </row>
    <row r="51" spans="1:10" x14ac:dyDescent="0.3">
      <c r="A51" s="1" t="s">
        <v>91</v>
      </c>
      <c r="B51" s="1" t="s">
        <v>92</v>
      </c>
      <c r="C51" s="2">
        <v>30155</v>
      </c>
      <c r="D51" s="1" t="s">
        <v>6</v>
      </c>
      <c r="E51" s="1">
        <f>YEAR(ubezpieczenia5[[#This Row],[Data_urodz]])</f>
        <v>1982</v>
      </c>
      <c r="F51" s="1">
        <f>2016-ubezpieczenia5[[#This Row],[rocznik]]</f>
        <v>34</v>
      </c>
      <c r="G51" s="1">
        <f>IF(RIGHT(ubezpieczenia5[[#This Row],[Imie]],1)="a",25000,30000)</f>
        <v>30000</v>
      </c>
      <c r="H5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51" s="1">
        <f>IF(ubezpieczenia5[[#This Row],[lat]]&gt;60,ubezpieczenia5[[#This Row],[podstawa]]+49,ubezpieczenia5[[#This Row],[podstawa]])</f>
        <v>45</v>
      </c>
      <c r="J51" s="1" t="str">
        <f>IF(ubezpieczenia5[[#This Row],[kwota]]=25000,"Kobieta","Mężczyzna")</f>
        <v>Mężczyzna</v>
      </c>
    </row>
    <row r="52" spans="1:10" x14ac:dyDescent="0.3">
      <c r="A52" s="1" t="s">
        <v>93</v>
      </c>
      <c r="B52" s="1" t="s">
        <v>94</v>
      </c>
      <c r="C52" s="2">
        <v>22758</v>
      </c>
      <c r="D52" s="1" t="s">
        <v>40</v>
      </c>
      <c r="E52" s="1">
        <f>YEAR(ubezpieczenia5[[#This Row],[Data_urodz]])</f>
        <v>1962</v>
      </c>
      <c r="F52" s="1">
        <f>2016-ubezpieczenia5[[#This Row],[rocznik]]</f>
        <v>54</v>
      </c>
      <c r="G52" s="1">
        <f>IF(RIGHT(ubezpieczenia5[[#This Row],[Imie]],1)="a",25000,30000)</f>
        <v>30000</v>
      </c>
      <c r="H5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52" s="1">
        <f>IF(ubezpieczenia5[[#This Row],[lat]]&gt;60,ubezpieczenia5[[#This Row],[podstawa]]+49,ubezpieczenia5[[#This Row],[podstawa]])</f>
        <v>36</v>
      </c>
      <c r="J52" s="1" t="str">
        <f>IF(ubezpieczenia5[[#This Row],[kwota]]=25000,"Kobieta","Mężczyzna")</f>
        <v>Mężczyzna</v>
      </c>
    </row>
    <row r="53" spans="1:10" x14ac:dyDescent="0.3">
      <c r="A53" s="1" t="s">
        <v>95</v>
      </c>
      <c r="B53" s="1" t="s">
        <v>52</v>
      </c>
      <c r="C53" s="2">
        <v>17830</v>
      </c>
      <c r="D53" s="1" t="s">
        <v>6</v>
      </c>
      <c r="E53" s="1">
        <f>YEAR(ubezpieczenia5[[#This Row],[Data_urodz]])</f>
        <v>1948</v>
      </c>
      <c r="F53" s="1">
        <f>2016-ubezpieczenia5[[#This Row],[rocznik]]</f>
        <v>68</v>
      </c>
      <c r="G53" s="1">
        <f>IF(RIGHT(ubezpieczenia5[[#This Row],[Imie]],1)="a",25000,30000)</f>
        <v>25000</v>
      </c>
      <c r="H5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53" s="1">
        <f>IF(ubezpieczenia5[[#This Row],[lat]]&gt;60,ubezpieczenia5[[#This Row],[podstawa]]+49,ubezpieczenia5[[#This Row],[podstawa]])</f>
        <v>79</v>
      </c>
      <c r="J53" s="1" t="str">
        <f>IF(ubezpieczenia5[[#This Row],[kwota]]=25000,"Kobieta","Mężczyzna")</f>
        <v>Kobieta</v>
      </c>
    </row>
    <row r="54" spans="1:10" x14ac:dyDescent="0.3">
      <c r="A54" s="1" t="s">
        <v>96</v>
      </c>
      <c r="B54" s="1" t="s">
        <v>20</v>
      </c>
      <c r="C54" s="2">
        <v>16168</v>
      </c>
      <c r="D54" s="1" t="s">
        <v>6</v>
      </c>
      <c r="E54" s="1">
        <f>YEAR(ubezpieczenia5[[#This Row],[Data_urodz]])</f>
        <v>1944</v>
      </c>
      <c r="F54" s="1">
        <f>2016-ubezpieczenia5[[#This Row],[rocznik]]</f>
        <v>72</v>
      </c>
      <c r="G54" s="1">
        <f>IF(RIGHT(ubezpieczenia5[[#This Row],[Imie]],1)="a",25000,30000)</f>
        <v>25000</v>
      </c>
      <c r="H5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54" s="1">
        <f>IF(ubezpieczenia5[[#This Row],[lat]]&gt;60,ubezpieczenia5[[#This Row],[podstawa]]+49,ubezpieczenia5[[#This Row],[podstawa]])</f>
        <v>79</v>
      </c>
      <c r="J54" s="1" t="str">
        <f>IF(ubezpieczenia5[[#This Row],[kwota]]=25000,"Kobieta","Mężczyzna")</f>
        <v>Kobieta</v>
      </c>
    </row>
    <row r="55" spans="1:10" x14ac:dyDescent="0.3">
      <c r="A55" s="1" t="s">
        <v>97</v>
      </c>
      <c r="B55" s="1" t="s">
        <v>98</v>
      </c>
      <c r="C55" s="2">
        <v>32118</v>
      </c>
      <c r="D55" s="1" t="s">
        <v>6</v>
      </c>
      <c r="E55" s="1">
        <f>YEAR(ubezpieczenia5[[#This Row],[Data_urodz]])</f>
        <v>1987</v>
      </c>
      <c r="F55" s="1">
        <f>2016-ubezpieczenia5[[#This Row],[rocznik]]</f>
        <v>29</v>
      </c>
      <c r="G55" s="1">
        <f>IF(RIGHT(ubezpieczenia5[[#This Row],[Imie]],1)="a",25000,30000)</f>
        <v>30000</v>
      </c>
      <c r="H5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55" s="1">
        <f>IF(ubezpieczenia5[[#This Row],[lat]]&gt;60,ubezpieczenia5[[#This Row],[podstawa]]+49,ubezpieczenia5[[#This Row],[podstawa]])</f>
        <v>30</v>
      </c>
      <c r="J55" s="1" t="str">
        <f>IF(ubezpieczenia5[[#This Row],[kwota]]=25000,"Kobieta","Mężczyzna")</f>
        <v>Mężczyzna</v>
      </c>
    </row>
    <row r="56" spans="1:10" x14ac:dyDescent="0.3">
      <c r="A56" s="1" t="s">
        <v>99</v>
      </c>
      <c r="B56" s="1" t="s">
        <v>18</v>
      </c>
      <c r="C56" s="2">
        <v>20332</v>
      </c>
      <c r="D56" s="1" t="s">
        <v>12</v>
      </c>
      <c r="E56" s="1">
        <f>YEAR(ubezpieczenia5[[#This Row],[Data_urodz]])</f>
        <v>1955</v>
      </c>
      <c r="F56" s="1">
        <f>2016-ubezpieczenia5[[#This Row],[rocznik]]</f>
        <v>61</v>
      </c>
      <c r="G56" s="1">
        <f>IF(RIGHT(ubezpieczenia5[[#This Row],[Imie]],1)="a",25000,30000)</f>
        <v>30000</v>
      </c>
      <c r="H5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56" s="1">
        <f>IF(ubezpieczenia5[[#This Row],[lat]]&gt;60,ubezpieczenia5[[#This Row],[podstawa]]+49,ubezpieczenia5[[#This Row],[podstawa]])</f>
        <v>85</v>
      </c>
      <c r="J56" s="1" t="str">
        <f>IF(ubezpieczenia5[[#This Row],[kwota]]=25000,"Kobieta","Mężczyzna")</f>
        <v>Mężczyzna</v>
      </c>
    </row>
    <row r="57" spans="1:10" x14ac:dyDescent="0.3">
      <c r="A57" s="1" t="s">
        <v>100</v>
      </c>
      <c r="B57" s="1" t="s">
        <v>49</v>
      </c>
      <c r="C57" s="2">
        <v>19375</v>
      </c>
      <c r="D57" s="1" t="s">
        <v>6</v>
      </c>
      <c r="E57" s="1">
        <f>YEAR(ubezpieczenia5[[#This Row],[Data_urodz]])</f>
        <v>1953</v>
      </c>
      <c r="F57" s="1">
        <f>2016-ubezpieczenia5[[#This Row],[rocznik]]</f>
        <v>63</v>
      </c>
      <c r="G57" s="1">
        <f>IF(RIGHT(ubezpieczenia5[[#This Row],[Imie]],1)="a",25000,30000)</f>
        <v>30000</v>
      </c>
      <c r="H5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57" s="1">
        <f>IF(ubezpieczenia5[[#This Row],[lat]]&gt;60,ubezpieczenia5[[#This Row],[podstawa]]+49,ubezpieczenia5[[#This Row],[podstawa]])</f>
        <v>85</v>
      </c>
      <c r="J57" s="1" t="str">
        <f>IF(ubezpieczenia5[[#This Row],[kwota]]=25000,"Kobieta","Mężczyzna")</f>
        <v>Mężczyzna</v>
      </c>
    </row>
    <row r="58" spans="1:10" x14ac:dyDescent="0.3">
      <c r="A58" s="1" t="s">
        <v>101</v>
      </c>
      <c r="B58" s="1" t="s">
        <v>102</v>
      </c>
      <c r="C58" s="2">
        <v>34818</v>
      </c>
      <c r="D58" s="1" t="s">
        <v>12</v>
      </c>
      <c r="E58" s="1">
        <f>YEAR(ubezpieczenia5[[#This Row],[Data_urodz]])</f>
        <v>1995</v>
      </c>
      <c r="F58" s="1">
        <f>2016-ubezpieczenia5[[#This Row],[rocznik]]</f>
        <v>21</v>
      </c>
      <c r="G58" s="1">
        <f>IF(RIGHT(ubezpieczenia5[[#This Row],[Imie]],1)="a",25000,30000)</f>
        <v>25000</v>
      </c>
      <c r="H5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58" s="1">
        <f>IF(ubezpieczenia5[[#This Row],[lat]]&gt;60,ubezpieczenia5[[#This Row],[podstawa]]+49,ubezpieczenia5[[#This Row],[podstawa]])</f>
        <v>25</v>
      </c>
      <c r="J58" s="1" t="str">
        <f>IF(ubezpieczenia5[[#This Row],[kwota]]=25000,"Kobieta","Mężczyzna")</f>
        <v>Kobieta</v>
      </c>
    </row>
    <row r="59" spans="1:10" x14ac:dyDescent="0.3">
      <c r="A59" s="1" t="s">
        <v>103</v>
      </c>
      <c r="B59" s="1" t="s">
        <v>16</v>
      </c>
      <c r="C59" s="2">
        <v>23775</v>
      </c>
      <c r="D59" s="1" t="s">
        <v>9</v>
      </c>
      <c r="E59" s="1">
        <f>YEAR(ubezpieczenia5[[#This Row],[Data_urodz]])</f>
        <v>1965</v>
      </c>
      <c r="F59" s="1">
        <f>2016-ubezpieczenia5[[#This Row],[rocznik]]</f>
        <v>51</v>
      </c>
      <c r="G59" s="1">
        <f>IF(RIGHT(ubezpieczenia5[[#This Row],[Imie]],1)="a",25000,30000)</f>
        <v>25000</v>
      </c>
      <c r="H5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59" s="1">
        <f>IF(ubezpieczenia5[[#This Row],[lat]]&gt;60,ubezpieczenia5[[#This Row],[podstawa]]+49,ubezpieczenia5[[#This Row],[podstawa]])</f>
        <v>29.999999999999996</v>
      </c>
      <c r="J59" s="1" t="str">
        <f>IF(ubezpieczenia5[[#This Row],[kwota]]=25000,"Kobieta","Mężczyzna")</f>
        <v>Kobieta</v>
      </c>
    </row>
    <row r="60" spans="1:10" x14ac:dyDescent="0.3">
      <c r="A60" s="1" t="s">
        <v>104</v>
      </c>
      <c r="B60" s="1" t="s">
        <v>105</v>
      </c>
      <c r="C60" s="2">
        <v>29371</v>
      </c>
      <c r="D60" s="1" t="s">
        <v>12</v>
      </c>
      <c r="E60" s="1">
        <f>YEAR(ubezpieczenia5[[#This Row],[Data_urodz]])</f>
        <v>1980</v>
      </c>
      <c r="F60" s="1">
        <f>2016-ubezpieczenia5[[#This Row],[rocznik]]</f>
        <v>36</v>
      </c>
      <c r="G60" s="1">
        <f>IF(RIGHT(ubezpieczenia5[[#This Row],[Imie]],1)="a",25000,30000)</f>
        <v>25000</v>
      </c>
      <c r="H6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60" s="1">
        <f>IF(ubezpieczenia5[[#This Row],[lat]]&gt;60,ubezpieczenia5[[#This Row],[podstawa]]+49,ubezpieczenia5[[#This Row],[podstawa]])</f>
        <v>37.5</v>
      </c>
      <c r="J60" s="1" t="str">
        <f>IF(ubezpieczenia5[[#This Row],[kwota]]=25000,"Kobieta","Mężczyzna")</f>
        <v>Kobieta</v>
      </c>
    </row>
    <row r="61" spans="1:10" x14ac:dyDescent="0.3">
      <c r="A61" s="1" t="s">
        <v>106</v>
      </c>
      <c r="B61" s="1" t="s">
        <v>107</v>
      </c>
      <c r="C61" s="2">
        <v>27370</v>
      </c>
      <c r="D61" s="1" t="s">
        <v>12</v>
      </c>
      <c r="E61" s="1">
        <f>YEAR(ubezpieczenia5[[#This Row],[Data_urodz]])</f>
        <v>1974</v>
      </c>
      <c r="F61" s="1">
        <f>2016-ubezpieczenia5[[#This Row],[rocznik]]</f>
        <v>42</v>
      </c>
      <c r="G61" s="1">
        <f>IF(RIGHT(ubezpieczenia5[[#This Row],[Imie]],1)="a",25000,30000)</f>
        <v>25000</v>
      </c>
      <c r="H6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61" s="1">
        <f>IF(ubezpieczenia5[[#This Row],[lat]]&gt;60,ubezpieczenia5[[#This Row],[podstawa]]+49,ubezpieczenia5[[#This Row],[podstawa]])</f>
        <v>37.5</v>
      </c>
      <c r="J61" s="1" t="str">
        <f>IF(ubezpieczenia5[[#This Row],[kwota]]=25000,"Kobieta","Mężczyzna")</f>
        <v>Kobieta</v>
      </c>
    </row>
    <row r="62" spans="1:10" x14ac:dyDescent="0.3">
      <c r="A62" s="1" t="s">
        <v>108</v>
      </c>
      <c r="B62" s="1" t="s">
        <v>109</v>
      </c>
      <c r="C62" s="2">
        <v>19032</v>
      </c>
      <c r="D62" s="1" t="s">
        <v>6</v>
      </c>
      <c r="E62" s="1">
        <f>YEAR(ubezpieczenia5[[#This Row],[Data_urodz]])</f>
        <v>1952</v>
      </c>
      <c r="F62" s="1">
        <f>2016-ubezpieczenia5[[#This Row],[rocznik]]</f>
        <v>64</v>
      </c>
      <c r="G62" s="1">
        <f>IF(RIGHT(ubezpieczenia5[[#This Row],[Imie]],1)="a",25000,30000)</f>
        <v>30000</v>
      </c>
      <c r="H6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62" s="1">
        <f>IF(ubezpieczenia5[[#This Row],[lat]]&gt;60,ubezpieczenia5[[#This Row],[podstawa]]+49,ubezpieczenia5[[#This Row],[podstawa]])</f>
        <v>85</v>
      </c>
      <c r="J62" s="1" t="str">
        <f>IF(ubezpieczenia5[[#This Row],[kwota]]=25000,"Kobieta","Mężczyzna")</f>
        <v>Mężczyzna</v>
      </c>
    </row>
    <row r="63" spans="1:10" x14ac:dyDescent="0.3">
      <c r="A63" s="1" t="s">
        <v>110</v>
      </c>
      <c r="B63" s="1" t="s">
        <v>37</v>
      </c>
      <c r="C63" s="2">
        <v>27475</v>
      </c>
      <c r="D63" s="1" t="s">
        <v>12</v>
      </c>
      <c r="E63" s="1">
        <f>YEAR(ubezpieczenia5[[#This Row],[Data_urodz]])</f>
        <v>1975</v>
      </c>
      <c r="F63" s="1">
        <f>2016-ubezpieczenia5[[#This Row],[rocznik]]</f>
        <v>41</v>
      </c>
      <c r="G63" s="1">
        <f>IF(RIGHT(ubezpieczenia5[[#This Row],[Imie]],1)="a",25000,30000)</f>
        <v>25000</v>
      </c>
      <c r="H6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63" s="1">
        <f>IF(ubezpieczenia5[[#This Row],[lat]]&gt;60,ubezpieczenia5[[#This Row],[podstawa]]+49,ubezpieczenia5[[#This Row],[podstawa]])</f>
        <v>37.5</v>
      </c>
      <c r="J63" s="1" t="str">
        <f>IF(ubezpieczenia5[[#This Row],[kwota]]=25000,"Kobieta","Mężczyzna")</f>
        <v>Kobieta</v>
      </c>
    </row>
    <row r="64" spans="1:10" x14ac:dyDescent="0.3">
      <c r="A64" s="1" t="s">
        <v>111</v>
      </c>
      <c r="B64" s="1" t="s">
        <v>52</v>
      </c>
      <c r="C64" s="2">
        <v>20719</v>
      </c>
      <c r="D64" s="1" t="s">
        <v>6</v>
      </c>
      <c r="E64" s="1">
        <f>YEAR(ubezpieczenia5[[#This Row],[Data_urodz]])</f>
        <v>1956</v>
      </c>
      <c r="F64" s="1">
        <f>2016-ubezpieczenia5[[#This Row],[rocznik]]</f>
        <v>60</v>
      </c>
      <c r="G64" s="1">
        <f>IF(RIGHT(ubezpieczenia5[[#This Row],[Imie]],1)="a",25000,30000)</f>
        <v>25000</v>
      </c>
      <c r="H6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64" s="1">
        <f>IF(ubezpieczenia5[[#This Row],[lat]]&gt;60,ubezpieczenia5[[#This Row],[podstawa]]+49,ubezpieczenia5[[#This Row],[podstawa]])</f>
        <v>29.999999999999996</v>
      </c>
      <c r="J64" s="1" t="str">
        <f>IF(ubezpieczenia5[[#This Row],[kwota]]=25000,"Kobieta","Mężczyzna")</f>
        <v>Kobieta</v>
      </c>
    </row>
    <row r="65" spans="1:10" x14ac:dyDescent="0.3">
      <c r="A65" s="1" t="s">
        <v>112</v>
      </c>
      <c r="B65" s="1" t="s">
        <v>8</v>
      </c>
      <c r="C65" s="2">
        <v>22206</v>
      </c>
      <c r="D65" s="1" t="s">
        <v>40</v>
      </c>
      <c r="E65" s="1">
        <f>YEAR(ubezpieczenia5[[#This Row],[Data_urodz]])</f>
        <v>1960</v>
      </c>
      <c r="F65" s="1">
        <f>2016-ubezpieczenia5[[#This Row],[rocznik]]</f>
        <v>56</v>
      </c>
      <c r="G65" s="1">
        <f>IF(RIGHT(ubezpieczenia5[[#This Row],[Imie]],1)="a",25000,30000)</f>
        <v>30000</v>
      </c>
      <c r="H6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65" s="1">
        <f>IF(ubezpieczenia5[[#This Row],[lat]]&gt;60,ubezpieczenia5[[#This Row],[podstawa]]+49,ubezpieczenia5[[#This Row],[podstawa]])</f>
        <v>36</v>
      </c>
      <c r="J65" s="1" t="str">
        <f>IF(ubezpieczenia5[[#This Row],[kwota]]=25000,"Kobieta","Mężczyzna")</f>
        <v>Mężczyzna</v>
      </c>
    </row>
    <row r="66" spans="1:10" x14ac:dyDescent="0.3">
      <c r="A66" s="1" t="s">
        <v>113</v>
      </c>
      <c r="B66" s="1" t="s">
        <v>114</v>
      </c>
      <c r="C66" s="2">
        <v>17376</v>
      </c>
      <c r="D66" s="1" t="s">
        <v>12</v>
      </c>
      <c r="E66" s="1">
        <f>YEAR(ubezpieczenia5[[#This Row],[Data_urodz]])</f>
        <v>1947</v>
      </c>
      <c r="F66" s="1">
        <f>2016-ubezpieczenia5[[#This Row],[rocznik]]</f>
        <v>69</v>
      </c>
      <c r="G66" s="1">
        <f>IF(RIGHT(ubezpieczenia5[[#This Row],[Imie]],1)="a",25000,30000)</f>
        <v>30000</v>
      </c>
      <c r="H6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66" s="1">
        <f>IF(ubezpieczenia5[[#This Row],[lat]]&gt;60,ubezpieczenia5[[#This Row],[podstawa]]+49,ubezpieczenia5[[#This Row],[podstawa]])</f>
        <v>85</v>
      </c>
      <c r="J66" s="1" t="str">
        <f>IF(ubezpieczenia5[[#This Row],[kwota]]=25000,"Kobieta","Mężczyzna")</f>
        <v>Mężczyzna</v>
      </c>
    </row>
    <row r="67" spans="1:10" x14ac:dyDescent="0.3">
      <c r="A67" s="1" t="s">
        <v>115</v>
      </c>
      <c r="B67" s="1" t="s">
        <v>114</v>
      </c>
      <c r="C67" s="2">
        <v>34280</v>
      </c>
      <c r="D67" s="1" t="s">
        <v>40</v>
      </c>
      <c r="E67" s="1">
        <f>YEAR(ubezpieczenia5[[#This Row],[Data_urodz]])</f>
        <v>1993</v>
      </c>
      <c r="F67" s="1">
        <f>2016-ubezpieczenia5[[#This Row],[rocznik]]</f>
        <v>23</v>
      </c>
      <c r="G67" s="1">
        <f>IF(RIGHT(ubezpieczenia5[[#This Row],[Imie]],1)="a",25000,30000)</f>
        <v>30000</v>
      </c>
      <c r="H6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67" s="1">
        <f>IF(ubezpieczenia5[[#This Row],[lat]]&gt;60,ubezpieczenia5[[#This Row],[podstawa]]+49,ubezpieczenia5[[#This Row],[podstawa]])</f>
        <v>30</v>
      </c>
      <c r="J67" s="1" t="str">
        <f>IF(ubezpieczenia5[[#This Row],[kwota]]=25000,"Kobieta","Mężczyzna")</f>
        <v>Mężczyzna</v>
      </c>
    </row>
    <row r="68" spans="1:10" x14ac:dyDescent="0.3">
      <c r="A68" s="1" t="s">
        <v>116</v>
      </c>
      <c r="B68" s="1" t="s">
        <v>49</v>
      </c>
      <c r="C68" s="2">
        <v>25821</v>
      </c>
      <c r="D68" s="1" t="s">
        <v>40</v>
      </c>
      <c r="E68" s="1">
        <f>YEAR(ubezpieczenia5[[#This Row],[Data_urodz]])</f>
        <v>1970</v>
      </c>
      <c r="F68" s="1">
        <f>2016-ubezpieczenia5[[#This Row],[rocznik]]</f>
        <v>46</v>
      </c>
      <c r="G68" s="1">
        <f>IF(RIGHT(ubezpieczenia5[[#This Row],[Imie]],1)="a",25000,30000)</f>
        <v>30000</v>
      </c>
      <c r="H6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68" s="1">
        <f>IF(ubezpieczenia5[[#This Row],[lat]]&gt;60,ubezpieczenia5[[#This Row],[podstawa]]+49,ubezpieczenia5[[#This Row],[podstawa]])</f>
        <v>36</v>
      </c>
      <c r="J68" s="1" t="str">
        <f>IF(ubezpieczenia5[[#This Row],[kwota]]=25000,"Kobieta","Mężczyzna")</f>
        <v>Mężczyzna</v>
      </c>
    </row>
    <row r="69" spans="1:10" x14ac:dyDescent="0.3">
      <c r="A69" s="1" t="s">
        <v>117</v>
      </c>
      <c r="B69" s="1" t="s">
        <v>47</v>
      </c>
      <c r="C69" s="2">
        <v>20242</v>
      </c>
      <c r="D69" s="1" t="s">
        <v>40</v>
      </c>
      <c r="E69" s="1">
        <f>YEAR(ubezpieczenia5[[#This Row],[Data_urodz]])</f>
        <v>1955</v>
      </c>
      <c r="F69" s="1">
        <f>2016-ubezpieczenia5[[#This Row],[rocznik]]</f>
        <v>61</v>
      </c>
      <c r="G69" s="1">
        <f>IF(RIGHT(ubezpieczenia5[[#This Row],[Imie]],1)="a",25000,30000)</f>
        <v>25000</v>
      </c>
      <c r="H6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69" s="1">
        <f>IF(ubezpieczenia5[[#This Row],[lat]]&gt;60,ubezpieczenia5[[#This Row],[podstawa]]+49,ubezpieczenia5[[#This Row],[podstawa]])</f>
        <v>79</v>
      </c>
      <c r="J69" s="1" t="str">
        <f>IF(ubezpieczenia5[[#This Row],[kwota]]=25000,"Kobieta","Mężczyzna")</f>
        <v>Kobieta</v>
      </c>
    </row>
    <row r="70" spans="1:10" x14ac:dyDescent="0.3">
      <c r="A70" s="1" t="s">
        <v>118</v>
      </c>
      <c r="B70" s="1" t="s">
        <v>20</v>
      </c>
      <c r="C70" s="2">
        <v>25415</v>
      </c>
      <c r="D70" s="1" t="s">
        <v>12</v>
      </c>
      <c r="E70" s="1">
        <f>YEAR(ubezpieczenia5[[#This Row],[Data_urodz]])</f>
        <v>1969</v>
      </c>
      <c r="F70" s="1">
        <f>2016-ubezpieczenia5[[#This Row],[rocznik]]</f>
        <v>47</v>
      </c>
      <c r="G70" s="1">
        <f>IF(RIGHT(ubezpieczenia5[[#This Row],[Imie]],1)="a",25000,30000)</f>
        <v>25000</v>
      </c>
      <c r="H7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0" s="1">
        <f>IF(ubezpieczenia5[[#This Row],[lat]]&gt;60,ubezpieczenia5[[#This Row],[podstawa]]+49,ubezpieczenia5[[#This Row],[podstawa]])</f>
        <v>29.999999999999996</v>
      </c>
      <c r="J70" s="1" t="str">
        <f>IF(ubezpieczenia5[[#This Row],[kwota]]=25000,"Kobieta","Mężczyzna")</f>
        <v>Kobieta</v>
      </c>
    </row>
    <row r="71" spans="1:10" x14ac:dyDescent="0.3">
      <c r="A71" s="1" t="s">
        <v>119</v>
      </c>
      <c r="B71" s="1" t="s">
        <v>47</v>
      </c>
      <c r="C71" s="2">
        <v>19048</v>
      </c>
      <c r="D71" s="1" t="s">
        <v>9</v>
      </c>
      <c r="E71" s="1">
        <f>YEAR(ubezpieczenia5[[#This Row],[Data_urodz]])</f>
        <v>1952</v>
      </c>
      <c r="F71" s="1">
        <f>2016-ubezpieczenia5[[#This Row],[rocznik]]</f>
        <v>64</v>
      </c>
      <c r="G71" s="1">
        <f>IF(RIGHT(ubezpieczenia5[[#This Row],[Imie]],1)="a",25000,30000)</f>
        <v>25000</v>
      </c>
      <c r="H7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1" s="1">
        <f>IF(ubezpieczenia5[[#This Row],[lat]]&gt;60,ubezpieczenia5[[#This Row],[podstawa]]+49,ubezpieczenia5[[#This Row],[podstawa]])</f>
        <v>79</v>
      </c>
      <c r="J71" s="1" t="str">
        <f>IF(ubezpieczenia5[[#This Row],[kwota]]=25000,"Kobieta","Mężczyzna")</f>
        <v>Kobieta</v>
      </c>
    </row>
    <row r="72" spans="1:10" x14ac:dyDescent="0.3">
      <c r="A72" s="1" t="s">
        <v>120</v>
      </c>
      <c r="B72" s="1" t="s">
        <v>121</v>
      </c>
      <c r="C72" s="2">
        <v>18811</v>
      </c>
      <c r="D72" s="1" t="s">
        <v>12</v>
      </c>
      <c r="E72" s="1">
        <f>YEAR(ubezpieczenia5[[#This Row],[Data_urodz]])</f>
        <v>1951</v>
      </c>
      <c r="F72" s="1">
        <f>2016-ubezpieczenia5[[#This Row],[rocznik]]</f>
        <v>65</v>
      </c>
      <c r="G72" s="1">
        <f>IF(RIGHT(ubezpieczenia5[[#This Row],[Imie]],1)="a",25000,30000)</f>
        <v>25000</v>
      </c>
      <c r="H7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2" s="1">
        <f>IF(ubezpieczenia5[[#This Row],[lat]]&gt;60,ubezpieczenia5[[#This Row],[podstawa]]+49,ubezpieczenia5[[#This Row],[podstawa]])</f>
        <v>79</v>
      </c>
      <c r="J72" s="1" t="str">
        <f>IF(ubezpieczenia5[[#This Row],[kwota]]=25000,"Kobieta","Mężczyzna")</f>
        <v>Kobieta</v>
      </c>
    </row>
    <row r="73" spans="1:10" x14ac:dyDescent="0.3">
      <c r="A73" s="1" t="s">
        <v>122</v>
      </c>
      <c r="B73" s="1" t="s">
        <v>123</v>
      </c>
      <c r="C73" s="2">
        <v>17072</v>
      </c>
      <c r="D73" s="1" t="s">
        <v>40</v>
      </c>
      <c r="E73" s="1">
        <f>YEAR(ubezpieczenia5[[#This Row],[Data_urodz]])</f>
        <v>1946</v>
      </c>
      <c r="F73" s="1">
        <f>2016-ubezpieczenia5[[#This Row],[rocznik]]</f>
        <v>70</v>
      </c>
      <c r="G73" s="1">
        <f>IF(RIGHT(ubezpieczenia5[[#This Row],[Imie]],1)="a",25000,30000)</f>
        <v>25000</v>
      </c>
      <c r="H7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3" s="1">
        <f>IF(ubezpieczenia5[[#This Row],[lat]]&gt;60,ubezpieczenia5[[#This Row],[podstawa]]+49,ubezpieczenia5[[#This Row],[podstawa]])</f>
        <v>79</v>
      </c>
      <c r="J73" s="1" t="str">
        <f>IF(ubezpieczenia5[[#This Row],[kwota]]=25000,"Kobieta","Mężczyzna")</f>
        <v>Kobieta</v>
      </c>
    </row>
    <row r="74" spans="1:10" x14ac:dyDescent="0.3">
      <c r="A74" s="1" t="s">
        <v>124</v>
      </c>
      <c r="B74" s="1" t="s">
        <v>121</v>
      </c>
      <c r="C74" s="2">
        <v>33277</v>
      </c>
      <c r="D74" s="1" t="s">
        <v>6</v>
      </c>
      <c r="E74" s="1">
        <f>YEAR(ubezpieczenia5[[#This Row],[Data_urodz]])</f>
        <v>1991</v>
      </c>
      <c r="F74" s="1">
        <f>2016-ubezpieczenia5[[#This Row],[rocznik]]</f>
        <v>25</v>
      </c>
      <c r="G74" s="1">
        <f>IF(RIGHT(ubezpieczenia5[[#This Row],[Imie]],1)="a",25000,30000)</f>
        <v>25000</v>
      </c>
      <c r="H7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74" s="1">
        <f>IF(ubezpieczenia5[[#This Row],[lat]]&gt;60,ubezpieczenia5[[#This Row],[podstawa]]+49,ubezpieczenia5[[#This Row],[podstawa]])</f>
        <v>25</v>
      </c>
      <c r="J74" s="1" t="str">
        <f>IF(ubezpieczenia5[[#This Row],[kwota]]=25000,"Kobieta","Mężczyzna")</f>
        <v>Kobieta</v>
      </c>
    </row>
    <row r="75" spans="1:10" x14ac:dyDescent="0.3">
      <c r="A75" s="1" t="s">
        <v>125</v>
      </c>
      <c r="B75" s="1" t="s">
        <v>79</v>
      </c>
      <c r="C75" s="2">
        <v>16987</v>
      </c>
      <c r="D75" s="1" t="s">
        <v>6</v>
      </c>
      <c r="E75" s="1">
        <f>YEAR(ubezpieczenia5[[#This Row],[Data_urodz]])</f>
        <v>1946</v>
      </c>
      <c r="F75" s="1">
        <f>2016-ubezpieczenia5[[#This Row],[rocznik]]</f>
        <v>70</v>
      </c>
      <c r="G75" s="1">
        <f>IF(RIGHT(ubezpieczenia5[[#This Row],[Imie]],1)="a",25000,30000)</f>
        <v>25000</v>
      </c>
      <c r="H7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5" s="1">
        <f>IF(ubezpieczenia5[[#This Row],[lat]]&gt;60,ubezpieczenia5[[#This Row],[podstawa]]+49,ubezpieczenia5[[#This Row],[podstawa]])</f>
        <v>79</v>
      </c>
      <c r="J75" s="1" t="str">
        <f>IF(ubezpieczenia5[[#This Row],[kwota]]=25000,"Kobieta","Mężczyzna")</f>
        <v>Kobieta</v>
      </c>
    </row>
    <row r="76" spans="1:10" x14ac:dyDescent="0.3">
      <c r="A76" s="1" t="s">
        <v>126</v>
      </c>
      <c r="B76" s="1" t="s">
        <v>127</v>
      </c>
      <c r="C76" s="2">
        <v>33408</v>
      </c>
      <c r="D76" s="1" t="s">
        <v>40</v>
      </c>
      <c r="E76" s="1">
        <f>YEAR(ubezpieczenia5[[#This Row],[Data_urodz]])</f>
        <v>1991</v>
      </c>
      <c r="F76" s="1">
        <f>2016-ubezpieczenia5[[#This Row],[rocznik]]</f>
        <v>25</v>
      </c>
      <c r="G76" s="1">
        <f>IF(RIGHT(ubezpieczenia5[[#This Row],[Imie]],1)="a",25000,30000)</f>
        <v>30000</v>
      </c>
      <c r="H7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76" s="1">
        <f>IF(ubezpieczenia5[[#This Row],[lat]]&gt;60,ubezpieczenia5[[#This Row],[podstawa]]+49,ubezpieczenia5[[#This Row],[podstawa]])</f>
        <v>30</v>
      </c>
      <c r="J76" s="1" t="str">
        <f>IF(ubezpieczenia5[[#This Row],[kwota]]=25000,"Kobieta","Mężczyzna")</f>
        <v>Mężczyzna</v>
      </c>
    </row>
    <row r="77" spans="1:10" x14ac:dyDescent="0.3">
      <c r="A77" s="1" t="s">
        <v>110</v>
      </c>
      <c r="B77" s="1" t="s">
        <v>79</v>
      </c>
      <c r="C77" s="2">
        <v>25070</v>
      </c>
      <c r="D77" s="1" t="s">
        <v>6</v>
      </c>
      <c r="E77" s="1">
        <f>YEAR(ubezpieczenia5[[#This Row],[Data_urodz]])</f>
        <v>1968</v>
      </c>
      <c r="F77" s="1">
        <f>2016-ubezpieczenia5[[#This Row],[rocznik]]</f>
        <v>48</v>
      </c>
      <c r="G77" s="1">
        <f>IF(RIGHT(ubezpieczenia5[[#This Row],[Imie]],1)="a",25000,30000)</f>
        <v>25000</v>
      </c>
      <c r="H7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7" s="1">
        <f>IF(ubezpieczenia5[[#This Row],[lat]]&gt;60,ubezpieczenia5[[#This Row],[podstawa]]+49,ubezpieczenia5[[#This Row],[podstawa]])</f>
        <v>29.999999999999996</v>
      </c>
      <c r="J77" s="1" t="str">
        <f>IF(ubezpieczenia5[[#This Row],[kwota]]=25000,"Kobieta","Mężczyzna")</f>
        <v>Kobieta</v>
      </c>
    </row>
    <row r="78" spans="1:10" x14ac:dyDescent="0.3">
      <c r="A78" s="1" t="s">
        <v>128</v>
      </c>
      <c r="B78" s="1" t="s">
        <v>129</v>
      </c>
      <c r="C78" s="2">
        <v>34100</v>
      </c>
      <c r="D78" s="1" t="s">
        <v>40</v>
      </c>
      <c r="E78" s="1">
        <f>YEAR(ubezpieczenia5[[#This Row],[Data_urodz]])</f>
        <v>1993</v>
      </c>
      <c r="F78" s="1">
        <f>2016-ubezpieczenia5[[#This Row],[rocznik]]</f>
        <v>23</v>
      </c>
      <c r="G78" s="1">
        <f>IF(RIGHT(ubezpieczenia5[[#This Row],[Imie]],1)="a",25000,30000)</f>
        <v>30000</v>
      </c>
      <c r="H7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78" s="1">
        <f>IF(ubezpieczenia5[[#This Row],[lat]]&gt;60,ubezpieczenia5[[#This Row],[podstawa]]+49,ubezpieczenia5[[#This Row],[podstawa]])</f>
        <v>30</v>
      </c>
      <c r="J78" s="1" t="str">
        <f>IF(ubezpieczenia5[[#This Row],[kwota]]=25000,"Kobieta","Mężczyzna")</f>
        <v>Mężczyzna</v>
      </c>
    </row>
    <row r="79" spans="1:10" x14ac:dyDescent="0.3">
      <c r="A79" s="1" t="s">
        <v>83</v>
      </c>
      <c r="B79" s="1" t="s">
        <v>52</v>
      </c>
      <c r="C79" s="2">
        <v>19522</v>
      </c>
      <c r="D79" s="1" t="s">
        <v>9</v>
      </c>
      <c r="E79" s="1">
        <f>YEAR(ubezpieczenia5[[#This Row],[Data_urodz]])</f>
        <v>1953</v>
      </c>
      <c r="F79" s="1">
        <f>2016-ubezpieczenia5[[#This Row],[rocznik]]</f>
        <v>63</v>
      </c>
      <c r="G79" s="1">
        <f>IF(RIGHT(ubezpieczenia5[[#This Row],[Imie]],1)="a",25000,30000)</f>
        <v>25000</v>
      </c>
      <c r="H7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79" s="1">
        <f>IF(ubezpieczenia5[[#This Row],[lat]]&gt;60,ubezpieczenia5[[#This Row],[podstawa]]+49,ubezpieczenia5[[#This Row],[podstawa]])</f>
        <v>79</v>
      </c>
      <c r="J79" s="1" t="str">
        <f>IF(ubezpieczenia5[[#This Row],[kwota]]=25000,"Kobieta","Mężczyzna")</f>
        <v>Kobieta</v>
      </c>
    </row>
    <row r="80" spans="1:10" x14ac:dyDescent="0.3">
      <c r="A80" s="1" t="s">
        <v>130</v>
      </c>
      <c r="B80" s="1" t="s">
        <v>131</v>
      </c>
      <c r="C80" s="2">
        <v>27284</v>
      </c>
      <c r="D80" s="1" t="s">
        <v>9</v>
      </c>
      <c r="E80" s="1">
        <f>YEAR(ubezpieczenia5[[#This Row],[Data_urodz]])</f>
        <v>1974</v>
      </c>
      <c r="F80" s="1">
        <f>2016-ubezpieczenia5[[#This Row],[rocznik]]</f>
        <v>42</v>
      </c>
      <c r="G80" s="1">
        <f>IF(RIGHT(ubezpieczenia5[[#This Row],[Imie]],1)="a",25000,30000)</f>
        <v>25000</v>
      </c>
      <c r="H8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80" s="1">
        <f>IF(ubezpieczenia5[[#This Row],[lat]]&gt;60,ubezpieczenia5[[#This Row],[podstawa]]+49,ubezpieczenia5[[#This Row],[podstawa]])</f>
        <v>37.5</v>
      </c>
      <c r="J80" s="1" t="str">
        <f>IF(ubezpieczenia5[[#This Row],[kwota]]=25000,"Kobieta","Mężczyzna")</f>
        <v>Kobieta</v>
      </c>
    </row>
    <row r="81" spans="1:10" x14ac:dyDescent="0.3">
      <c r="A81" s="1" t="s">
        <v>132</v>
      </c>
      <c r="B81" s="1" t="s">
        <v>8</v>
      </c>
      <c r="C81" s="2">
        <v>27347</v>
      </c>
      <c r="D81" s="1" t="s">
        <v>12</v>
      </c>
      <c r="E81" s="1">
        <f>YEAR(ubezpieczenia5[[#This Row],[Data_urodz]])</f>
        <v>1974</v>
      </c>
      <c r="F81" s="1">
        <f>2016-ubezpieczenia5[[#This Row],[rocznik]]</f>
        <v>42</v>
      </c>
      <c r="G81" s="1">
        <f>IF(RIGHT(ubezpieczenia5[[#This Row],[Imie]],1)="a",25000,30000)</f>
        <v>30000</v>
      </c>
      <c r="H8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81" s="1">
        <f>IF(ubezpieczenia5[[#This Row],[lat]]&gt;60,ubezpieczenia5[[#This Row],[podstawa]]+49,ubezpieczenia5[[#This Row],[podstawa]])</f>
        <v>45</v>
      </c>
      <c r="J81" s="1" t="str">
        <f>IF(ubezpieczenia5[[#This Row],[kwota]]=25000,"Kobieta","Mężczyzna")</f>
        <v>Mężczyzna</v>
      </c>
    </row>
    <row r="82" spans="1:10" x14ac:dyDescent="0.3">
      <c r="A82" s="1" t="s">
        <v>133</v>
      </c>
      <c r="B82" s="1" t="s">
        <v>134</v>
      </c>
      <c r="C82" s="2">
        <v>20618</v>
      </c>
      <c r="D82" s="1" t="s">
        <v>12</v>
      </c>
      <c r="E82" s="1">
        <f>YEAR(ubezpieczenia5[[#This Row],[Data_urodz]])</f>
        <v>1956</v>
      </c>
      <c r="F82" s="1">
        <f>2016-ubezpieczenia5[[#This Row],[rocznik]]</f>
        <v>60</v>
      </c>
      <c r="G82" s="1">
        <f>IF(RIGHT(ubezpieczenia5[[#This Row],[Imie]],1)="a",25000,30000)</f>
        <v>25000</v>
      </c>
      <c r="H8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82" s="1">
        <f>IF(ubezpieczenia5[[#This Row],[lat]]&gt;60,ubezpieczenia5[[#This Row],[podstawa]]+49,ubezpieczenia5[[#This Row],[podstawa]])</f>
        <v>29.999999999999996</v>
      </c>
      <c r="J82" s="1" t="str">
        <f>IF(ubezpieczenia5[[#This Row],[kwota]]=25000,"Kobieta","Mężczyzna")</f>
        <v>Kobieta</v>
      </c>
    </row>
    <row r="83" spans="1:10" x14ac:dyDescent="0.3">
      <c r="A83" s="1" t="s">
        <v>135</v>
      </c>
      <c r="B83" s="1" t="s">
        <v>54</v>
      </c>
      <c r="C83" s="2">
        <v>19256</v>
      </c>
      <c r="D83" s="1" t="s">
        <v>12</v>
      </c>
      <c r="E83" s="1">
        <f>YEAR(ubezpieczenia5[[#This Row],[Data_urodz]])</f>
        <v>1952</v>
      </c>
      <c r="F83" s="1">
        <f>2016-ubezpieczenia5[[#This Row],[rocznik]]</f>
        <v>64</v>
      </c>
      <c r="G83" s="1">
        <f>IF(RIGHT(ubezpieczenia5[[#This Row],[Imie]],1)="a",25000,30000)</f>
        <v>25000</v>
      </c>
      <c r="H8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83" s="1">
        <f>IF(ubezpieczenia5[[#This Row],[lat]]&gt;60,ubezpieczenia5[[#This Row],[podstawa]]+49,ubezpieczenia5[[#This Row],[podstawa]])</f>
        <v>79</v>
      </c>
      <c r="J83" s="1" t="str">
        <f>IF(ubezpieczenia5[[#This Row],[kwota]]=25000,"Kobieta","Mężczyzna")</f>
        <v>Kobieta</v>
      </c>
    </row>
    <row r="84" spans="1:10" x14ac:dyDescent="0.3">
      <c r="A84" s="1" t="s">
        <v>136</v>
      </c>
      <c r="B84" s="1" t="s">
        <v>137</v>
      </c>
      <c r="C84" s="2">
        <v>21898</v>
      </c>
      <c r="D84" s="1" t="s">
        <v>12</v>
      </c>
      <c r="E84" s="1">
        <f>YEAR(ubezpieczenia5[[#This Row],[Data_urodz]])</f>
        <v>1959</v>
      </c>
      <c r="F84" s="1">
        <f>2016-ubezpieczenia5[[#This Row],[rocznik]]</f>
        <v>57</v>
      </c>
      <c r="G84" s="1">
        <f>IF(RIGHT(ubezpieczenia5[[#This Row],[Imie]],1)="a",25000,30000)</f>
        <v>25000</v>
      </c>
      <c r="H8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84" s="1">
        <f>IF(ubezpieczenia5[[#This Row],[lat]]&gt;60,ubezpieczenia5[[#This Row],[podstawa]]+49,ubezpieczenia5[[#This Row],[podstawa]])</f>
        <v>29.999999999999996</v>
      </c>
      <c r="J84" s="1" t="str">
        <f>IF(ubezpieczenia5[[#This Row],[kwota]]=25000,"Kobieta","Mężczyzna")</f>
        <v>Kobieta</v>
      </c>
    </row>
    <row r="85" spans="1:10" x14ac:dyDescent="0.3">
      <c r="A85" s="1" t="s">
        <v>138</v>
      </c>
      <c r="B85" s="1" t="s">
        <v>139</v>
      </c>
      <c r="C85" s="2">
        <v>16873</v>
      </c>
      <c r="D85" s="1" t="s">
        <v>12</v>
      </c>
      <c r="E85" s="1">
        <f>YEAR(ubezpieczenia5[[#This Row],[Data_urodz]])</f>
        <v>1946</v>
      </c>
      <c r="F85" s="1">
        <f>2016-ubezpieczenia5[[#This Row],[rocznik]]</f>
        <v>70</v>
      </c>
      <c r="G85" s="1">
        <f>IF(RIGHT(ubezpieczenia5[[#This Row],[Imie]],1)="a",25000,30000)</f>
        <v>30000</v>
      </c>
      <c r="H8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85" s="1">
        <f>IF(ubezpieczenia5[[#This Row],[lat]]&gt;60,ubezpieczenia5[[#This Row],[podstawa]]+49,ubezpieczenia5[[#This Row],[podstawa]])</f>
        <v>85</v>
      </c>
      <c r="J85" s="1" t="str">
        <f>IF(ubezpieczenia5[[#This Row],[kwota]]=25000,"Kobieta","Mężczyzna")</f>
        <v>Mężczyzna</v>
      </c>
    </row>
    <row r="86" spans="1:10" x14ac:dyDescent="0.3">
      <c r="A86" s="1" t="s">
        <v>140</v>
      </c>
      <c r="B86" s="1" t="s">
        <v>141</v>
      </c>
      <c r="C86" s="2">
        <v>34893</v>
      </c>
      <c r="D86" s="1" t="s">
        <v>6</v>
      </c>
      <c r="E86" s="1">
        <f>YEAR(ubezpieczenia5[[#This Row],[Data_urodz]])</f>
        <v>1995</v>
      </c>
      <c r="F86" s="1">
        <f>2016-ubezpieczenia5[[#This Row],[rocznik]]</f>
        <v>21</v>
      </c>
      <c r="G86" s="1">
        <f>IF(RIGHT(ubezpieczenia5[[#This Row],[Imie]],1)="a",25000,30000)</f>
        <v>30000</v>
      </c>
      <c r="H8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86" s="1">
        <f>IF(ubezpieczenia5[[#This Row],[lat]]&gt;60,ubezpieczenia5[[#This Row],[podstawa]]+49,ubezpieczenia5[[#This Row],[podstawa]])</f>
        <v>30</v>
      </c>
      <c r="J86" s="1" t="str">
        <f>IF(ubezpieczenia5[[#This Row],[kwota]]=25000,"Kobieta","Mężczyzna")</f>
        <v>Mężczyzna</v>
      </c>
    </row>
    <row r="87" spans="1:10" x14ac:dyDescent="0.3">
      <c r="A87" s="1" t="s">
        <v>142</v>
      </c>
      <c r="B87" s="1" t="s">
        <v>143</v>
      </c>
      <c r="C87" s="2">
        <v>16028</v>
      </c>
      <c r="D87" s="1" t="s">
        <v>12</v>
      </c>
      <c r="E87" s="1">
        <f>YEAR(ubezpieczenia5[[#This Row],[Data_urodz]])</f>
        <v>1943</v>
      </c>
      <c r="F87" s="1">
        <f>2016-ubezpieczenia5[[#This Row],[rocznik]]</f>
        <v>73</v>
      </c>
      <c r="G87" s="1">
        <f>IF(RIGHT(ubezpieczenia5[[#This Row],[Imie]],1)="a",25000,30000)</f>
        <v>25000</v>
      </c>
      <c r="H8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87" s="1">
        <f>IF(ubezpieczenia5[[#This Row],[lat]]&gt;60,ubezpieczenia5[[#This Row],[podstawa]]+49,ubezpieczenia5[[#This Row],[podstawa]])</f>
        <v>79</v>
      </c>
      <c r="J87" s="1" t="str">
        <f>IF(ubezpieczenia5[[#This Row],[kwota]]=25000,"Kobieta","Mężczyzna")</f>
        <v>Kobieta</v>
      </c>
    </row>
    <row r="88" spans="1:10" x14ac:dyDescent="0.3">
      <c r="A88" s="1" t="s">
        <v>144</v>
      </c>
      <c r="B88" s="1" t="s">
        <v>54</v>
      </c>
      <c r="C88" s="2">
        <v>33446</v>
      </c>
      <c r="D88" s="1" t="s">
        <v>6</v>
      </c>
      <c r="E88" s="1">
        <f>YEAR(ubezpieczenia5[[#This Row],[Data_urodz]])</f>
        <v>1991</v>
      </c>
      <c r="F88" s="1">
        <f>2016-ubezpieczenia5[[#This Row],[rocznik]]</f>
        <v>25</v>
      </c>
      <c r="G88" s="1">
        <f>IF(RIGHT(ubezpieczenia5[[#This Row],[Imie]],1)="a",25000,30000)</f>
        <v>25000</v>
      </c>
      <c r="H8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88" s="1">
        <f>IF(ubezpieczenia5[[#This Row],[lat]]&gt;60,ubezpieczenia5[[#This Row],[podstawa]]+49,ubezpieczenia5[[#This Row],[podstawa]])</f>
        <v>25</v>
      </c>
      <c r="J88" s="1" t="str">
        <f>IF(ubezpieczenia5[[#This Row],[kwota]]=25000,"Kobieta","Mężczyzna")</f>
        <v>Kobieta</v>
      </c>
    </row>
    <row r="89" spans="1:10" x14ac:dyDescent="0.3">
      <c r="A89" s="1" t="s">
        <v>145</v>
      </c>
      <c r="B89" s="1" t="s">
        <v>146</v>
      </c>
      <c r="C89" s="2">
        <v>18892</v>
      </c>
      <c r="D89" s="1" t="s">
        <v>6</v>
      </c>
      <c r="E89" s="1">
        <f>YEAR(ubezpieczenia5[[#This Row],[Data_urodz]])</f>
        <v>1951</v>
      </c>
      <c r="F89" s="1">
        <f>2016-ubezpieczenia5[[#This Row],[rocznik]]</f>
        <v>65</v>
      </c>
      <c r="G89" s="1">
        <f>IF(RIGHT(ubezpieczenia5[[#This Row],[Imie]],1)="a",25000,30000)</f>
        <v>30000</v>
      </c>
      <c r="H8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89" s="1">
        <f>IF(ubezpieczenia5[[#This Row],[lat]]&gt;60,ubezpieczenia5[[#This Row],[podstawa]]+49,ubezpieczenia5[[#This Row],[podstawa]])</f>
        <v>85</v>
      </c>
      <c r="J89" s="1" t="str">
        <f>IF(ubezpieczenia5[[#This Row],[kwota]]=25000,"Kobieta","Mężczyzna")</f>
        <v>Mężczyzna</v>
      </c>
    </row>
    <row r="90" spans="1:10" x14ac:dyDescent="0.3">
      <c r="A90" s="1" t="s">
        <v>147</v>
      </c>
      <c r="B90" s="1" t="s">
        <v>102</v>
      </c>
      <c r="C90" s="2">
        <v>32219</v>
      </c>
      <c r="D90" s="1" t="s">
        <v>12</v>
      </c>
      <c r="E90" s="1">
        <f>YEAR(ubezpieczenia5[[#This Row],[Data_urodz]])</f>
        <v>1988</v>
      </c>
      <c r="F90" s="1">
        <f>2016-ubezpieczenia5[[#This Row],[rocznik]]</f>
        <v>28</v>
      </c>
      <c r="G90" s="1">
        <f>IF(RIGHT(ubezpieczenia5[[#This Row],[Imie]],1)="a",25000,30000)</f>
        <v>25000</v>
      </c>
      <c r="H9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90" s="1">
        <f>IF(ubezpieczenia5[[#This Row],[lat]]&gt;60,ubezpieczenia5[[#This Row],[podstawa]]+49,ubezpieczenia5[[#This Row],[podstawa]])</f>
        <v>25</v>
      </c>
      <c r="J90" s="1" t="str">
        <f>IF(ubezpieczenia5[[#This Row],[kwota]]=25000,"Kobieta","Mężczyzna")</f>
        <v>Kobieta</v>
      </c>
    </row>
    <row r="91" spans="1:10" x14ac:dyDescent="0.3">
      <c r="A91" s="1" t="s">
        <v>148</v>
      </c>
      <c r="B91" s="1" t="s">
        <v>149</v>
      </c>
      <c r="C91" s="2">
        <v>31771</v>
      </c>
      <c r="D91" s="1" t="s">
        <v>9</v>
      </c>
      <c r="E91" s="1">
        <f>YEAR(ubezpieczenia5[[#This Row],[Data_urodz]])</f>
        <v>1986</v>
      </c>
      <c r="F91" s="1">
        <f>2016-ubezpieczenia5[[#This Row],[rocznik]]</f>
        <v>30</v>
      </c>
      <c r="G91" s="1">
        <f>IF(RIGHT(ubezpieczenia5[[#This Row],[Imie]],1)="a",25000,30000)</f>
        <v>25000</v>
      </c>
      <c r="H9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91" s="1">
        <f>IF(ubezpieczenia5[[#This Row],[lat]]&gt;60,ubezpieczenia5[[#This Row],[podstawa]]+49,ubezpieczenia5[[#This Row],[podstawa]])</f>
        <v>25</v>
      </c>
      <c r="J91" s="1" t="str">
        <f>IF(ubezpieczenia5[[#This Row],[kwota]]=25000,"Kobieta","Mężczyzna")</f>
        <v>Kobieta</v>
      </c>
    </row>
    <row r="92" spans="1:10" x14ac:dyDescent="0.3">
      <c r="A92" s="1" t="s">
        <v>51</v>
      </c>
      <c r="B92" s="1" t="s">
        <v>150</v>
      </c>
      <c r="C92" s="2">
        <v>30633</v>
      </c>
      <c r="D92" s="1" t="s">
        <v>40</v>
      </c>
      <c r="E92" s="1">
        <f>YEAR(ubezpieczenia5[[#This Row],[Data_urodz]])</f>
        <v>1983</v>
      </c>
      <c r="F92" s="1">
        <f>2016-ubezpieczenia5[[#This Row],[rocznik]]</f>
        <v>33</v>
      </c>
      <c r="G92" s="1">
        <f>IF(RIGHT(ubezpieczenia5[[#This Row],[Imie]],1)="a",25000,30000)</f>
        <v>25000</v>
      </c>
      <c r="H9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92" s="1">
        <f>IF(ubezpieczenia5[[#This Row],[lat]]&gt;60,ubezpieczenia5[[#This Row],[podstawa]]+49,ubezpieczenia5[[#This Row],[podstawa]])</f>
        <v>37.5</v>
      </c>
      <c r="J92" s="1" t="str">
        <f>IF(ubezpieczenia5[[#This Row],[kwota]]=25000,"Kobieta","Mężczyzna")</f>
        <v>Kobieta</v>
      </c>
    </row>
    <row r="93" spans="1:10" x14ac:dyDescent="0.3">
      <c r="A93" s="1" t="s">
        <v>151</v>
      </c>
      <c r="B93" s="1" t="s">
        <v>152</v>
      </c>
      <c r="C93" s="2">
        <v>34177</v>
      </c>
      <c r="D93" s="1" t="s">
        <v>40</v>
      </c>
      <c r="E93" s="1">
        <f>YEAR(ubezpieczenia5[[#This Row],[Data_urodz]])</f>
        <v>1993</v>
      </c>
      <c r="F93" s="1">
        <f>2016-ubezpieczenia5[[#This Row],[rocznik]]</f>
        <v>23</v>
      </c>
      <c r="G93" s="1">
        <f>IF(RIGHT(ubezpieczenia5[[#This Row],[Imie]],1)="a",25000,30000)</f>
        <v>30000</v>
      </c>
      <c r="H9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93" s="1">
        <f>IF(ubezpieczenia5[[#This Row],[lat]]&gt;60,ubezpieczenia5[[#This Row],[podstawa]]+49,ubezpieczenia5[[#This Row],[podstawa]])</f>
        <v>30</v>
      </c>
      <c r="J93" s="1" t="str">
        <f>IF(ubezpieczenia5[[#This Row],[kwota]]=25000,"Kobieta","Mężczyzna")</f>
        <v>Mężczyzna</v>
      </c>
    </row>
    <row r="94" spans="1:10" x14ac:dyDescent="0.3">
      <c r="A94" s="1" t="s">
        <v>153</v>
      </c>
      <c r="B94" s="1" t="s">
        <v>137</v>
      </c>
      <c r="C94" s="2">
        <v>33281</v>
      </c>
      <c r="D94" s="1" t="s">
        <v>12</v>
      </c>
      <c r="E94" s="1">
        <f>YEAR(ubezpieczenia5[[#This Row],[Data_urodz]])</f>
        <v>1991</v>
      </c>
      <c r="F94" s="1">
        <f>2016-ubezpieczenia5[[#This Row],[rocznik]]</f>
        <v>25</v>
      </c>
      <c r="G94" s="1">
        <f>IF(RIGHT(ubezpieczenia5[[#This Row],[Imie]],1)="a",25000,30000)</f>
        <v>25000</v>
      </c>
      <c r="H9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94" s="1">
        <f>IF(ubezpieczenia5[[#This Row],[lat]]&gt;60,ubezpieczenia5[[#This Row],[podstawa]]+49,ubezpieczenia5[[#This Row],[podstawa]])</f>
        <v>25</v>
      </c>
      <c r="J94" s="1" t="str">
        <f>IF(ubezpieczenia5[[#This Row],[kwota]]=25000,"Kobieta","Mężczyzna")</f>
        <v>Kobieta</v>
      </c>
    </row>
    <row r="95" spans="1:10" x14ac:dyDescent="0.3">
      <c r="A95" s="1" t="s">
        <v>75</v>
      </c>
      <c r="B95" s="1" t="s">
        <v>154</v>
      </c>
      <c r="C95" s="2">
        <v>21897</v>
      </c>
      <c r="D95" s="1" t="s">
        <v>12</v>
      </c>
      <c r="E95" s="1">
        <f>YEAR(ubezpieczenia5[[#This Row],[Data_urodz]])</f>
        <v>1959</v>
      </c>
      <c r="F95" s="1">
        <f>2016-ubezpieczenia5[[#This Row],[rocznik]]</f>
        <v>57</v>
      </c>
      <c r="G95" s="1">
        <f>IF(RIGHT(ubezpieczenia5[[#This Row],[Imie]],1)="a",25000,30000)</f>
        <v>25000</v>
      </c>
      <c r="H9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95" s="1">
        <f>IF(ubezpieczenia5[[#This Row],[lat]]&gt;60,ubezpieczenia5[[#This Row],[podstawa]]+49,ubezpieczenia5[[#This Row],[podstawa]])</f>
        <v>29.999999999999996</v>
      </c>
      <c r="J95" s="1" t="str">
        <f>IF(ubezpieczenia5[[#This Row],[kwota]]=25000,"Kobieta","Mężczyzna")</f>
        <v>Kobieta</v>
      </c>
    </row>
    <row r="96" spans="1:10" x14ac:dyDescent="0.3">
      <c r="A96" s="1" t="s">
        <v>155</v>
      </c>
      <c r="B96" s="1" t="s">
        <v>37</v>
      </c>
      <c r="C96" s="2">
        <v>18604</v>
      </c>
      <c r="D96" s="1" t="s">
        <v>40</v>
      </c>
      <c r="E96" s="1">
        <f>YEAR(ubezpieczenia5[[#This Row],[Data_urodz]])</f>
        <v>1950</v>
      </c>
      <c r="F96" s="1">
        <f>2016-ubezpieczenia5[[#This Row],[rocznik]]</f>
        <v>66</v>
      </c>
      <c r="G96" s="1">
        <f>IF(RIGHT(ubezpieczenia5[[#This Row],[Imie]],1)="a",25000,30000)</f>
        <v>25000</v>
      </c>
      <c r="H9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96" s="1">
        <f>IF(ubezpieczenia5[[#This Row],[lat]]&gt;60,ubezpieczenia5[[#This Row],[podstawa]]+49,ubezpieczenia5[[#This Row],[podstawa]])</f>
        <v>79</v>
      </c>
      <c r="J96" s="1" t="str">
        <f>IF(ubezpieczenia5[[#This Row],[kwota]]=25000,"Kobieta","Mężczyzna")</f>
        <v>Kobieta</v>
      </c>
    </row>
    <row r="97" spans="1:10" x14ac:dyDescent="0.3">
      <c r="A97" s="1" t="s">
        <v>156</v>
      </c>
      <c r="B97" s="1" t="s">
        <v>157</v>
      </c>
      <c r="C97" s="2">
        <v>18910</v>
      </c>
      <c r="D97" s="1" t="s">
        <v>12</v>
      </c>
      <c r="E97" s="1">
        <f>YEAR(ubezpieczenia5[[#This Row],[Data_urodz]])</f>
        <v>1951</v>
      </c>
      <c r="F97" s="1">
        <f>2016-ubezpieczenia5[[#This Row],[rocznik]]</f>
        <v>65</v>
      </c>
      <c r="G97" s="1">
        <f>IF(RIGHT(ubezpieczenia5[[#This Row],[Imie]],1)="a",25000,30000)</f>
        <v>25000</v>
      </c>
      <c r="H9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97" s="1">
        <f>IF(ubezpieczenia5[[#This Row],[lat]]&gt;60,ubezpieczenia5[[#This Row],[podstawa]]+49,ubezpieczenia5[[#This Row],[podstawa]])</f>
        <v>79</v>
      </c>
      <c r="J97" s="1" t="str">
        <f>IF(ubezpieczenia5[[#This Row],[kwota]]=25000,"Kobieta","Mężczyzna")</f>
        <v>Kobieta</v>
      </c>
    </row>
    <row r="98" spans="1:10" x14ac:dyDescent="0.3">
      <c r="A98" s="1" t="s">
        <v>158</v>
      </c>
      <c r="B98" s="1" t="s">
        <v>47</v>
      </c>
      <c r="C98" s="2">
        <v>17056</v>
      </c>
      <c r="D98" s="1" t="s">
        <v>9</v>
      </c>
      <c r="E98" s="1">
        <f>YEAR(ubezpieczenia5[[#This Row],[Data_urodz]])</f>
        <v>1946</v>
      </c>
      <c r="F98" s="1">
        <f>2016-ubezpieczenia5[[#This Row],[rocznik]]</f>
        <v>70</v>
      </c>
      <c r="G98" s="1">
        <f>IF(RIGHT(ubezpieczenia5[[#This Row],[Imie]],1)="a",25000,30000)</f>
        <v>25000</v>
      </c>
      <c r="H9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98" s="1">
        <f>IF(ubezpieczenia5[[#This Row],[lat]]&gt;60,ubezpieczenia5[[#This Row],[podstawa]]+49,ubezpieczenia5[[#This Row],[podstawa]])</f>
        <v>79</v>
      </c>
      <c r="J98" s="1" t="str">
        <f>IF(ubezpieczenia5[[#This Row],[kwota]]=25000,"Kobieta","Mężczyzna")</f>
        <v>Kobieta</v>
      </c>
    </row>
    <row r="99" spans="1:10" x14ac:dyDescent="0.3">
      <c r="A99" s="1" t="s">
        <v>159</v>
      </c>
      <c r="B99" s="1" t="s">
        <v>160</v>
      </c>
      <c r="C99" s="2">
        <v>22619</v>
      </c>
      <c r="D99" s="1" t="s">
        <v>9</v>
      </c>
      <c r="E99" s="1">
        <f>YEAR(ubezpieczenia5[[#This Row],[Data_urodz]])</f>
        <v>1961</v>
      </c>
      <c r="F99" s="1">
        <f>2016-ubezpieczenia5[[#This Row],[rocznik]]</f>
        <v>55</v>
      </c>
      <c r="G99" s="1">
        <f>IF(RIGHT(ubezpieczenia5[[#This Row],[Imie]],1)="a",25000,30000)</f>
        <v>30000</v>
      </c>
      <c r="H9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99" s="1">
        <f>IF(ubezpieczenia5[[#This Row],[lat]]&gt;60,ubezpieczenia5[[#This Row],[podstawa]]+49,ubezpieczenia5[[#This Row],[podstawa]])</f>
        <v>36</v>
      </c>
      <c r="J99" s="1" t="str">
        <f>IF(ubezpieczenia5[[#This Row],[kwota]]=25000,"Kobieta","Mężczyzna")</f>
        <v>Mężczyzna</v>
      </c>
    </row>
    <row r="100" spans="1:10" x14ac:dyDescent="0.3">
      <c r="A100" s="1" t="s">
        <v>161</v>
      </c>
      <c r="B100" s="1" t="s">
        <v>37</v>
      </c>
      <c r="C100" s="2">
        <v>19740</v>
      </c>
      <c r="D100" s="1" t="s">
        <v>12</v>
      </c>
      <c r="E100" s="1">
        <f>YEAR(ubezpieczenia5[[#This Row],[Data_urodz]])</f>
        <v>1954</v>
      </c>
      <c r="F100" s="1">
        <f>2016-ubezpieczenia5[[#This Row],[rocznik]]</f>
        <v>62</v>
      </c>
      <c r="G100" s="1">
        <f>IF(RIGHT(ubezpieczenia5[[#This Row],[Imie]],1)="a",25000,30000)</f>
        <v>25000</v>
      </c>
      <c r="H10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00" s="1">
        <f>IF(ubezpieczenia5[[#This Row],[lat]]&gt;60,ubezpieczenia5[[#This Row],[podstawa]]+49,ubezpieczenia5[[#This Row],[podstawa]])</f>
        <v>79</v>
      </c>
      <c r="J100" s="1" t="str">
        <f>IF(ubezpieczenia5[[#This Row],[kwota]]=25000,"Kobieta","Mężczyzna")</f>
        <v>Kobieta</v>
      </c>
    </row>
    <row r="101" spans="1:10" x14ac:dyDescent="0.3">
      <c r="A101" s="1" t="s">
        <v>162</v>
      </c>
      <c r="B101" s="1" t="s">
        <v>131</v>
      </c>
      <c r="C101" s="2">
        <v>24222</v>
      </c>
      <c r="D101" s="1" t="s">
        <v>6</v>
      </c>
      <c r="E101" s="1">
        <f>YEAR(ubezpieczenia5[[#This Row],[Data_urodz]])</f>
        <v>1966</v>
      </c>
      <c r="F101" s="1">
        <f>2016-ubezpieczenia5[[#This Row],[rocznik]]</f>
        <v>50</v>
      </c>
      <c r="G101" s="1">
        <f>IF(RIGHT(ubezpieczenia5[[#This Row],[Imie]],1)="a",25000,30000)</f>
        <v>25000</v>
      </c>
      <c r="H10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01" s="1">
        <f>IF(ubezpieczenia5[[#This Row],[lat]]&gt;60,ubezpieczenia5[[#This Row],[podstawa]]+49,ubezpieczenia5[[#This Row],[podstawa]])</f>
        <v>29.999999999999996</v>
      </c>
      <c r="J101" s="1" t="str">
        <f>IF(ubezpieczenia5[[#This Row],[kwota]]=25000,"Kobieta","Mężczyzna")</f>
        <v>Kobieta</v>
      </c>
    </row>
    <row r="102" spans="1:10" x14ac:dyDescent="0.3">
      <c r="A102" s="1" t="s">
        <v>163</v>
      </c>
      <c r="B102" s="1" t="s">
        <v>37</v>
      </c>
      <c r="C102" s="2">
        <v>17196</v>
      </c>
      <c r="D102" s="1" t="s">
        <v>40</v>
      </c>
      <c r="E102" s="1">
        <f>YEAR(ubezpieczenia5[[#This Row],[Data_urodz]])</f>
        <v>1947</v>
      </c>
      <c r="F102" s="1">
        <f>2016-ubezpieczenia5[[#This Row],[rocznik]]</f>
        <v>69</v>
      </c>
      <c r="G102" s="1">
        <f>IF(RIGHT(ubezpieczenia5[[#This Row],[Imie]],1)="a",25000,30000)</f>
        <v>25000</v>
      </c>
      <c r="H10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02" s="1">
        <f>IF(ubezpieczenia5[[#This Row],[lat]]&gt;60,ubezpieczenia5[[#This Row],[podstawa]]+49,ubezpieczenia5[[#This Row],[podstawa]])</f>
        <v>79</v>
      </c>
      <c r="J102" s="1" t="str">
        <f>IF(ubezpieczenia5[[#This Row],[kwota]]=25000,"Kobieta","Mężczyzna")</f>
        <v>Kobieta</v>
      </c>
    </row>
    <row r="103" spans="1:10" x14ac:dyDescent="0.3">
      <c r="A103" s="1" t="s">
        <v>164</v>
      </c>
      <c r="B103" s="1" t="s">
        <v>52</v>
      </c>
      <c r="C103" s="2">
        <v>32013</v>
      </c>
      <c r="D103" s="1" t="s">
        <v>12</v>
      </c>
      <c r="E103" s="1">
        <f>YEAR(ubezpieczenia5[[#This Row],[Data_urodz]])</f>
        <v>1987</v>
      </c>
      <c r="F103" s="1">
        <f>2016-ubezpieczenia5[[#This Row],[rocznik]]</f>
        <v>29</v>
      </c>
      <c r="G103" s="1">
        <f>IF(RIGHT(ubezpieczenia5[[#This Row],[Imie]],1)="a",25000,30000)</f>
        <v>25000</v>
      </c>
      <c r="H10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03" s="1">
        <f>IF(ubezpieczenia5[[#This Row],[lat]]&gt;60,ubezpieczenia5[[#This Row],[podstawa]]+49,ubezpieczenia5[[#This Row],[podstawa]])</f>
        <v>25</v>
      </c>
      <c r="J103" s="1" t="str">
        <f>IF(ubezpieczenia5[[#This Row],[kwota]]=25000,"Kobieta","Mężczyzna")</f>
        <v>Kobieta</v>
      </c>
    </row>
    <row r="104" spans="1:10" x14ac:dyDescent="0.3">
      <c r="A104" s="1" t="s">
        <v>163</v>
      </c>
      <c r="B104" s="1" t="s">
        <v>39</v>
      </c>
      <c r="C104" s="2">
        <v>23679</v>
      </c>
      <c r="D104" s="1" t="s">
        <v>12</v>
      </c>
      <c r="E104" s="1">
        <f>YEAR(ubezpieczenia5[[#This Row],[Data_urodz]])</f>
        <v>1964</v>
      </c>
      <c r="F104" s="1">
        <f>2016-ubezpieczenia5[[#This Row],[rocznik]]</f>
        <v>52</v>
      </c>
      <c r="G104" s="1">
        <f>IF(RIGHT(ubezpieczenia5[[#This Row],[Imie]],1)="a",25000,30000)</f>
        <v>25000</v>
      </c>
      <c r="H10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04" s="1">
        <f>IF(ubezpieczenia5[[#This Row],[lat]]&gt;60,ubezpieczenia5[[#This Row],[podstawa]]+49,ubezpieczenia5[[#This Row],[podstawa]])</f>
        <v>29.999999999999996</v>
      </c>
      <c r="J104" s="1" t="str">
        <f>IF(ubezpieczenia5[[#This Row],[kwota]]=25000,"Kobieta","Mężczyzna")</f>
        <v>Kobieta</v>
      </c>
    </row>
    <row r="105" spans="1:10" x14ac:dyDescent="0.3">
      <c r="A105" s="1" t="s">
        <v>75</v>
      </c>
      <c r="B105" s="1" t="s">
        <v>165</v>
      </c>
      <c r="C105" s="2">
        <v>26239</v>
      </c>
      <c r="D105" s="1" t="s">
        <v>12</v>
      </c>
      <c r="E105" s="1">
        <f>YEAR(ubezpieczenia5[[#This Row],[Data_urodz]])</f>
        <v>1971</v>
      </c>
      <c r="F105" s="1">
        <f>2016-ubezpieczenia5[[#This Row],[rocznik]]</f>
        <v>45</v>
      </c>
      <c r="G105" s="1">
        <f>IF(RIGHT(ubezpieczenia5[[#This Row],[Imie]],1)="a",25000,30000)</f>
        <v>25000</v>
      </c>
      <c r="H10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05" s="1">
        <f>IF(ubezpieczenia5[[#This Row],[lat]]&gt;60,ubezpieczenia5[[#This Row],[podstawa]]+49,ubezpieczenia5[[#This Row],[podstawa]])</f>
        <v>37.5</v>
      </c>
      <c r="J105" s="1" t="str">
        <f>IF(ubezpieczenia5[[#This Row],[kwota]]=25000,"Kobieta","Mężczyzna")</f>
        <v>Kobieta</v>
      </c>
    </row>
    <row r="106" spans="1:10" x14ac:dyDescent="0.3">
      <c r="A106" s="1" t="s">
        <v>166</v>
      </c>
      <c r="B106" s="1" t="s">
        <v>167</v>
      </c>
      <c r="C106" s="2">
        <v>30774</v>
      </c>
      <c r="D106" s="1" t="s">
        <v>6</v>
      </c>
      <c r="E106" s="1">
        <f>YEAR(ubezpieczenia5[[#This Row],[Data_urodz]])</f>
        <v>1984</v>
      </c>
      <c r="F106" s="1">
        <f>2016-ubezpieczenia5[[#This Row],[rocznik]]</f>
        <v>32</v>
      </c>
      <c r="G106" s="1">
        <f>IF(RIGHT(ubezpieczenia5[[#This Row],[Imie]],1)="a",25000,30000)</f>
        <v>30000</v>
      </c>
      <c r="H10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06" s="1">
        <f>IF(ubezpieczenia5[[#This Row],[lat]]&gt;60,ubezpieczenia5[[#This Row],[podstawa]]+49,ubezpieczenia5[[#This Row],[podstawa]])</f>
        <v>45</v>
      </c>
      <c r="J106" s="1" t="str">
        <f>IF(ubezpieczenia5[[#This Row],[kwota]]=25000,"Kobieta","Mężczyzna")</f>
        <v>Mężczyzna</v>
      </c>
    </row>
    <row r="107" spans="1:10" x14ac:dyDescent="0.3">
      <c r="A107" s="1" t="s">
        <v>168</v>
      </c>
      <c r="B107" s="1" t="s">
        <v>169</v>
      </c>
      <c r="C107" s="2">
        <v>25818</v>
      </c>
      <c r="D107" s="1" t="s">
        <v>6</v>
      </c>
      <c r="E107" s="1">
        <f>YEAR(ubezpieczenia5[[#This Row],[Data_urodz]])</f>
        <v>1970</v>
      </c>
      <c r="F107" s="1">
        <f>2016-ubezpieczenia5[[#This Row],[rocznik]]</f>
        <v>46</v>
      </c>
      <c r="G107" s="1">
        <f>IF(RIGHT(ubezpieczenia5[[#This Row],[Imie]],1)="a",25000,30000)</f>
        <v>30000</v>
      </c>
      <c r="H10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07" s="1">
        <f>IF(ubezpieczenia5[[#This Row],[lat]]&gt;60,ubezpieczenia5[[#This Row],[podstawa]]+49,ubezpieczenia5[[#This Row],[podstawa]])</f>
        <v>36</v>
      </c>
      <c r="J107" s="1" t="str">
        <f>IF(ubezpieczenia5[[#This Row],[kwota]]=25000,"Kobieta","Mężczyzna")</f>
        <v>Mężczyzna</v>
      </c>
    </row>
    <row r="108" spans="1:10" x14ac:dyDescent="0.3">
      <c r="A108" s="1" t="s">
        <v>170</v>
      </c>
      <c r="B108" s="1" t="s">
        <v>171</v>
      </c>
      <c r="C108" s="2">
        <v>16529</v>
      </c>
      <c r="D108" s="1" t="s">
        <v>40</v>
      </c>
      <c r="E108" s="1">
        <f>YEAR(ubezpieczenia5[[#This Row],[Data_urodz]])</f>
        <v>1945</v>
      </c>
      <c r="F108" s="1">
        <f>2016-ubezpieczenia5[[#This Row],[rocznik]]</f>
        <v>71</v>
      </c>
      <c r="G108" s="1">
        <f>IF(RIGHT(ubezpieczenia5[[#This Row],[Imie]],1)="a",25000,30000)</f>
        <v>25000</v>
      </c>
      <c r="H10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08" s="1">
        <f>IF(ubezpieczenia5[[#This Row],[lat]]&gt;60,ubezpieczenia5[[#This Row],[podstawa]]+49,ubezpieczenia5[[#This Row],[podstawa]])</f>
        <v>79</v>
      </c>
      <c r="J108" s="1" t="str">
        <f>IF(ubezpieczenia5[[#This Row],[kwota]]=25000,"Kobieta","Mężczyzna")</f>
        <v>Kobieta</v>
      </c>
    </row>
    <row r="109" spans="1:10" x14ac:dyDescent="0.3">
      <c r="A109" s="1" t="s">
        <v>172</v>
      </c>
      <c r="B109" s="1" t="s">
        <v>5</v>
      </c>
      <c r="C109" s="2">
        <v>30530</v>
      </c>
      <c r="D109" s="1" t="s">
        <v>40</v>
      </c>
      <c r="E109" s="1">
        <f>YEAR(ubezpieczenia5[[#This Row],[Data_urodz]])</f>
        <v>1983</v>
      </c>
      <c r="F109" s="1">
        <f>2016-ubezpieczenia5[[#This Row],[rocznik]]</f>
        <v>33</v>
      </c>
      <c r="G109" s="1">
        <f>IF(RIGHT(ubezpieczenia5[[#This Row],[Imie]],1)="a",25000,30000)</f>
        <v>25000</v>
      </c>
      <c r="H10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09" s="1">
        <f>IF(ubezpieczenia5[[#This Row],[lat]]&gt;60,ubezpieczenia5[[#This Row],[podstawa]]+49,ubezpieczenia5[[#This Row],[podstawa]])</f>
        <v>37.5</v>
      </c>
      <c r="J109" s="1" t="str">
        <f>IF(ubezpieczenia5[[#This Row],[kwota]]=25000,"Kobieta","Mężczyzna")</f>
        <v>Kobieta</v>
      </c>
    </row>
    <row r="110" spans="1:10" x14ac:dyDescent="0.3">
      <c r="A110" s="1" t="s">
        <v>173</v>
      </c>
      <c r="B110" s="1" t="s">
        <v>77</v>
      </c>
      <c r="C110" s="2">
        <v>31601</v>
      </c>
      <c r="D110" s="1" t="s">
        <v>12</v>
      </c>
      <c r="E110" s="1">
        <f>YEAR(ubezpieczenia5[[#This Row],[Data_urodz]])</f>
        <v>1986</v>
      </c>
      <c r="F110" s="1">
        <f>2016-ubezpieczenia5[[#This Row],[rocznik]]</f>
        <v>30</v>
      </c>
      <c r="G110" s="1">
        <f>IF(RIGHT(ubezpieczenia5[[#This Row],[Imie]],1)="a",25000,30000)</f>
        <v>30000</v>
      </c>
      <c r="H11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10" s="1">
        <f>IF(ubezpieczenia5[[#This Row],[lat]]&gt;60,ubezpieczenia5[[#This Row],[podstawa]]+49,ubezpieczenia5[[#This Row],[podstawa]])</f>
        <v>30</v>
      </c>
      <c r="J110" s="1" t="str">
        <f>IF(ubezpieczenia5[[#This Row],[kwota]]=25000,"Kobieta","Mężczyzna")</f>
        <v>Mężczyzna</v>
      </c>
    </row>
    <row r="111" spans="1:10" x14ac:dyDescent="0.3">
      <c r="A111" s="1" t="s">
        <v>174</v>
      </c>
      <c r="B111" s="1" t="s">
        <v>157</v>
      </c>
      <c r="C111" s="2">
        <v>28427</v>
      </c>
      <c r="D111" s="1" t="s">
        <v>12</v>
      </c>
      <c r="E111" s="1">
        <f>YEAR(ubezpieczenia5[[#This Row],[Data_urodz]])</f>
        <v>1977</v>
      </c>
      <c r="F111" s="1">
        <f>2016-ubezpieczenia5[[#This Row],[rocznik]]</f>
        <v>39</v>
      </c>
      <c r="G111" s="1">
        <f>IF(RIGHT(ubezpieczenia5[[#This Row],[Imie]],1)="a",25000,30000)</f>
        <v>25000</v>
      </c>
      <c r="H11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11" s="1">
        <f>IF(ubezpieczenia5[[#This Row],[lat]]&gt;60,ubezpieczenia5[[#This Row],[podstawa]]+49,ubezpieczenia5[[#This Row],[podstawa]])</f>
        <v>37.5</v>
      </c>
      <c r="J111" s="1" t="str">
        <f>IF(ubezpieczenia5[[#This Row],[kwota]]=25000,"Kobieta","Mężczyzna")</f>
        <v>Kobieta</v>
      </c>
    </row>
    <row r="112" spans="1:10" x14ac:dyDescent="0.3">
      <c r="A112" s="1" t="s">
        <v>175</v>
      </c>
      <c r="B112" s="1" t="s">
        <v>176</v>
      </c>
      <c r="C112" s="2">
        <v>23139</v>
      </c>
      <c r="D112" s="1" t="s">
        <v>12</v>
      </c>
      <c r="E112" s="1">
        <f>YEAR(ubezpieczenia5[[#This Row],[Data_urodz]])</f>
        <v>1963</v>
      </c>
      <c r="F112" s="1">
        <f>2016-ubezpieczenia5[[#This Row],[rocznik]]</f>
        <v>53</v>
      </c>
      <c r="G112" s="1">
        <f>IF(RIGHT(ubezpieczenia5[[#This Row],[Imie]],1)="a",25000,30000)</f>
        <v>25000</v>
      </c>
      <c r="H11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12" s="1">
        <f>IF(ubezpieczenia5[[#This Row],[lat]]&gt;60,ubezpieczenia5[[#This Row],[podstawa]]+49,ubezpieczenia5[[#This Row],[podstawa]])</f>
        <v>29.999999999999996</v>
      </c>
      <c r="J112" s="1" t="str">
        <f>IF(ubezpieczenia5[[#This Row],[kwota]]=25000,"Kobieta","Mężczyzna")</f>
        <v>Kobieta</v>
      </c>
    </row>
    <row r="113" spans="1:10" x14ac:dyDescent="0.3">
      <c r="A113" s="1" t="s">
        <v>174</v>
      </c>
      <c r="B113" s="1" t="s">
        <v>177</v>
      </c>
      <c r="C113" s="2">
        <v>29861</v>
      </c>
      <c r="D113" s="1" t="s">
        <v>12</v>
      </c>
      <c r="E113" s="1">
        <f>YEAR(ubezpieczenia5[[#This Row],[Data_urodz]])</f>
        <v>1981</v>
      </c>
      <c r="F113" s="1">
        <f>2016-ubezpieczenia5[[#This Row],[rocznik]]</f>
        <v>35</v>
      </c>
      <c r="G113" s="1">
        <f>IF(RIGHT(ubezpieczenia5[[#This Row],[Imie]],1)="a",25000,30000)</f>
        <v>25000</v>
      </c>
      <c r="H11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13" s="1">
        <f>IF(ubezpieczenia5[[#This Row],[lat]]&gt;60,ubezpieczenia5[[#This Row],[podstawa]]+49,ubezpieczenia5[[#This Row],[podstawa]])</f>
        <v>37.5</v>
      </c>
      <c r="J113" s="1" t="str">
        <f>IF(ubezpieczenia5[[#This Row],[kwota]]=25000,"Kobieta","Mężczyzna")</f>
        <v>Kobieta</v>
      </c>
    </row>
    <row r="114" spans="1:10" x14ac:dyDescent="0.3">
      <c r="A114" s="1" t="s">
        <v>178</v>
      </c>
      <c r="B114" s="1" t="s">
        <v>179</v>
      </c>
      <c r="C114" s="2">
        <v>32545</v>
      </c>
      <c r="D114" s="1" t="s">
        <v>40</v>
      </c>
      <c r="E114" s="1">
        <f>YEAR(ubezpieczenia5[[#This Row],[Data_urodz]])</f>
        <v>1989</v>
      </c>
      <c r="F114" s="1">
        <f>2016-ubezpieczenia5[[#This Row],[rocznik]]</f>
        <v>27</v>
      </c>
      <c r="G114" s="1">
        <f>IF(RIGHT(ubezpieczenia5[[#This Row],[Imie]],1)="a",25000,30000)</f>
        <v>30000</v>
      </c>
      <c r="H11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14" s="1">
        <f>IF(ubezpieczenia5[[#This Row],[lat]]&gt;60,ubezpieczenia5[[#This Row],[podstawa]]+49,ubezpieczenia5[[#This Row],[podstawa]])</f>
        <v>30</v>
      </c>
      <c r="J114" s="1" t="str">
        <f>IF(ubezpieczenia5[[#This Row],[kwota]]=25000,"Kobieta","Mężczyzna")</f>
        <v>Mężczyzna</v>
      </c>
    </row>
    <row r="115" spans="1:10" x14ac:dyDescent="0.3">
      <c r="A115" s="1" t="s">
        <v>180</v>
      </c>
      <c r="B115" s="1" t="s">
        <v>94</v>
      </c>
      <c r="C115" s="2">
        <v>29361</v>
      </c>
      <c r="D115" s="1" t="s">
        <v>12</v>
      </c>
      <c r="E115" s="1">
        <f>YEAR(ubezpieczenia5[[#This Row],[Data_urodz]])</f>
        <v>1980</v>
      </c>
      <c r="F115" s="1">
        <f>2016-ubezpieczenia5[[#This Row],[rocznik]]</f>
        <v>36</v>
      </c>
      <c r="G115" s="1">
        <f>IF(RIGHT(ubezpieczenia5[[#This Row],[Imie]],1)="a",25000,30000)</f>
        <v>30000</v>
      </c>
      <c r="H11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15" s="1">
        <f>IF(ubezpieczenia5[[#This Row],[lat]]&gt;60,ubezpieczenia5[[#This Row],[podstawa]]+49,ubezpieczenia5[[#This Row],[podstawa]])</f>
        <v>45</v>
      </c>
      <c r="J115" s="1" t="str">
        <f>IF(ubezpieczenia5[[#This Row],[kwota]]=25000,"Kobieta","Mężczyzna")</f>
        <v>Mężczyzna</v>
      </c>
    </row>
    <row r="116" spans="1:10" x14ac:dyDescent="0.3">
      <c r="A116" s="1" t="s">
        <v>181</v>
      </c>
      <c r="B116" s="1" t="s">
        <v>49</v>
      </c>
      <c r="C116" s="2">
        <v>17772</v>
      </c>
      <c r="D116" s="1" t="s">
        <v>40</v>
      </c>
      <c r="E116" s="1">
        <f>YEAR(ubezpieczenia5[[#This Row],[Data_urodz]])</f>
        <v>1948</v>
      </c>
      <c r="F116" s="1">
        <f>2016-ubezpieczenia5[[#This Row],[rocznik]]</f>
        <v>68</v>
      </c>
      <c r="G116" s="1">
        <f>IF(RIGHT(ubezpieczenia5[[#This Row],[Imie]],1)="a",25000,30000)</f>
        <v>30000</v>
      </c>
      <c r="H11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16" s="1">
        <f>IF(ubezpieczenia5[[#This Row],[lat]]&gt;60,ubezpieczenia5[[#This Row],[podstawa]]+49,ubezpieczenia5[[#This Row],[podstawa]])</f>
        <v>85</v>
      </c>
      <c r="J116" s="1" t="str">
        <f>IF(ubezpieczenia5[[#This Row],[kwota]]=25000,"Kobieta","Mężczyzna")</f>
        <v>Mężczyzna</v>
      </c>
    </row>
    <row r="117" spans="1:10" x14ac:dyDescent="0.3">
      <c r="A117" s="1" t="s">
        <v>182</v>
      </c>
      <c r="B117" s="1" t="s">
        <v>183</v>
      </c>
      <c r="C117" s="2">
        <v>28580</v>
      </c>
      <c r="D117" s="1" t="s">
        <v>6</v>
      </c>
      <c r="E117" s="1">
        <f>YEAR(ubezpieczenia5[[#This Row],[Data_urodz]])</f>
        <v>1978</v>
      </c>
      <c r="F117" s="1">
        <f>2016-ubezpieczenia5[[#This Row],[rocznik]]</f>
        <v>38</v>
      </c>
      <c r="G117" s="1">
        <f>IF(RIGHT(ubezpieczenia5[[#This Row],[Imie]],1)="a",25000,30000)</f>
        <v>25000</v>
      </c>
      <c r="H11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17" s="1">
        <f>IF(ubezpieczenia5[[#This Row],[lat]]&gt;60,ubezpieczenia5[[#This Row],[podstawa]]+49,ubezpieczenia5[[#This Row],[podstawa]])</f>
        <v>37.5</v>
      </c>
      <c r="J117" s="1" t="str">
        <f>IF(ubezpieczenia5[[#This Row],[kwota]]=25000,"Kobieta","Mężczyzna")</f>
        <v>Kobieta</v>
      </c>
    </row>
    <row r="118" spans="1:10" x14ac:dyDescent="0.3">
      <c r="A118" s="1" t="s">
        <v>184</v>
      </c>
      <c r="B118" s="1" t="s">
        <v>185</v>
      </c>
      <c r="C118" s="2">
        <v>21154</v>
      </c>
      <c r="D118" s="1" t="s">
        <v>40</v>
      </c>
      <c r="E118" s="1">
        <f>YEAR(ubezpieczenia5[[#This Row],[Data_urodz]])</f>
        <v>1957</v>
      </c>
      <c r="F118" s="1">
        <f>2016-ubezpieczenia5[[#This Row],[rocznik]]</f>
        <v>59</v>
      </c>
      <c r="G118" s="1">
        <f>IF(RIGHT(ubezpieczenia5[[#This Row],[Imie]],1)="a",25000,30000)</f>
        <v>25000</v>
      </c>
      <c r="H11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18" s="1">
        <f>IF(ubezpieczenia5[[#This Row],[lat]]&gt;60,ubezpieczenia5[[#This Row],[podstawa]]+49,ubezpieczenia5[[#This Row],[podstawa]])</f>
        <v>29.999999999999996</v>
      </c>
      <c r="J118" s="1" t="str">
        <f>IF(ubezpieczenia5[[#This Row],[kwota]]=25000,"Kobieta","Mężczyzna")</f>
        <v>Kobieta</v>
      </c>
    </row>
    <row r="119" spans="1:10" x14ac:dyDescent="0.3">
      <c r="A119" s="1" t="s">
        <v>186</v>
      </c>
      <c r="B119" s="1" t="s">
        <v>54</v>
      </c>
      <c r="C119" s="2">
        <v>18183</v>
      </c>
      <c r="D119" s="1" t="s">
        <v>12</v>
      </c>
      <c r="E119" s="1">
        <f>YEAR(ubezpieczenia5[[#This Row],[Data_urodz]])</f>
        <v>1949</v>
      </c>
      <c r="F119" s="1">
        <f>2016-ubezpieczenia5[[#This Row],[rocznik]]</f>
        <v>67</v>
      </c>
      <c r="G119" s="1">
        <f>IF(RIGHT(ubezpieczenia5[[#This Row],[Imie]],1)="a",25000,30000)</f>
        <v>25000</v>
      </c>
      <c r="H11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19" s="1">
        <f>IF(ubezpieczenia5[[#This Row],[lat]]&gt;60,ubezpieczenia5[[#This Row],[podstawa]]+49,ubezpieczenia5[[#This Row],[podstawa]])</f>
        <v>79</v>
      </c>
      <c r="J119" s="1" t="str">
        <f>IF(ubezpieczenia5[[#This Row],[kwota]]=25000,"Kobieta","Mężczyzna")</f>
        <v>Kobieta</v>
      </c>
    </row>
    <row r="120" spans="1:10" x14ac:dyDescent="0.3">
      <c r="A120" s="1" t="s">
        <v>187</v>
      </c>
      <c r="B120" s="1" t="s">
        <v>188</v>
      </c>
      <c r="C120" s="2">
        <v>20630</v>
      </c>
      <c r="D120" s="1" t="s">
        <v>6</v>
      </c>
      <c r="E120" s="1">
        <f>YEAR(ubezpieczenia5[[#This Row],[Data_urodz]])</f>
        <v>1956</v>
      </c>
      <c r="F120" s="1">
        <f>2016-ubezpieczenia5[[#This Row],[rocznik]]</f>
        <v>60</v>
      </c>
      <c r="G120" s="1">
        <f>IF(RIGHT(ubezpieczenia5[[#This Row],[Imie]],1)="a",25000,30000)</f>
        <v>25000</v>
      </c>
      <c r="H12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0" s="1">
        <f>IF(ubezpieczenia5[[#This Row],[lat]]&gt;60,ubezpieczenia5[[#This Row],[podstawa]]+49,ubezpieczenia5[[#This Row],[podstawa]])</f>
        <v>29.999999999999996</v>
      </c>
      <c r="J120" s="1" t="str">
        <f>IF(ubezpieczenia5[[#This Row],[kwota]]=25000,"Kobieta","Mężczyzna")</f>
        <v>Kobieta</v>
      </c>
    </row>
    <row r="121" spans="1:10" x14ac:dyDescent="0.3">
      <c r="A121" s="1" t="s">
        <v>189</v>
      </c>
      <c r="B121" s="1" t="s">
        <v>49</v>
      </c>
      <c r="C121" s="2">
        <v>34364</v>
      </c>
      <c r="D121" s="1" t="s">
        <v>12</v>
      </c>
      <c r="E121" s="1">
        <f>YEAR(ubezpieczenia5[[#This Row],[Data_urodz]])</f>
        <v>1994</v>
      </c>
      <c r="F121" s="1">
        <f>2016-ubezpieczenia5[[#This Row],[rocznik]]</f>
        <v>22</v>
      </c>
      <c r="G121" s="1">
        <f>IF(RIGHT(ubezpieczenia5[[#This Row],[Imie]],1)="a",25000,30000)</f>
        <v>30000</v>
      </c>
      <c r="H12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21" s="1">
        <f>IF(ubezpieczenia5[[#This Row],[lat]]&gt;60,ubezpieczenia5[[#This Row],[podstawa]]+49,ubezpieczenia5[[#This Row],[podstawa]])</f>
        <v>30</v>
      </c>
      <c r="J121" s="1" t="str">
        <f>IF(ubezpieczenia5[[#This Row],[kwota]]=25000,"Kobieta","Mężczyzna")</f>
        <v>Mężczyzna</v>
      </c>
    </row>
    <row r="122" spans="1:10" x14ac:dyDescent="0.3">
      <c r="A122" s="1" t="s">
        <v>190</v>
      </c>
      <c r="B122" s="1" t="s">
        <v>20</v>
      </c>
      <c r="C122" s="2">
        <v>25582</v>
      </c>
      <c r="D122" s="1" t="s">
        <v>6</v>
      </c>
      <c r="E122" s="1">
        <f>YEAR(ubezpieczenia5[[#This Row],[Data_urodz]])</f>
        <v>1970</v>
      </c>
      <c r="F122" s="1">
        <f>2016-ubezpieczenia5[[#This Row],[rocznik]]</f>
        <v>46</v>
      </c>
      <c r="G122" s="1">
        <f>IF(RIGHT(ubezpieczenia5[[#This Row],[Imie]],1)="a",25000,30000)</f>
        <v>25000</v>
      </c>
      <c r="H12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2" s="1">
        <f>IF(ubezpieczenia5[[#This Row],[lat]]&gt;60,ubezpieczenia5[[#This Row],[podstawa]]+49,ubezpieczenia5[[#This Row],[podstawa]])</f>
        <v>29.999999999999996</v>
      </c>
      <c r="J122" s="1" t="str">
        <f>IF(ubezpieczenia5[[#This Row],[kwota]]=25000,"Kobieta","Mężczyzna")</f>
        <v>Kobieta</v>
      </c>
    </row>
    <row r="123" spans="1:10" x14ac:dyDescent="0.3">
      <c r="A123" s="1" t="s">
        <v>191</v>
      </c>
      <c r="B123" s="1" t="s">
        <v>192</v>
      </c>
      <c r="C123" s="2">
        <v>29350</v>
      </c>
      <c r="D123" s="1" t="s">
        <v>12</v>
      </c>
      <c r="E123" s="1">
        <f>YEAR(ubezpieczenia5[[#This Row],[Data_urodz]])</f>
        <v>1980</v>
      </c>
      <c r="F123" s="1">
        <f>2016-ubezpieczenia5[[#This Row],[rocznik]]</f>
        <v>36</v>
      </c>
      <c r="G123" s="1">
        <f>IF(RIGHT(ubezpieczenia5[[#This Row],[Imie]],1)="a",25000,30000)</f>
        <v>25000</v>
      </c>
      <c r="H12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23" s="1">
        <f>IF(ubezpieczenia5[[#This Row],[lat]]&gt;60,ubezpieczenia5[[#This Row],[podstawa]]+49,ubezpieczenia5[[#This Row],[podstawa]])</f>
        <v>37.5</v>
      </c>
      <c r="J123" s="1" t="str">
        <f>IF(ubezpieczenia5[[#This Row],[kwota]]=25000,"Kobieta","Mężczyzna")</f>
        <v>Kobieta</v>
      </c>
    </row>
    <row r="124" spans="1:10" x14ac:dyDescent="0.3">
      <c r="A124" s="1" t="s">
        <v>193</v>
      </c>
      <c r="B124" s="1" t="s">
        <v>194</v>
      </c>
      <c r="C124" s="2">
        <v>21704</v>
      </c>
      <c r="D124" s="1" t="s">
        <v>6</v>
      </c>
      <c r="E124" s="1">
        <f>YEAR(ubezpieczenia5[[#This Row],[Data_urodz]])</f>
        <v>1959</v>
      </c>
      <c r="F124" s="1">
        <f>2016-ubezpieczenia5[[#This Row],[rocznik]]</f>
        <v>57</v>
      </c>
      <c r="G124" s="1">
        <f>IF(RIGHT(ubezpieczenia5[[#This Row],[Imie]],1)="a",25000,30000)</f>
        <v>25000</v>
      </c>
      <c r="H12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4" s="1">
        <f>IF(ubezpieczenia5[[#This Row],[lat]]&gt;60,ubezpieczenia5[[#This Row],[podstawa]]+49,ubezpieczenia5[[#This Row],[podstawa]])</f>
        <v>29.999999999999996</v>
      </c>
      <c r="J124" s="1" t="str">
        <f>IF(ubezpieczenia5[[#This Row],[kwota]]=25000,"Kobieta","Mężczyzna")</f>
        <v>Kobieta</v>
      </c>
    </row>
    <row r="125" spans="1:10" x14ac:dyDescent="0.3">
      <c r="A125" s="1" t="s">
        <v>195</v>
      </c>
      <c r="B125" s="1" t="s">
        <v>192</v>
      </c>
      <c r="C125" s="2">
        <v>20436</v>
      </c>
      <c r="D125" s="1" t="s">
        <v>12</v>
      </c>
      <c r="E125" s="1">
        <f>YEAR(ubezpieczenia5[[#This Row],[Data_urodz]])</f>
        <v>1955</v>
      </c>
      <c r="F125" s="1">
        <f>2016-ubezpieczenia5[[#This Row],[rocznik]]</f>
        <v>61</v>
      </c>
      <c r="G125" s="1">
        <f>IF(RIGHT(ubezpieczenia5[[#This Row],[Imie]],1)="a",25000,30000)</f>
        <v>25000</v>
      </c>
      <c r="H12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5" s="1">
        <f>IF(ubezpieczenia5[[#This Row],[lat]]&gt;60,ubezpieczenia5[[#This Row],[podstawa]]+49,ubezpieczenia5[[#This Row],[podstawa]])</f>
        <v>79</v>
      </c>
      <c r="J125" s="1" t="str">
        <f>IF(ubezpieczenia5[[#This Row],[kwota]]=25000,"Kobieta","Mężczyzna")</f>
        <v>Kobieta</v>
      </c>
    </row>
    <row r="126" spans="1:10" x14ac:dyDescent="0.3">
      <c r="A126" s="1" t="s">
        <v>196</v>
      </c>
      <c r="B126" s="1" t="s">
        <v>139</v>
      </c>
      <c r="C126" s="2">
        <v>24475</v>
      </c>
      <c r="D126" s="1" t="s">
        <v>12</v>
      </c>
      <c r="E126" s="1">
        <f>YEAR(ubezpieczenia5[[#This Row],[Data_urodz]])</f>
        <v>1967</v>
      </c>
      <c r="F126" s="1">
        <f>2016-ubezpieczenia5[[#This Row],[rocznik]]</f>
        <v>49</v>
      </c>
      <c r="G126" s="1">
        <f>IF(RIGHT(ubezpieczenia5[[#This Row],[Imie]],1)="a",25000,30000)</f>
        <v>30000</v>
      </c>
      <c r="H12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26" s="1">
        <f>IF(ubezpieczenia5[[#This Row],[lat]]&gt;60,ubezpieczenia5[[#This Row],[podstawa]]+49,ubezpieczenia5[[#This Row],[podstawa]])</f>
        <v>36</v>
      </c>
      <c r="J126" s="1" t="str">
        <f>IF(ubezpieczenia5[[#This Row],[kwota]]=25000,"Kobieta","Mężczyzna")</f>
        <v>Mężczyzna</v>
      </c>
    </row>
    <row r="127" spans="1:10" x14ac:dyDescent="0.3">
      <c r="A127" s="1" t="s">
        <v>197</v>
      </c>
      <c r="B127" s="1" t="s">
        <v>87</v>
      </c>
      <c r="C127" s="2">
        <v>26773</v>
      </c>
      <c r="D127" s="1" t="s">
        <v>6</v>
      </c>
      <c r="E127" s="1">
        <f>YEAR(ubezpieczenia5[[#This Row],[Data_urodz]])</f>
        <v>1973</v>
      </c>
      <c r="F127" s="1">
        <f>2016-ubezpieczenia5[[#This Row],[rocznik]]</f>
        <v>43</v>
      </c>
      <c r="G127" s="1">
        <f>IF(RIGHT(ubezpieczenia5[[#This Row],[Imie]],1)="a",25000,30000)</f>
        <v>30000</v>
      </c>
      <c r="H12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27" s="1">
        <f>IF(ubezpieczenia5[[#This Row],[lat]]&gt;60,ubezpieczenia5[[#This Row],[podstawa]]+49,ubezpieczenia5[[#This Row],[podstawa]])</f>
        <v>45</v>
      </c>
      <c r="J127" s="1" t="str">
        <f>IF(ubezpieczenia5[[#This Row],[kwota]]=25000,"Kobieta","Mężczyzna")</f>
        <v>Mężczyzna</v>
      </c>
    </row>
    <row r="128" spans="1:10" x14ac:dyDescent="0.3">
      <c r="A128" s="1" t="s">
        <v>198</v>
      </c>
      <c r="B128" s="1" t="s">
        <v>199</v>
      </c>
      <c r="C128" s="2">
        <v>17668</v>
      </c>
      <c r="D128" s="1" t="s">
        <v>12</v>
      </c>
      <c r="E128" s="1">
        <f>YEAR(ubezpieczenia5[[#This Row],[Data_urodz]])</f>
        <v>1948</v>
      </c>
      <c r="F128" s="1">
        <f>2016-ubezpieczenia5[[#This Row],[rocznik]]</f>
        <v>68</v>
      </c>
      <c r="G128" s="1">
        <f>IF(RIGHT(ubezpieczenia5[[#This Row],[Imie]],1)="a",25000,30000)</f>
        <v>25000</v>
      </c>
      <c r="H12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8" s="1">
        <f>IF(ubezpieczenia5[[#This Row],[lat]]&gt;60,ubezpieczenia5[[#This Row],[podstawa]]+49,ubezpieczenia5[[#This Row],[podstawa]])</f>
        <v>79</v>
      </c>
      <c r="J128" s="1" t="str">
        <f>IF(ubezpieczenia5[[#This Row],[kwota]]=25000,"Kobieta","Mężczyzna")</f>
        <v>Kobieta</v>
      </c>
    </row>
    <row r="129" spans="1:10" x14ac:dyDescent="0.3">
      <c r="A129" s="1" t="s">
        <v>200</v>
      </c>
      <c r="B129" s="1" t="s">
        <v>201</v>
      </c>
      <c r="C129" s="2">
        <v>17382</v>
      </c>
      <c r="D129" s="1" t="s">
        <v>12</v>
      </c>
      <c r="E129" s="1">
        <f>YEAR(ubezpieczenia5[[#This Row],[Data_urodz]])</f>
        <v>1947</v>
      </c>
      <c r="F129" s="1">
        <f>2016-ubezpieczenia5[[#This Row],[rocznik]]</f>
        <v>69</v>
      </c>
      <c r="G129" s="1">
        <f>IF(RIGHT(ubezpieczenia5[[#This Row],[Imie]],1)="a",25000,30000)</f>
        <v>25000</v>
      </c>
      <c r="H12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29" s="1">
        <f>IF(ubezpieczenia5[[#This Row],[lat]]&gt;60,ubezpieczenia5[[#This Row],[podstawa]]+49,ubezpieczenia5[[#This Row],[podstawa]])</f>
        <v>79</v>
      </c>
      <c r="J129" s="1" t="str">
        <f>IF(ubezpieczenia5[[#This Row],[kwota]]=25000,"Kobieta","Mężczyzna")</f>
        <v>Kobieta</v>
      </c>
    </row>
    <row r="130" spans="1:10" x14ac:dyDescent="0.3">
      <c r="A130" s="1" t="s">
        <v>202</v>
      </c>
      <c r="B130" s="1" t="s">
        <v>8</v>
      </c>
      <c r="C130" s="2">
        <v>16976</v>
      </c>
      <c r="D130" s="1" t="s">
        <v>6</v>
      </c>
      <c r="E130" s="1">
        <f>YEAR(ubezpieczenia5[[#This Row],[Data_urodz]])</f>
        <v>1946</v>
      </c>
      <c r="F130" s="1">
        <f>2016-ubezpieczenia5[[#This Row],[rocznik]]</f>
        <v>70</v>
      </c>
      <c r="G130" s="1">
        <f>IF(RIGHT(ubezpieczenia5[[#This Row],[Imie]],1)="a",25000,30000)</f>
        <v>30000</v>
      </c>
      <c r="H13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30" s="1">
        <f>IF(ubezpieczenia5[[#This Row],[lat]]&gt;60,ubezpieczenia5[[#This Row],[podstawa]]+49,ubezpieczenia5[[#This Row],[podstawa]])</f>
        <v>85</v>
      </c>
      <c r="J130" s="1" t="str">
        <f>IF(ubezpieczenia5[[#This Row],[kwota]]=25000,"Kobieta","Mężczyzna")</f>
        <v>Mężczyzna</v>
      </c>
    </row>
    <row r="131" spans="1:10" x14ac:dyDescent="0.3">
      <c r="A131" s="1" t="s">
        <v>203</v>
      </c>
      <c r="B131" s="1" t="s">
        <v>204</v>
      </c>
      <c r="C131" s="2">
        <v>33779</v>
      </c>
      <c r="D131" s="1" t="s">
        <v>40</v>
      </c>
      <c r="E131" s="1">
        <f>YEAR(ubezpieczenia5[[#This Row],[Data_urodz]])</f>
        <v>1992</v>
      </c>
      <c r="F131" s="1">
        <f>2016-ubezpieczenia5[[#This Row],[rocznik]]</f>
        <v>24</v>
      </c>
      <c r="G131" s="1">
        <f>IF(RIGHT(ubezpieczenia5[[#This Row],[Imie]],1)="a",25000,30000)</f>
        <v>30000</v>
      </c>
      <c r="H13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31" s="1">
        <f>IF(ubezpieczenia5[[#This Row],[lat]]&gt;60,ubezpieczenia5[[#This Row],[podstawa]]+49,ubezpieczenia5[[#This Row],[podstawa]])</f>
        <v>30</v>
      </c>
      <c r="J131" s="1" t="str">
        <f>IF(ubezpieczenia5[[#This Row],[kwota]]=25000,"Kobieta","Mężczyzna")</f>
        <v>Mężczyzna</v>
      </c>
    </row>
    <row r="132" spans="1:10" x14ac:dyDescent="0.3">
      <c r="A132" s="1" t="s">
        <v>75</v>
      </c>
      <c r="B132" s="1" t="s">
        <v>37</v>
      </c>
      <c r="C132" s="2">
        <v>33885</v>
      </c>
      <c r="D132" s="1" t="s">
        <v>6</v>
      </c>
      <c r="E132" s="1">
        <f>YEAR(ubezpieczenia5[[#This Row],[Data_urodz]])</f>
        <v>1992</v>
      </c>
      <c r="F132" s="1">
        <f>2016-ubezpieczenia5[[#This Row],[rocznik]]</f>
        <v>24</v>
      </c>
      <c r="G132" s="1">
        <f>IF(RIGHT(ubezpieczenia5[[#This Row],[Imie]],1)="a",25000,30000)</f>
        <v>25000</v>
      </c>
      <c r="H13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32" s="1">
        <f>IF(ubezpieczenia5[[#This Row],[lat]]&gt;60,ubezpieczenia5[[#This Row],[podstawa]]+49,ubezpieczenia5[[#This Row],[podstawa]])</f>
        <v>25</v>
      </c>
      <c r="J132" s="1" t="str">
        <f>IF(ubezpieczenia5[[#This Row],[kwota]]=25000,"Kobieta","Mężczyzna")</f>
        <v>Kobieta</v>
      </c>
    </row>
    <row r="133" spans="1:10" x14ac:dyDescent="0.3">
      <c r="A133" s="1" t="s">
        <v>205</v>
      </c>
      <c r="B133" s="1" t="s">
        <v>25</v>
      </c>
      <c r="C133" s="2">
        <v>30498</v>
      </c>
      <c r="D133" s="1" t="s">
        <v>9</v>
      </c>
      <c r="E133" s="1">
        <f>YEAR(ubezpieczenia5[[#This Row],[Data_urodz]])</f>
        <v>1983</v>
      </c>
      <c r="F133" s="1">
        <f>2016-ubezpieczenia5[[#This Row],[rocznik]]</f>
        <v>33</v>
      </c>
      <c r="G133" s="1">
        <f>IF(RIGHT(ubezpieczenia5[[#This Row],[Imie]],1)="a",25000,30000)</f>
        <v>25000</v>
      </c>
      <c r="H13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33" s="1">
        <f>IF(ubezpieczenia5[[#This Row],[lat]]&gt;60,ubezpieczenia5[[#This Row],[podstawa]]+49,ubezpieczenia5[[#This Row],[podstawa]])</f>
        <v>37.5</v>
      </c>
      <c r="J133" s="1" t="str">
        <f>IF(ubezpieczenia5[[#This Row],[kwota]]=25000,"Kobieta","Mężczyzna")</f>
        <v>Kobieta</v>
      </c>
    </row>
    <row r="134" spans="1:10" x14ac:dyDescent="0.3">
      <c r="A134" s="1" t="s">
        <v>206</v>
      </c>
      <c r="B134" s="1" t="s">
        <v>167</v>
      </c>
      <c r="C134" s="2">
        <v>22090</v>
      </c>
      <c r="D134" s="1" t="s">
        <v>9</v>
      </c>
      <c r="E134" s="1">
        <f>YEAR(ubezpieczenia5[[#This Row],[Data_urodz]])</f>
        <v>1960</v>
      </c>
      <c r="F134" s="1">
        <f>2016-ubezpieczenia5[[#This Row],[rocznik]]</f>
        <v>56</v>
      </c>
      <c r="G134" s="1">
        <f>IF(RIGHT(ubezpieczenia5[[#This Row],[Imie]],1)="a",25000,30000)</f>
        <v>30000</v>
      </c>
      <c r="H13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34" s="1">
        <f>IF(ubezpieczenia5[[#This Row],[lat]]&gt;60,ubezpieczenia5[[#This Row],[podstawa]]+49,ubezpieczenia5[[#This Row],[podstawa]])</f>
        <v>36</v>
      </c>
      <c r="J134" s="1" t="str">
        <f>IF(ubezpieczenia5[[#This Row],[kwota]]=25000,"Kobieta","Mężczyzna")</f>
        <v>Mężczyzna</v>
      </c>
    </row>
    <row r="135" spans="1:10" x14ac:dyDescent="0.3">
      <c r="A135" s="1" t="s">
        <v>207</v>
      </c>
      <c r="B135" s="1" t="s">
        <v>37</v>
      </c>
      <c r="C135" s="2">
        <v>27938</v>
      </c>
      <c r="D135" s="1" t="s">
        <v>6</v>
      </c>
      <c r="E135" s="1">
        <f>YEAR(ubezpieczenia5[[#This Row],[Data_urodz]])</f>
        <v>1976</v>
      </c>
      <c r="F135" s="1">
        <f>2016-ubezpieczenia5[[#This Row],[rocznik]]</f>
        <v>40</v>
      </c>
      <c r="G135" s="1">
        <f>IF(RIGHT(ubezpieczenia5[[#This Row],[Imie]],1)="a",25000,30000)</f>
        <v>25000</v>
      </c>
      <c r="H13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35" s="1">
        <f>IF(ubezpieczenia5[[#This Row],[lat]]&gt;60,ubezpieczenia5[[#This Row],[podstawa]]+49,ubezpieczenia5[[#This Row],[podstawa]])</f>
        <v>37.5</v>
      </c>
      <c r="J135" s="1" t="str">
        <f>IF(ubezpieczenia5[[#This Row],[kwota]]=25000,"Kobieta","Mężczyzna")</f>
        <v>Kobieta</v>
      </c>
    </row>
    <row r="136" spans="1:10" x14ac:dyDescent="0.3">
      <c r="A136" s="1" t="s">
        <v>208</v>
      </c>
      <c r="B136" s="1" t="s">
        <v>47</v>
      </c>
      <c r="C136" s="2">
        <v>23762</v>
      </c>
      <c r="D136" s="1" t="s">
        <v>12</v>
      </c>
      <c r="E136" s="1">
        <f>YEAR(ubezpieczenia5[[#This Row],[Data_urodz]])</f>
        <v>1965</v>
      </c>
      <c r="F136" s="1">
        <f>2016-ubezpieczenia5[[#This Row],[rocznik]]</f>
        <v>51</v>
      </c>
      <c r="G136" s="1">
        <f>IF(RIGHT(ubezpieczenia5[[#This Row],[Imie]],1)="a",25000,30000)</f>
        <v>25000</v>
      </c>
      <c r="H13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36" s="1">
        <f>IF(ubezpieczenia5[[#This Row],[lat]]&gt;60,ubezpieczenia5[[#This Row],[podstawa]]+49,ubezpieczenia5[[#This Row],[podstawa]])</f>
        <v>29.999999999999996</v>
      </c>
      <c r="J136" s="1" t="str">
        <f>IF(ubezpieczenia5[[#This Row],[kwota]]=25000,"Kobieta","Mężczyzna")</f>
        <v>Kobieta</v>
      </c>
    </row>
    <row r="137" spans="1:10" x14ac:dyDescent="0.3">
      <c r="A137" s="1" t="s">
        <v>209</v>
      </c>
      <c r="B137" s="1" t="s">
        <v>131</v>
      </c>
      <c r="C137" s="2">
        <v>25158</v>
      </c>
      <c r="D137" s="1" t="s">
        <v>6</v>
      </c>
      <c r="E137" s="1">
        <f>YEAR(ubezpieczenia5[[#This Row],[Data_urodz]])</f>
        <v>1968</v>
      </c>
      <c r="F137" s="1">
        <f>2016-ubezpieczenia5[[#This Row],[rocznik]]</f>
        <v>48</v>
      </c>
      <c r="G137" s="1">
        <f>IF(RIGHT(ubezpieczenia5[[#This Row],[Imie]],1)="a",25000,30000)</f>
        <v>25000</v>
      </c>
      <c r="H13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37" s="1">
        <f>IF(ubezpieczenia5[[#This Row],[lat]]&gt;60,ubezpieczenia5[[#This Row],[podstawa]]+49,ubezpieczenia5[[#This Row],[podstawa]])</f>
        <v>29.999999999999996</v>
      </c>
      <c r="J137" s="1" t="str">
        <f>IF(ubezpieczenia5[[#This Row],[kwota]]=25000,"Kobieta","Mężczyzna")</f>
        <v>Kobieta</v>
      </c>
    </row>
    <row r="138" spans="1:10" x14ac:dyDescent="0.3">
      <c r="A138" s="1" t="s">
        <v>210</v>
      </c>
      <c r="B138" s="1" t="s">
        <v>37</v>
      </c>
      <c r="C138" s="2">
        <v>24824</v>
      </c>
      <c r="D138" s="1" t="s">
        <v>12</v>
      </c>
      <c r="E138" s="1">
        <f>YEAR(ubezpieczenia5[[#This Row],[Data_urodz]])</f>
        <v>1967</v>
      </c>
      <c r="F138" s="1">
        <f>2016-ubezpieczenia5[[#This Row],[rocznik]]</f>
        <v>49</v>
      </c>
      <c r="G138" s="1">
        <f>IF(RIGHT(ubezpieczenia5[[#This Row],[Imie]],1)="a",25000,30000)</f>
        <v>25000</v>
      </c>
      <c r="H13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38" s="1">
        <f>IF(ubezpieczenia5[[#This Row],[lat]]&gt;60,ubezpieczenia5[[#This Row],[podstawa]]+49,ubezpieczenia5[[#This Row],[podstawa]])</f>
        <v>29.999999999999996</v>
      </c>
      <c r="J138" s="1" t="str">
        <f>IF(ubezpieczenia5[[#This Row],[kwota]]=25000,"Kobieta","Mężczyzna")</f>
        <v>Kobieta</v>
      </c>
    </row>
    <row r="139" spans="1:10" x14ac:dyDescent="0.3">
      <c r="A139" s="1" t="s">
        <v>211</v>
      </c>
      <c r="B139" s="1" t="s">
        <v>49</v>
      </c>
      <c r="C139" s="2">
        <v>33398</v>
      </c>
      <c r="D139" s="1" t="s">
        <v>9</v>
      </c>
      <c r="E139" s="1">
        <f>YEAR(ubezpieczenia5[[#This Row],[Data_urodz]])</f>
        <v>1991</v>
      </c>
      <c r="F139" s="1">
        <f>2016-ubezpieczenia5[[#This Row],[rocznik]]</f>
        <v>25</v>
      </c>
      <c r="G139" s="1">
        <f>IF(RIGHT(ubezpieczenia5[[#This Row],[Imie]],1)="a",25000,30000)</f>
        <v>30000</v>
      </c>
      <c r="H13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39" s="1">
        <f>IF(ubezpieczenia5[[#This Row],[lat]]&gt;60,ubezpieczenia5[[#This Row],[podstawa]]+49,ubezpieczenia5[[#This Row],[podstawa]])</f>
        <v>30</v>
      </c>
      <c r="J139" s="1" t="str">
        <f>IF(ubezpieczenia5[[#This Row],[kwota]]=25000,"Kobieta","Mężczyzna")</f>
        <v>Mężczyzna</v>
      </c>
    </row>
    <row r="140" spans="1:10" x14ac:dyDescent="0.3">
      <c r="A140" s="1" t="s">
        <v>212</v>
      </c>
      <c r="B140" s="1" t="s">
        <v>18</v>
      </c>
      <c r="C140" s="2">
        <v>34795</v>
      </c>
      <c r="D140" s="1" t="s">
        <v>9</v>
      </c>
      <c r="E140" s="1">
        <f>YEAR(ubezpieczenia5[[#This Row],[Data_urodz]])</f>
        <v>1995</v>
      </c>
      <c r="F140" s="1">
        <f>2016-ubezpieczenia5[[#This Row],[rocznik]]</f>
        <v>21</v>
      </c>
      <c r="G140" s="1">
        <f>IF(RIGHT(ubezpieczenia5[[#This Row],[Imie]],1)="a",25000,30000)</f>
        <v>30000</v>
      </c>
      <c r="H14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40" s="1">
        <f>IF(ubezpieczenia5[[#This Row],[lat]]&gt;60,ubezpieczenia5[[#This Row],[podstawa]]+49,ubezpieczenia5[[#This Row],[podstawa]])</f>
        <v>30</v>
      </c>
      <c r="J140" s="1" t="str">
        <f>IF(ubezpieczenia5[[#This Row],[kwota]]=25000,"Kobieta","Mężczyzna")</f>
        <v>Mężczyzna</v>
      </c>
    </row>
    <row r="141" spans="1:10" x14ac:dyDescent="0.3">
      <c r="A141" s="1" t="s">
        <v>88</v>
      </c>
      <c r="B141" s="1" t="s">
        <v>213</v>
      </c>
      <c r="C141" s="2">
        <v>20374</v>
      </c>
      <c r="D141" s="1" t="s">
        <v>12</v>
      </c>
      <c r="E141" s="1">
        <f>YEAR(ubezpieczenia5[[#This Row],[Data_urodz]])</f>
        <v>1955</v>
      </c>
      <c r="F141" s="1">
        <f>2016-ubezpieczenia5[[#This Row],[rocznik]]</f>
        <v>61</v>
      </c>
      <c r="G141" s="1">
        <f>IF(RIGHT(ubezpieczenia5[[#This Row],[Imie]],1)="a",25000,30000)</f>
        <v>25000</v>
      </c>
      <c r="H14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41" s="1">
        <f>IF(ubezpieczenia5[[#This Row],[lat]]&gt;60,ubezpieczenia5[[#This Row],[podstawa]]+49,ubezpieczenia5[[#This Row],[podstawa]])</f>
        <v>79</v>
      </c>
      <c r="J141" s="1" t="str">
        <f>IF(ubezpieczenia5[[#This Row],[kwota]]=25000,"Kobieta","Mężczyzna")</f>
        <v>Kobieta</v>
      </c>
    </row>
    <row r="142" spans="1:10" x14ac:dyDescent="0.3">
      <c r="A142" s="1" t="s">
        <v>214</v>
      </c>
      <c r="B142" s="1" t="s">
        <v>165</v>
      </c>
      <c r="C142" s="2">
        <v>25416</v>
      </c>
      <c r="D142" s="1" t="s">
        <v>12</v>
      </c>
      <c r="E142" s="1">
        <f>YEAR(ubezpieczenia5[[#This Row],[Data_urodz]])</f>
        <v>1969</v>
      </c>
      <c r="F142" s="1">
        <f>2016-ubezpieczenia5[[#This Row],[rocznik]]</f>
        <v>47</v>
      </c>
      <c r="G142" s="1">
        <f>IF(RIGHT(ubezpieczenia5[[#This Row],[Imie]],1)="a",25000,30000)</f>
        <v>25000</v>
      </c>
      <c r="H14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42" s="1">
        <f>IF(ubezpieczenia5[[#This Row],[lat]]&gt;60,ubezpieczenia5[[#This Row],[podstawa]]+49,ubezpieczenia5[[#This Row],[podstawa]])</f>
        <v>29.999999999999996</v>
      </c>
      <c r="J142" s="1" t="str">
        <f>IF(ubezpieczenia5[[#This Row],[kwota]]=25000,"Kobieta","Mężczyzna")</f>
        <v>Kobieta</v>
      </c>
    </row>
    <row r="143" spans="1:10" x14ac:dyDescent="0.3">
      <c r="A143" s="1" t="s">
        <v>215</v>
      </c>
      <c r="B143" s="1" t="s">
        <v>216</v>
      </c>
      <c r="C143" s="2">
        <v>21548</v>
      </c>
      <c r="D143" s="1" t="s">
        <v>12</v>
      </c>
      <c r="E143" s="1">
        <f>YEAR(ubezpieczenia5[[#This Row],[Data_urodz]])</f>
        <v>1958</v>
      </c>
      <c r="F143" s="1">
        <f>2016-ubezpieczenia5[[#This Row],[rocznik]]</f>
        <v>58</v>
      </c>
      <c r="G143" s="1">
        <f>IF(RIGHT(ubezpieczenia5[[#This Row],[Imie]],1)="a",25000,30000)</f>
        <v>25000</v>
      </c>
      <c r="H14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43" s="1">
        <f>IF(ubezpieczenia5[[#This Row],[lat]]&gt;60,ubezpieczenia5[[#This Row],[podstawa]]+49,ubezpieczenia5[[#This Row],[podstawa]])</f>
        <v>29.999999999999996</v>
      </c>
      <c r="J143" s="1" t="str">
        <f>IF(ubezpieczenia5[[#This Row],[kwota]]=25000,"Kobieta","Mężczyzna")</f>
        <v>Kobieta</v>
      </c>
    </row>
    <row r="144" spans="1:10" x14ac:dyDescent="0.3">
      <c r="A144" s="1" t="s">
        <v>217</v>
      </c>
      <c r="B144" s="1" t="s">
        <v>54</v>
      </c>
      <c r="C144" s="2">
        <v>31232</v>
      </c>
      <c r="D144" s="1" t="s">
        <v>9</v>
      </c>
      <c r="E144" s="1">
        <f>YEAR(ubezpieczenia5[[#This Row],[Data_urodz]])</f>
        <v>1985</v>
      </c>
      <c r="F144" s="1">
        <f>2016-ubezpieczenia5[[#This Row],[rocznik]]</f>
        <v>31</v>
      </c>
      <c r="G144" s="1">
        <f>IF(RIGHT(ubezpieczenia5[[#This Row],[Imie]],1)="a",25000,30000)</f>
        <v>25000</v>
      </c>
      <c r="H14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44" s="1">
        <f>IF(ubezpieczenia5[[#This Row],[lat]]&gt;60,ubezpieczenia5[[#This Row],[podstawa]]+49,ubezpieczenia5[[#This Row],[podstawa]])</f>
        <v>37.5</v>
      </c>
      <c r="J144" s="1" t="str">
        <f>IF(ubezpieczenia5[[#This Row],[kwota]]=25000,"Kobieta","Mężczyzna")</f>
        <v>Kobieta</v>
      </c>
    </row>
    <row r="145" spans="1:10" x14ac:dyDescent="0.3">
      <c r="A145" s="1" t="s">
        <v>218</v>
      </c>
      <c r="B145" s="1" t="s">
        <v>121</v>
      </c>
      <c r="C145" s="2">
        <v>28472</v>
      </c>
      <c r="D145" s="1" t="s">
        <v>12</v>
      </c>
      <c r="E145" s="1">
        <f>YEAR(ubezpieczenia5[[#This Row],[Data_urodz]])</f>
        <v>1977</v>
      </c>
      <c r="F145" s="1">
        <f>2016-ubezpieczenia5[[#This Row],[rocznik]]</f>
        <v>39</v>
      </c>
      <c r="G145" s="1">
        <f>IF(RIGHT(ubezpieczenia5[[#This Row],[Imie]],1)="a",25000,30000)</f>
        <v>25000</v>
      </c>
      <c r="H14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45" s="1">
        <f>IF(ubezpieczenia5[[#This Row],[lat]]&gt;60,ubezpieczenia5[[#This Row],[podstawa]]+49,ubezpieczenia5[[#This Row],[podstawa]])</f>
        <v>37.5</v>
      </c>
      <c r="J145" s="1" t="str">
        <f>IF(ubezpieczenia5[[#This Row],[kwota]]=25000,"Kobieta","Mężczyzna")</f>
        <v>Kobieta</v>
      </c>
    </row>
    <row r="146" spans="1:10" x14ac:dyDescent="0.3">
      <c r="A146" s="1" t="s">
        <v>219</v>
      </c>
      <c r="B146" s="1" t="s">
        <v>29</v>
      </c>
      <c r="C146" s="2">
        <v>34287</v>
      </c>
      <c r="D146" s="1" t="s">
        <v>12</v>
      </c>
      <c r="E146" s="1">
        <f>YEAR(ubezpieczenia5[[#This Row],[Data_urodz]])</f>
        <v>1993</v>
      </c>
      <c r="F146" s="1">
        <f>2016-ubezpieczenia5[[#This Row],[rocznik]]</f>
        <v>23</v>
      </c>
      <c r="G146" s="1">
        <f>IF(RIGHT(ubezpieczenia5[[#This Row],[Imie]],1)="a",25000,30000)</f>
        <v>30000</v>
      </c>
      <c r="H14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46" s="1">
        <f>IF(ubezpieczenia5[[#This Row],[lat]]&gt;60,ubezpieczenia5[[#This Row],[podstawa]]+49,ubezpieczenia5[[#This Row],[podstawa]])</f>
        <v>30</v>
      </c>
      <c r="J146" s="1" t="str">
        <f>IF(ubezpieczenia5[[#This Row],[kwota]]=25000,"Kobieta","Mężczyzna")</f>
        <v>Mężczyzna</v>
      </c>
    </row>
    <row r="147" spans="1:10" x14ac:dyDescent="0.3">
      <c r="A147" s="1" t="s">
        <v>220</v>
      </c>
      <c r="B147" s="1" t="s">
        <v>92</v>
      </c>
      <c r="C147" s="2">
        <v>24972</v>
      </c>
      <c r="D147" s="1" t="s">
        <v>6</v>
      </c>
      <c r="E147" s="1">
        <f>YEAR(ubezpieczenia5[[#This Row],[Data_urodz]])</f>
        <v>1968</v>
      </c>
      <c r="F147" s="1">
        <f>2016-ubezpieczenia5[[#This Row],[rocznik]]</f>
        <v>48</v>
      </c>
      <c r="G147" s="1">
        <f>IF(RIGHT(ubezpieczenia5[[#This Row],[Imie]],1)="a",25000,30000)</f>
        <v>30000</v>
      </c>
      <c r="H14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47" s="1">
        <f>IF(ubezpieczenia5[[#This Row],[lat]]&gt;60,ubezpieczenia5[[#This Row],[podstawa]]+49,ubezpieczenia5[[#This Row],[podstawa]])</f>
        <v>36</v>
      </c>
      <c r="J147" s="1" t="str">
        <f>IF(ubezpieczenia5[[#This Row],[kwota]]=25000,"Kobieta","Mężczyzna")</f>
        <v>Mężczyzna</v>
      </c>
    </row>
    <row r="148" spans="1:10" x14ac:dyDescent="0.3">
      <c r="A148" s="1" t="s">
        <v>221</v>
      </c>
      <c r="B148" s="1" t="s">
        <v>154</v>
      </c>
      <c r="C148" s="2">
        <v>18787</v>
      </c>
      <c r="D148" s="1" t="s">
        <v>9</v>
      </c>
      <c r="E148" s="1">
        <f>YEAR(ubezpieczenia5[[#This Row],[Data_urodz]])</f>
        <v>1951</v>
      </c>
      <c r="F148" s="1">
        <f>2016-ubezpieczenia5[[#This Row],[rocznik]]</f>
        <v>65</v>
      </c>
      <c r="G148" s="1">
        <f>IF(RIGHT(ubezpieczenia5[[#This Row],[Imie]],1)="a",25000,30000)</f>
        <v>25000</v>
      </c>
      <c r="H14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48" s="1">
        <f>IF(ubezpieczenia5[[#This Row],[lat]]&gt;60,ubezpieczenia5[[#This Row],[podstawa]]+49,ubezpieczenia5[[#This Row],[podstawa]])</f>
        <v>79</v>
      </c>
      <c r="J148" s="1" t="str">
        <f>IF(ubezpieczenia5[[#This Row],[kwota]]=25000,"Kobieta","Mężczyzna")</f>
        <v>Kobieta</v>
      </c>
    </row>
    <row r="149" spans="1:10" x14ac:dyDescent="0.3">
      <c r="A149" s="1" t="s">
        <v>222</v>
      </c>
      <c r="B149" s="1" t="s">
        <v>49</v>
      </c>
      <c r="C149" s="2">
        <v>27611</v>
      </c>
      <c r="D149" s="1" t="s">
        <v>9</v>
      </c>
      <c r="E149" s="1">
        <f>YEAR(ubezpieczenia5[[#This Row],[Data_urodz]])</f>
        <v>1975</v>
      </c>
      <c r="F149" s="1">
        <f>2016-ubezpieczenia5[[#This Row],[rocznik]]</f>
        <v>41</v>
      </c>
      <c r="G149" s="1">
        <f>IF(RIGHT(ubezpieczenia5[[#This Row],[Imie]],1)="a",25000,30000)</f>
        <v>30000</v>
      </c>
      <c r="H14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49" s="1">
        <f>IF(ubezpieczenia5[[#This Row],[lat]]&gt;60,ubezpieczenia5[[#This Row],[podstawa]]+49,ubezpieczenia5[[#This Row],[podstawa]])</f>
        <v>45</v>
      </c>
      <c r="J149" s="1" t="str">
        <f>IF(ubezpieczenia5[[#This Row],[kwota]]=25000,"Kobieta","Mężczyzna")</f>
        <v>Mężczyzna</v>
      </c>
    </row>
    <row r="150" spans="1:10" x14ac:dyDescent="0.3">
      <c r="A150" s="1" t="s">
        <v>223</v>
      </c>
      <c r="B150" s="1" t="s">
        <v>224</v>
      </c>
      <c r="C150" s="2">
        <v>26071</v>
      </c>
      <c r="D150" s="1" t="s">
        <v>12</v>
      </c>
      <c r="E150" s="1">
        <f>YEAR(ubezpieczenia5[[#This Row],[Data_urodz]])</f>
        <v>1971</v>
      </c>
      <c r="F150" s="1">
        <f>2016-ubezpieczenia5[[#This Row],[rocznik]]</f>
        <v>45</v>
      </c>
      <c r="G150" s="1">
        <f>IF(RIGHT(ubezpieczenia5[[#This Row],[Imie]],1)="a",25000,30000)</f>
        <v>25000</v>
      </c>
      <c r="H15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50" s="1">
        <f>IF(ubezpieczenia5[[#This Row],[lat]]&gt;60,ubezpieczenia5[[#This Row],[podstawa]]+49,ubezpieczenia5[[#This Row],[podstawa]])</f>
        <v>37.5</v>
      </c>
      <c r="J150" s="1" t="str">
        <f>IF(ubezpieczenia5[[#This Row],[kwota]]=25000,"Kobieta","Mężczyzna")</f>
        <v>Kobieta</v>
      </c>
    </row>
    <row r="151" spans="1:10" x14ac:dyDescent="0.3">
      <c r="A151" s="1" t="s">
        <v>225</v>
      </c>
      <c r="B151" s="1" t="s">
        <v>20</v>
      </c>
      <c r="C151" s="2">
        <v>18285</v>
      </c>
      <c r="D151" s="1" t="s">
        <v>6</v>
      </c>
      <c r="E151" s="1">
        <f>YEAR(ubezpieczenia5[[#This Row],[Data_urodz]])</f>
        <v>1950</v>
      </c>
      <c r="F151" s="1">
        <f>2016-ubezpieczenia5[[#This Row],[rocznik]]</f>
        <v>66</v>
      </c>
      <c r="G151" s="1">
        <f>IF(RIGHT(ubezpieczenia5[[#This Row],[Imie]],1)="a",25000,30000)</f>
        <v>25000</v>
      </c>
      <c r="H15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51" s="1">
        <f>IF(ubezpieczenia5[[#This Row],[lat]]&gt;60,ubezpieczenia5[[#This Row],[podstawa]]+49,ubezpieczenia5[[#This Row],[podstawa]])</f>
        <v>79</v>
      </c>
      <c r="J151" s="1" t="str">
        <f>IF(ubezpieczenia5[[#This Row],[kwota]]=25000,"Kobieta","Mężczyzna")</f>
        <v>Kobieta</v>
      </c>
    </row>
    <row r="152" spans="1:10" x14ac:dyDescent="0.3">
      <c r="A152" s="1" t="s">
        <v>226</v>
      </c>
      <c r="B152" s="1" t="s">
        <v>8</v>
      </c>
      <c r="C152" s="2">
        <v>33696</v>
      </c>
      <c r="D152" s="1" t="s">
        <v>12</v>
      </c>
      <c r="E152" s="1">
        <f>YEAR(ubezpieczenia5[[#This Row],[Data_urodz]])</f>
        <v>1992</v>
      </c>
      <c r="F152" s="1">
        <f>2016-ubezpieczenia5[[#This Row],[rocznik]]</f>
        <v>24</v>
      </c>
      <c r="G152" s="1">
        <f>IF(RIGHT(ubezpieczenia5[[#This Row],[Imie]],1)="a",25000,30000)</f>
        <v>30000</v>
      </c>
      <c r="H15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52" s="1">
        <f>IF(ubezpieczenia5[[#This Row],[lat]]&gt;60,ubezpieczenia5[[#This Row],[podstawa]]+49,ubezpieczenia5[[#This Row],[podstawa]])</f>
        <v>30</v>
      </c>
      <c r="J152" s="1" t="str">
        <f>IF(ubezpieczenia5[[#This Row],[kwota]]=25000,"Kobieta","Mężczyzna")</f>
        <v>Mężczyzna</v>
      </c>
    </row>
    <row r="153" spans="1:10" x14ac:dyDescent="0.3">
      <c r="A153" s="1" t="s">
        <v>227</v>
      </c>
      <c r="B153" s="1" t="s">
        <v>81</v>
      </c>
      <c r="C153" s="2">
        <v>25404</v>
      </c>
      <c r="D153" s="1" t="s">
        <v>12</v>
      </c>
      <c r="E153" s="1">
        <f>YEAR(ubezpieczenia5[[#This Row],[Data_urodz]])</f>
        <v>1969</v>
      </c>
      <c r="F153" s="1">
        <f>2016-ubezpieczenia5[[#This Row],[rocznik]]</f>
        <v>47</v>
      </c>
      <c r="G153" s="1">
        <f>IF(RIGHT(ubezpieczenia5[[#This Row],[Imie]],1)="a",25000,30000)</f>
        <v>25000</v>
      </c>
      <c r="H15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53" s="1">
        <f>IF(ubezpieczenia5[[#This Row],[lat]]&gt;60,ubezpieczenia5[[#This Row],[podstawa]]+49,ubezpieczenia5[[#This Row],[podstawa]])</f>
        <v>29.999999999999996</v>
      </c>
      <c r="J153" s="1" t="str">
        <f>IF(ubezpieczenia5[[#This Row],[kwota]]=25000,"Kobieta","Mężczyzna")</f>
        <v>Kobieta</v>
      </c>
    </row>
    <row r="154" spans="1:10" x14ac:dyDescent="0.3">
      <c r="A154" s="1" t="s">
        <v>26</v>
      </c>
      <c r="B154" s="1" t="s">
        <v>114</v>
      </c>
      <c r="C154" s="2">
        <v>21769</v>
      </c>
      <c r="D154" s="1" t="s">
        <v>6</v>
      </c>
      <c r="E154" s="1">
        <f>YEAR(ubezpieczenia5[[#This Row],[Data_urodz]])</f>
        <v>1959</v>
      </c>
      <c r="F154" s="1">
        <f>2016-ubezpieczenia5[[#This Row],[rocznik]]</f>
        <v>57</v>
      </c>
      <c r="G154" s="1">
        <f>IF(RIGHT(ubezpieczenia5[[#This Row],[Imie]],1)="a",25000,30000)</f>
        <v>30000</v>
      </c>
      <c r="H15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54" s="1">
        <f>IF(ubezpieczenia5[[#This Row],[lat]]&gt;60,ubezpieczenia5[[#This Row],[podstawa]]+49,ubezpieczenia5[[#This Row],[podstawa]])</f>
        <v>36</v>
      </c>
      <c r="J154" s="1" t="str">
        <f>IF(ubezpieczenia5[[#This Row],[kwota]]=25000,"Kobieta","Mężczyzna")</f>
        <v>Mężczyzna</v>
      </c>
    </row>
    <row r="155" spans="1:10" x14ac:dyDescent="0.3">
      <c r="A155" s="1" t="s">
        <v>228</v>
      </c>
      <c r="B155" s="1" t="s">
        <v>49</v>
      </c>
      <c r="C155" s="2">
        <v>26490</v>
      </c>
      <c r="D155" s="1" t="s">
        <v>6</v>
      </c>
      <c r="E155" s="1">
        <f>YEAR(ubezpieczenia5[[#This Row],[Data_urodz]])</f>
        <v>1972</v>
      </c>
      <c r="F155" s="1">
        <f>2016-ubezpieczenia5[[#This Row],[rocznik]]</f>
        <v>44</v>
      </c>
      <c r="G155" s="1">
        <f>IF(RIGHT(ubezpieczenia5[[#This Row],[Imie]],1)="a",25000,30000)</f>
        <v>30000</v>
      </c>
      <c r="H15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55" s="1">
        <f>IF(ubezpieczenia5[[#This Row],[lat]]&gt;60,ubezpieczenia5[[#This Row],[podstawa]]+49,ubezpieczenia5[[#This Row],[podstawa]])</f>
        <v>45</v>
      </c>
      <c r="J155" s="1" t="str">
        <f>IF(ubezpieczenia5[[#This Row],[kwota]]=25000,"Kobieta","Mężczyzna")</f>
        <v>Mężczyzna</v>
      </c>
    </row>
    <row r="156" spans="1:10" x14ac:dyDescent="0.3">
      <c r="A156" s="1" t="s">
        <v>229</v>
      </c>
      <c r="B156" s="1" t="s">
        <v>105</v>
      </c>
      <c r="C156" s="2">
        <v>28897</v>
      </c>
      <c r="D156" s="1" t="s">
        <v>9</v>
      </c>
      <c r="E156" s="1">
        <f>YEAR(ubezpieczenia5[[#This Row],[Data_urodz]])</f>
        <v>1979</v>
      </c>
      <c r="F156" s="1">
        <f>2016-ubezpieczenia5[[#This Row],[rocznik]]</f>
        <v>37</v>
      </c>
      <c r="G156" s="1">
        <f>IF(RIGHT(ubezpieczenia5[[#This Row],[Imie]],1)="a",25000,30000)</f>
        <v>25000</v>
      </c>
      <c r="H15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56" s="1">
        <f>IF(ubezpieczenia5[[#This Row],[lat]]&gt;60,ubezpieczenia5[[#This Row],[podstawa]]+49,ubezpieczenia5[[#This Row],[podstawa]])</f>
        <v>37.5</v>
      </c>
      <c r="J156" s="1" t="str">
        <f>IF(ubezpieczenia5[[#This Row],[kwota]]=25000,"Kobieta","Mężczyzna")</f>
        <v>Kobieta</v>
      </c>
    </row>
    <row r="157" spans="1:10" x14ac:dyDescent="0.3">
      <c r="A157" s="1" t="s">
        <v>230</v>
      </c>
      <c r="B157" s="1" t="s">
        <v>231</v>
      </c>
      <c r="C157" s="2">
        <v>33454</v>
      </c>
      <c r="D157" s="1" t="s">
        <v>12</v>
      </c>
      <c r="E157" s="1">
        <f>YEAR(ubezpieczenia5[[#This Row],[Data_urodz]])</f>
        <v>1991</v>
      </c>
      <c r="F157" s="1">
        <f>2016-ubezpieczenia5[[#This Row],[rocznik]]</f>
        <v>25</v>
      </c>
      <c r="G157" s="1">
        <f>IF(RIGHT(ubezpieczenia5[[#This Row],[Imie]],1)="a",25000,30000)</f>
        <v>25000</v>
      </c>
      <c r="H15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57" s="1">
        <f>IF(ubezpieczenia5[[#This Row],[lat]]&gt;60,ubezpieczenia5[[#This Row],[podstawa]]+49,ubezpieczenia5[[#This Row],[podstawa]])</f>
        <v>25</v>
      </c>
      <c r="J157" s="1" t="str">
        <f>IF(ubezpieczenia5[[#This Row],[kwota]]=25000,"Kobieta","Mężczyzna")</f>
        <v>Kobieta</v>
      </c>
    </row>
    <row r="158" spans="1:10" x14ac:dyDescent="0.3">
      <c r="A158" s="1" t="s">
        <v>232</v>
      </c>
      <c r="B158" s="1" t="s">
        <v>233</v>
      </c>
      <c r="C158" s="2">
        <v>24539</v>
      </c>
      <c r="D158" s="1" t="s">
        <v>12</v>
      </c>
      <c r="E158" s="1">
        <f>YEAR(ubezpieczenia5[[#This Row],[Data_urodz]])</f>
        <v>1967</v>
      </c>
      <c r="F158" s="1">
        <f>2016-ubezpieczenia5[[#This Row],[rocznik]]</f>
        <v>49</v>
      </c>
      <c r="G158" s="1">
        <f>IF(RIGHT(ubezpieczenia5[[#This Row],[Imie]],1)="a",25000,30000)</f>
        <v>30000</v>
      </c>
      <c r="H15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58" s="1">
        <f>IF(ubezpieczenia5[[#This Row],[lat]]&gt;60,ubezpieczenia5[[#This Row],[podstawa]]+49,ubezpieczenia5[[#This Row],[podstawa]])</f>
        <v>36</v>
      </c>
      <c r="J158" s="1" t="str">
        <f>IF(ubezpieczenia5[[#This Row],[kwota]]=25000,"Kobieta","Mężczyzna")</f>
        <v>Mężczyzna</v>
      </c>
    </row>
    <row r="159" spans="1:10" x14ac:dyDescent="0.3">
      <c r="A159" s="1" t="s">
        <v>234</v>
      </c>
      <c r="B159" s="1" t="s">
        <v>235</v>
      </c>
      <c r="C159" s="2">
        <v>27992</v>
      </c>
      <c r="D159" s="1" t="s">
        <v>6</v>
      </c>
      <c r="E159" s="1">
        <f>YEAR(ubezpieczenia5[[#This Row],[Data_urodz]])</f>
        <v>1976</v>
      </c>
      <c r="F159" s="1">
        <f>2016-ubezpieczenia5[[#This Row],[rocznik]]</f>
        <v>40</v>
      </c>
      <c r="G159" s="1">
        <f>IF(RIGHT(ubezpieczenia5[[#This Row],[Imie]],1)="a",25000,30000)</f>
        <v>25000</v>
      </c>
      <c r="H15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59" s="1">
        <f>IF(ubezpieczenia5[[#This Row],[lat]]&gt;60,ubezpieczenia5[[#This Row],[podstawa]]+49,ubezpieczenia5[[#This Row],[podstawa]])</f>
        <v>37.5</v>
      </c>
      <c r="J159" s="1" t="str">
        <f>IF(ubezpieczenia5[[#This Row],[kwota]]=25000,"Kobieta","Mężczyzna")</f>
        <v>Kobieta</v>
      </c>
    </row>
    <row r="160" spans="1:10" x14ac:dyDescent="0.3">
      <c r="A160" s="1" t="s">
        <v>147</v>
      </c>
      <c r="B160" s="1" t="s">
        <v>236</v>
      </c>
      <c r="C160" s="2">
        <v>26335</v>
      </c>
      <c r="D160" s="1" t="s">
        <v>40</v>
      </c>
      <c r="E160" s="1">
        <f>YEAR(ubezpieczenia5[[#This Row],[Data_urodz]])</f>
        <v>1972</v>
      </c>
      <c r="F160" s="1">
        <f>2016-ubezpieczenia5[[#This Row],[rocznik]]</f>
        <v>44</v>
      </c>
      <c r="G160" s="1">
        <f>IF(RIGHT(ubezpieczenia5[[#This Row],[Imie]],1)="a",25000,30000)</f>
        <v>25000</v>
      </c>
      <c r="H16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60" s="1">
        <f>IF(ubezpieczenia5[[#This Row],[lat]]&gt;60,ubezpieczenia5[[#This Row],[podstawa]]+49,ubezpieczenia5[[#This Row],[podstawa]])</f>
        <v>37.5</v>
      </c>
      <c r="J160" s="1" t="str">
        <f>IF(ubezpieczenia5[[#This Row],[kwota]]=25000,"Kobieta","Mężczyzna")</f>
        <v>Kobieta</v>
      </c>
    </row>
    <row r="161" spans="1:10" x14ac:dyDescent="0.3">
      <c r="A161" s="1" t="s">
        <v>237</v>
      </c>
      <c r="B161" s="1" t="s">
        <v>167</v>
      </c>
      <c r="C161" s="2">
        <v>31095</v>
      </c>
      <c r="D161" s="1" t="s">
        <v>12</v>
      </c>
      <c r="E161" s="1">
        <f>YEAR(ubezpieczenia5[[#This Row],[Data_urodz]])</f>
        <v>1985</v>
      </c>
      <c r="F161" s="1">
        <f>2016-ubezpieczenia5[[#This Row],[rocznik]]</f>
        <v>31</v>
      </c>
      <c r="G161" s="1">
        <f>IF(RIGHT(ubezpieczenia5[[#This Row],[Imie]],1)="a",25000,30000)</f>
        <v>30000</v>
      </c>
      <c r="H16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61" s="1">
        <f>IF(ubezpieczenia5[[#This Row],[lat]]&gt;60,ubezpieczenia5[[#This Row],[podstawa]]+49,ubezpieczenia5[[#This Row],[podstawa]])</f>
        <v>45</v>
      </c>
      <c r="J161" s="1" t="str">
        <f>IF(ubezpieczenia5[[#This Row],[kwota]]=25000,"Kobieta","Mężczyzna")</f>
        <v>Mężczyzna</v>
      </c>
    </row>
    <row r="162" spans="1:10" x14ac:dyDescent="0.3">
      <c r="A162" s="1" t="s">
        <v>238</v>
      </c>
      <c r="B162" s="1" t="s">
        <v>169</v>
      </c>
      <c r="C162" s="2">
        <v>26112</v>
      </c>
      <c r="D162" s="1" t="s">
        <v>40</v>
      </c>
      <c r="E162" s="1">
        <f>YEAR(ubezpieczenia5[[#This Row],[Data_urodz]])</f>
        <v>1971</v>
      </c>
      <c r="F162" s="1">
        <f>2016-ubezpieczenia5[[#This Row],[rocznik]]</f>
        <v>45</v>
      </c>
      <c r="G162" s="1">
        <f>IF(RIGHT(ubezpieczenia5[[#This Row],[Imie]],1)="a",25000,30000)</f>
        <v>30000</v>
      </c>
      <c r="H16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62" s="1">
        <f>IF(ubezpieczenia5[[#This Row],[lat]]&gt;60,ubezpieczenia5[[#This Row],[podstawa]]+49,ubezpieczenia5[[#This Row],[podstawa]])</f>
        <v>45</v>
      </c>
      <c r="J162" s="1" t="str">
        <f>IF(ubezpieczenia5[[#This Row],[kwota]]=25000,"Kobieta","Mężczyzna")</f>
        <v>Mężczyzna</v>
      </c>
    </row>
    <row r="163" spans="1:10" x14ac:dyDescent="0.3">
      <c r="A163" s="1" t="s">
        <v>239</v>
      </c>
      <c r="B163" s="1" t="s">
        <v>54</v>
      </c>
      <c r="C163" s="2">
        <v>23272</v>
      </c>
      <c r="D163" s="1" t="s">
        <v>6</v>
      </c>
      <c r="E163" s="1">
        <f>YEAR(ubezpieczenia5[[#This Row],[Data_urodz]])</f>
        <v>1963</v>
      </c>
      <c r="F163" s="1">
        <f>2016-ubezpieczenia5[[#This Row],[rocznik]]</f>
        <v>53</v>
      </c>
      <c r="G163" s="1">
        <f>IF(RIGHT(ubezpieczenia5[[#This Row],[Imie]],1)="a",25000,30000)</f>
        <v>25000</v>
      </c>
      <c r="H16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63" s="1">
        <f>IF(ubezpieczenia5[[#This Row],[lat]]&gt;60,ubezpieczenia5[[#This Row],[podstawa]]+49,ubezpieczenia5[[#This Row],[podstawa]])</f>
        <v>29.999999999999996</v>
      </c>
      <c r="J163" s="1" t="str">
        <f>IF(ubezpieczenia5[[#This Row],[kwota]]=25000,"Kobieta","Mężczyzna")</f>
        <v>Kobieta</v>
      </c>
    </row>
    <row r="164" spans="1:10" x14ac:dyDescent="0.3">
      <c r="A164" s="1" t="s">
        <v>240</v>
      </c>
      <c r="B164" s="1" t="s">
        <v>32</v>
      </c>
      <c r="C164" s="2">
        <v>32952</v>
      </c>
      <c r="D164" s="1" t="s">
        <v>40</v>
      </c>
      <c r="E164" s="1">
        <f>YEAR(ubezpieczenia5[[#This Row],[Data_urodz]])</f>
        <v>1990</v>
      </c>
      <c r="F164" s="1">
        <f>2016-ubezpieczenia5[[#This Row],[rocznik]]</f>
        <v>26</v>
      </c>
      <c r="G164" s="1">
        <f>IF(RIGHT(ubezpieczenia5[[#This Row],[Imie]],1)="a",25000,30000)</f>
        <v>30000</v>
      </c>
      <c r="H16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64" s="1">
        <f>IF(ubezpieczenia5[[#This Row],[lat]]&gt;60,ubezpieczenia5[[#This Row],[podstawa]]+49,ubezpieczenia5[[#This Row],[podstawa]])</f>
        <v>30</v>
      </c>
      <c r="J164" s="1" t="str">
        <f>IF(ubezpieczenia5[[#This Row],[kwota]]=25000,"Kobieta","Mężczyzna")</f>
        <v>Mężczyzna</v>
      </c>
    </row>
    <row r="165" spans="1:10" x14ac:dyDescent="0.3">
      <c r="A165" s="1" t="s">
        <v>241</v>
      </c>
      <c r="B165" s="1" t="s">
        <v>39</v>
      </c>
      <c r="C165" s="2">
        <v>19759</v>
      </c>
      <c r="D165" s="1" t="s">
        <v>9</v>
      </c>
      <c r="E165" s="1">
        <f>YEAR(ubezpieczenia5[[#This Row],[Data_urodz]])</f>
        <v>1954</v>
      </c>
      <c r="F165" s="1">
        <f>2016-ubezpieczenia5[[#This Row],[rocznik]]</f>
        <v>62</v>
      </c>
      <c r="G165" s="1">
        <f>IF(RIGHT(ubezpieczenia5[[#This Row],[Imie]],1)="a",25000,30000)</f>
        <v>25000</v>
      </c>
      <c r="H16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65" s="1">
        <f>IF(ubezpieczenia5[[#This Row],[lat]]&gt;60,ubezpieczenia5[[#This Row],[podstawa]]+49,ubezpieczenia5[[#This Row],[podstawa]])</f>
        <v>79</v>
      </c>
      <c r="J165" s="1" t="str">
        <f>IF(ubezpieczenia5[[#This Row],[kwota]]=25000,"Kobieta","Mężczyzna")</f>
        <v>Kobieta</v>
      </c>
    </row>
    <row r="166" spans="1:10" x14ac:dyDescent="0.3">
      <c r="A166" s="1" t="s">
        <v>242</v>
      </c>
      <c r="B166" s="1" t="s">
        <v>152</v>
      </c>
      <c r="C166" s="2">
        <v>27324</v>
      </c>
      <c r="D166" s="1" t="s">
        <v>9</v>
      </c>
      <c r="E166" s="1">
        <f>YEAR(ubezpieczenia5[[#This Row],[Data_urodz]])</f>
        <v>1974</v>
      </c>
      <c r="F166" s="1">
        <f>2016-ubezpieczenia5[[#This Row],[rocznik]]</f>
        <v>42</v>
      </c>
      <c r="G166" s="1">
        <f>IF(RIGHT(ubezpieczenia5[[#This Row],[Imie]],1)="a",25000,30000)</f>
        <v>30000</v>
      </c>
      <c r="H16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66" s="1">
        <f>IF(ubezpieczenia5[[#This Row],[lat]]&gt;60,ubezpieczenia5[[#This Row],[podstawa]]+49,ubezpieczenia5[[#This Row],[podstawa]])</f>
        <v>45</v>
      </c>
      <c r="J166" s="1" t="str">
        <f>IF(ubezpieczenia5[[#This Row],[kwota]]=25000,"Kobieta","Mężczyzna")</f>
        <v>Mężczyzna</v>
      </c>
    </row>
    <row r="167" spans="1:10" x14ac:dyDescent="0.3">
      <c r="A167" s="1" t="s">
        <v>243</v>
      </c>
      <c r="B167" s="1" t="s">
        <v>236</v>
      </c>
      <c r="C167" s="2">
        <v>21838</v>
      </c>
      <c r="D167" s="1" t="s">
        <v>6</v>
      </c>
      <c r="E167" s="1">
        <f>YEAR(ubezpieczenia5[[#This Row],[Data_urodz]])</f>
        <v>1959</v>
      </c>
      <c r="F167" s="1">
        <f>2016-ubezpieczenia5[[#This Row],[rocznik]]</f>
        <v>57</v>
      </c>
      <c r="G167" s="1">
        <f>IF(RIGHT(ubezpieczenia5[[#This Row],[Imie]],1)="a",25000,30000)</f>
        <v>25000</v>
      </c>
      <c r="H16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67" s="1">
        <f>IF(ubezpieczenia5[[#This Row],[lat]]&gt;60,ubezpieczenia5[[#This Row],[podstawa]]+49,ubezpieczenia5[[#This Row],[podstawa]])</f>
        <v>29.999999999999996</v>
      </c>
      <c r="J167" s="1" t="str">
        <f>IF(ubezpieczenia5[[#This Row],[kwota]]=25000,"Kobieta","Mężczyzna")</f>
        <v>Kobieta</v>
      </c>
    </row>
    <row r="168" spans="1:10" x14ac:dyDescent="0.3">
      <c r="A168" s="1" t="s">
        <v>244</v>
      </c>
      <c r="B168" s="1" t="s">
        <v>47</v>
      </c>
      <c r="C168" s="2">
        <v>21051</v>
      </c>
      <c r="D168" s="1" t="s">
        <v>40</v>
      </c>
      <c r="E168" s="1">
        <f>YEAR(ubezpieczenia5[[#This Row],[Data_urodz]])</f>
        <v>1957</v>
      </c>
      <c r="F168" s="1">
        <f>2016-ubezpieczenia5[[#This Row],[rocznik]]</f>
        <v>59</v>
      </c>
      <c r="G168" s="1">
        <f>IF(RIGHT(ubezpieczenia5[[#This Row],[Imie]],1)="a",25000,30000)</f>
        <v>25000</v>
      </c>
      <c r="H16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68" s="1">
        <f>IF(ubezpieczenia5[[#This Row],[lat]]&gt;60,ubezpieczenia5[[#This Row],[podstawa]]+49,ubezpieczenia5[[#This Row],[podstawa]])</f>
        <v>29.999999999999996</v>
      </c>
      <c r="J168" s="1" t="str">
        <f>IF(ubezpieczenia5[[#This Row],[kwota]]=25000,"Kobieta","Mężczyzna")</f>
        <v>Kobieta</v>
      </c>
    </row>
    <row r="169" spans="1:10" x14ac:dyDescent="0.3">
      <c r="A169" s="1" t="s">
        <v>245</v>
      </c>
      <c r="B169" s="1" t="s">
        <v>246</v>
      </c>
      <c r="C169" s="2">
        <v>31292</v>
      </c>
      <c r="D169" s="1" t="s">
        <v>40</v>
      </c>
      <c r="E169" s="1">
        <f>YEAR(ubezpieczenia5[[#This Row],[Data_urodz]])</f>
        <v>1985</v>
      </c>
      <c r="F169" s="1">
        <f>2016-ubezpieczenia5[[#This Row],[rocznik]]</f>
        <v>31</v>
      </c>
      <c r="G169" s="1">
        <f>IF(RIGHT(ubezpieczenia5[[#This Row],[Imie]],1)="a",25000,30000)</f>
        <v>30000</v>
      </c>
      <c r="H16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69" s="1">
        <f>IF(ubezpieczenia5[[#This Row],[lat]]&gt;60,ubezpieczenia5[[#This Row],[podstawa]]+49,ubezpieczenia5[[#This Row],[podstawa]])</f>
        <v>45</v>
      </c>
      <c r="J169" s="1" t="str">
        <f>IF(ubezpieczenia5[[#This Row],[kwota]]=25000,"Kobieta","Mężczyzna")</f>
        <v>Mężczyzna</v>
      </c>
    </row>
    <row r="170" spans="1:10" x14ac:dyDescent="0.3">
      <c r="A170" s="1" t="s">
        <v>247</v>
      </c>
      <c r="B170" s="1" t="s">
        <v>248</v>
      </c>
      <c r="C170" s="2">
        <v>17179</v>
      </c>
      <c r="D170" s="1" t="s">
        <v>12</v>
      </c>
      <c r="E170" s="1">
        <f>YEAR(ubezpieczenia5[[#This Row],[Data_urodz]])</f>
        <v>1947</v>
      </c>
      <c r="F170" s="1">
        <f>2016-ubezpieczenia5[[#This Row],[rocznik]]</f>
        <v>69</v>
      </c>
      <c r="G170" s="1">
        <f>IF(RIGHT(ubezpieczenia5[[#This Row],[Imie]],1)="a",25000,30000)</f>
        <v>25000</v>
      </c>
      <c r="H17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70" s="1">
        <f>IF(ubezpieczenia5[[#This Row],[lat]]&gt;60,ubezpieczenia5[[#This Row],[podstawa]]+49,ubezpieczenia5[[#This Row],[podstawa]])</f>
        <v>79</v>
      </c>
      <c r="J170" s="1" t="str">
        <f>IF(ubezpieczenia5[[#This Row],[kwota]]=25000,"Kobieta","Mężczyzna")</f>
        <v>Kobieta</v>
      </c>
    </row>
    <row r="171" spans="1:10" x14ac:dyDescent="0.3">
      <c r="A171" s="1" t="s">
        <v>249</v>
      </c>
      <c r="B171" s="1" t="s">
        <v>250</v>
      </c>
      <c r="C171" s="2">
        <v>32305</v>
      </c>
      <c r="D171" s="1" t="s">
        <v>6</v>
      </c>
      <c r="E171" s="1">
        <f>YEAR(ubezpieczenia5[[#This Row],[Data_urodz]])</f>
        <v>1988</v>
      </c>
      <c r="F171" s="1">
        <f>2016-ubezpieczenia5[[#This Row],[rocznik]]</f>
        <v>28</v>
      </c>
      <c r="G171" s="1">
        <f>IF(RIGHT(ubezpieczenia5[[#This Row],[Imie]],1)="a",25000,30000)</f>
        <v>30000</v>
      </c>
      <c r="H17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71" s="1">
        <f>IF(ubezpieczenia5[[#This Row],[lat]]&gt;60,ubezpieczenia5[[#This Row],[podstawa]]+49,ubezpieczenia5[[#This Row],[podstawa]])</f>
        <v>30</v>
      </c>
      <c r="J171" s="1" t="str">
        <f>IF(ubezpieczenia5[[#This Row],[kwota]]=25000,"Kobieta","Mężczyzna")</f>
        <v>Mężczyzna</v>
      </c>
    </row>
    <row r="172" spans="1:10" x14ac:dyDescent="0.3">
      <c r="A172" s="1" t="s">
        <v>251</v>
      </c>
      <c r="B172" s="1" t="s">
        <v>252</v>
      </c>
      <c r="C172" s="2">
        <v>32081</v>
      </c>
      <c r="D172" s="1" t="s">
        <v>12</v>
      </c>
      <c r="E172" s="1">
        <f>YEAR(ubezpieczenia5[[#This Row],[Data_urodz]])</f>
        <v>1987</v>
      </c>
      <c r="F172" s="1">
        <f>2016-ubezpieczenia5[[#This Row],[rocznik]]</f>
        <v>29</v>
      </c>
      <c r="G172" s="1">
        <f>IF(RIGHT(ubezpieczenia5[[#This Row],[Imie]],1)="a",25000,30000)</f>
        <v>30000</v>
      </c>
      <c r="H17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72" s="1">
        <f>IF(ubezpieczenia5[[#This Row],[lat]]&gt;60,ubezpieczenia5[[#This Row],[podstawa]]+49,ubezpieczenia5[[#This Row],[podstawa]])</f>
        <v>30</v>
      </c>
      <c r="J172" s="1" t="str">
        <f>IF(ubezpieczenia5[[#This Row],[kwota]]=25000,"Kobieta","Mężczyzna")</f>
        <v>Mężczyzna</v>
      </c>
    </row>
    <row r="173" spans="1:10" x14ac:dyDescent="0.3">
      <c r="A173" s="1" t="s">
        <v>253</v>
      </c>
      <c r="B173" s="1" t="s">
        <v>121</v>
      </c>
      <c r="C173" s="2">
        <v>31749</v>
      </c>
      <c r="D173" s="1" t="s">
        <v>6</v>
      </c>
      <c r="E173" s="1">
        <f>YEAR(ubezpieczenia5[[#This Row],[Data_urodz]])</f>
        <v>1986</v>
      </c>
      <c r="F173" s="1">
        <f>2016-ubezpieczenia5[[#This Row],[rocznik]]</f>
        <v>30</v>
      </c>
      <c r="G173" s="1">
        <f>IF(RIGHT(ubezpieczenia5[[#This Row],[Imie]],1)="a",25000,30000)</f>
        <v>25000</v>
      </c>
      <c r="H17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73" s="1">
        <f>IF(ubezpieczenia5[[#This Row],[lat]]&gt;60,ubezpieczenia5[[#This Row],[podstawa]]+49,ubezpieczenia5[[#This Row],[podstawa]])</f>
        <v>25</v>
      </c>
      <c r="J173" s="1" t="str">
        <f>IF(ubezpieczenia5[[#This Row],[kwota]]=25000,"Kobieta","Mężczyzna")</f>
        <v>Kobieta</v>
      </c>
    </row>
    <row r="174" spans="1:10" x14ac:dyDescent="0.3">
      <c r="A174" s="1" t="s">
        <v>254</v>
      </c>
      <c r="B174" s="1" t="s">
        <v>255</v>
      </c>
      <c r="C174" s="2">
        <v>18648</v>
      </c>
      <c r="D174" s="1" t="s">
        <v>40</v>
      </c>
      <c r="E174" s="1">
        <f>YEAR(ubezpieczenia5[[#This Row],[Data_urodz]])</f>
        <v>1951</v>
      </c>
      <c r="F174" s="1">
        <f>2016-ubezpieczenia5[[#This Row],[rocznik]]</f>
        <v>65</v>
      </c>
      <c r="G174" s="1">
        <f>IF(RIGHT(ubezpieczenia5[[#This Row],[Imie]],1)="a",25000,30000)</f>
        <v>30000</v>
      </c>
      <c r="H17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74" s="1">
        <f>IF(ubezpieczenia5[[#This Row],[lat]]&gt;60,ubezpieczenia5[[#This Row],[podstawa]]+49,ubezpieczenia5[[#This Row],[podstawa]])</f>
        <v>85</v>
      </c>
      <c r="J174" s="1" t="str">
        <f>IF(ubezpieczenia5[[#This Row],[kwota]]=25000,"Kobieta","Mężczyzna")</f>
        <v>Mężczyzna</v>
      </c>
    </row>
    <row r="175" spans="1:10" x14ac:dyDescent="0.3">
      <c r="A175" s="1" t="s">
        <v>256</v>
      </c>
      <c r="B175" s="1" t="s">
        <v>257</v>
      </c>
      <c r="C175" s="2">
        <v>16734</v>
      </c>
      <c r="D175" s="1" t="s">
        <v>6</v>
      </c>
      <c r="E175" s="1">
        <f>YEAR(ubezpieczenia5[[#This Row],[Data_urodz]])</f>
        <v>1945</v>
      </c>
      <c r="F175" s="1">
        <f>2016-ubezpieczenia5[[#This Row],[rocznik]]</f>
        <v>71</v>
      </c>
      <c r="G175" s="1">
        <f>IF(RIGHT(ubezpieczenia5[[#This Row],[Imie]],1)="a",25000,30000)</f>
        <v>30000</v>
      </c>
      <c r="H17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75" s="1">
        <f>IF(ubezpieczenia5[[#This Row],[lat]]&gt;60,ubezpieczenia5[[#This Row],[podstawa]]+49,ubezpieczenia5[[#This Row],[podstawa]])</f>
        <v>85</v>
      </c>
      <c r="J175" s="1" t="str">
        <f>IF(ubezpieczenia5[[#This Row],[kwota]]=25000,"Kobieta","Mężczyzna")</f>
        <v>Mężczyzna</v>
      </c>
    </row>
    <row r="176" spans="1:10" x14ac:dyDescent="0.3">
      <c r="A176" s="1" t="s">
        <v>258</v>
      </c>
      <c r="B176" s="1" t="s">
        <v>47</v>
      </c>
      <c r="C176" s="2">
        <v>25036</v>
      </c>
      <c r="D176" s="1" t="s">
        <v>12</v>
      </c>
      <c r="E176" s="1">
        <f>YEAR(ubezpieczenia5[[#This Row],[Data_urodz]])</f>
        <v>1968</v>
      </c>
      <c r="F176" s="1">
        <f>2016-ubezpieczenia5[[#This Row],[rocznik]]</f>
        <v>48</v>
      </c>
      <c r="G176" s="1">
        <f>IF(RIGHT(ubezpieczenia5[[#This Row],[Imie]],1)="a",25000,30000)</f>
        <v>25000</v>
      </c>
      <c r="H17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76" s="1">
        <f>IF(ubezpieczenia5[[#This Row],[lat]]&gt;60,ubezpieczenia5[[#This Row],[podstawa]]+49,ubezpieczenia5[[#This Row],[podstawa]])</f>
        <v>29.999999999999996</v>
      </c>
      <c r="J176" s="1" t="str">
        <f>IF(ubezpieczenia5[[#This Row],[kwota]]=25000,"Kobieta","Mężczyzna")</f>
        <v>Kobieta</v>
      </c>
    </row>
    <row r="177" spans="1:10" x14ac:dyDescent="0.3">
      <c r="A177" s="1" t="s">
        <v>259</v>
      </c>
      <c r="B177" s="1" t="s">
        <v>260</v>
      </c>
      <c r="C177" s="2">
        <v>17342</v>
      </c>
      <c r="D177" s="1" t="s">
        <v>6</v>
      </c>
      <c r="E177" s="1">
        <f>YEAR(ubezpieczenia5[[#This Row],[Data_urodz]])</f>
        <v>1947</v>
      </c>
      <c r="F177" s="1">
        <f>2016-ubezpieczenia5[[#This Row],[rocznik]]</f>
        <v>69</v>
      </c>
      <c r="G177" s="1">
        <f>IF(RIGHT(ubezpieczenia5[[#This Row],[Imie]],1)="a",25000,30000)</f>
        <v>30000</v>
      </c>
      <c r="H17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77" s="1">
        <f>IF(ubezpieczenia5[[#This Row],[lat]]&gt;60,ubezpieczenia5[[#This Row],[podstawa]]+49,ubezpieczenia5[[#This Row],[podstawa]])</f>
        <v>85</v>
      </c>
      <c r="J177" s="1" t="str">
        <f>IF(ubezpieczenia5[[#This Row],[kwota]]=25000,"Kobieta","Mężczyzna")</f>
        <v>Mężczyzna</v>
      </c>
    </row>
    <row r="178" spans="1:10" x14ac:dyDescent="0.3">
      <c r="A178" s="1" t="s">
        <v>206</v>
      </c>
      <c r="B178" s="1" t="s">
        <v>167</v>
      </c>
      <c r="C178" s="2">
        <v>23157</v>
      </c>
      <c r="D178" s="1" t="s">
        <v>9</v>
      </c>
      <c r="E178" s="1">
        <f>YEAR(ubezpieczenia5[[#This Row],[Data_urodz]])</f>
        <v>1963</v>
      </c>
      <c r="F178" s="1">
        <f>2016-ubezpieczenia5[[#This Row],[rocznik]]</f>
        <v>53</v>
      </c>
      <c r="G178" s="1">
        <f>IF(RIGHT(ubezpieczenia5[[#This Row],[Imie]],1)="a",25000,30000)</f>
        <v>30000</v>
      </c>
      <c r="H17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78" s="1">
        <f>IF(ubezpieczenia5[[#This Row],[lat]]&gt;60,ubezpieczenia5[[#This Row],[podstawa]]+49,ubezpieczenia5[[#This Row],[podstawa]])</f>
        <v>36</v>
      </c>
      <c r="J178" s="1" t="str">
        <f>IF(ubezpieczenia5[[#This Row],[kwota]]=25000,"Kobieta","Mężczyzna")</f>
        <v>Mężczyzna</v>
      </c>
    </row>
    <row r="179" spans="1:10" x14ac:dyDescent="0.3">
      <c r="A179" s="1" t="s">
        <v>261</v>
      </c>
      <c r="B179" s="1" t="s">
        <v>37</v>
      </c>
      <c r="C179" s="2">
        <v>17166</v>
      </c>
      <c r="D179" s="1" t="s">
        <v>12</v>
      </c>
      <c r="E179" s="1">
        <f>YEAR(ubezpieczenia5[[#This Row],[Data_urodz]])</f>
        <v>1946</v>
      </c>
      <c r="F179" s="1">
        <f>2016-ubezpieczenia5[[#This Row],[rocznik]]</f>
        <v>70</v>
      </c>
      <c r="G179" s="1">
        <f>IF(RIGHT(ubezpieczenia5[[#This Row],[Imie]],1)="a",25000,30000)</f>
        <v>25000</v>
      </c>
      <c r="H17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79" s="1">
        <f>IF(ubezpieczenia5[[#This Row],[lat]]&gt;60,ubezpieczenia5[[#This Row],[podstawa]]+49,ubezpieczenia5[[#This Row],[podstawa]])</f>
        <v>79</v>
      </c>
      <c r="J179" s="1" t="str">
        <f>IF(ubezpieczenia5[[#This Row],[kwota]]=25000,"Kobieta","Mężczyzna")</f>
        <v>Kobieta</v>
      </c>
    </row>
    <row r="180" spans="1:10" x14ac:dyDescent="0.3">
      <c r="A180" s="1" t="s">
        <v>262</v>
      </c>
      <c r="B180" s="1" t="s">
        <v>263</v>
      </c>
      <c r="C180" s="2">
        <v>24471</v>
      </c>
      <c r="D180" s="1" t="s">
        <v>12</v>
      </c>
      <c r="E180" s="1">
        <f>YEAR(ubezpieczenia5[[#This Row],[Data_urodz]])</f>
        <v>1966</v>
      </c>
      <c r="F180" s="1">
        <f>2016-ubezpieczenia5[[#This Row],[rocznik]]</f>
        <v>50</v>
      </c>
      <c r="G180" s="1">
        <f>IF(RIGHT(ubezpieczenia5[[#This Row],[Imie]],1)="a",25000,30000)</f>
        <v>25000</v>
      </c>
      <c r="H18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80" s="1">
        <f>IF(ubezpieczenia5[[#This Row],[lat]]&gt;60,ubezpieczenia5[[#This Row],[podstawa]]+49,ubezpieczenia5[[#This Row],[podstawa]])</f>
        <v>29.999999999999996</v>
      </c>
      <c r="J180" s="1" t="str">
        <f>IF(ubezpieczenia5[[#This Row],[kwota]]=25000,"Kobieta","Mężczyzna")</f>
        <v>Kobieta</v>
      </c>
    </row>
    <row r="181" spans="1:10" x14ac:dyDescent="0.3">
      <c r="A181" s="1" t="s">
        <v>264</v>
      </c>
      <c r="B181" s="1" t="s">
        <v>157</v>
      </c>
      <c r="C181" s="2">
        <v>34523</v>
      </c>
      <c r="D181" s="1" t="s">
        <v>6</v>
      </c>
      <c r="E181" s="1">
        <f>YEAR(ubezpieczenia5[[#This Row],[Data_urodz]])</f>
        <v>1994</v>
      </c>
      <c r="F181" s="1">
        <f>2016-ubezpieczenia5[[#This Row],[rocznik]]</f>
        <v>22</v>
      </c>
      <c r="G181" s="1">
        <f>IF(RIGHT(ubezpieczenia5[[#This Row],[Imie]],1)="a",25000,30000)</f>
        <v>25000</v>
      </c>
      <c r="H18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81" s="1">
        <f>IF(ubezpieczenia5[[#This Row],[lat]]&gt;60,ubezpieczenia5[[#This Row],[podstawa]]+49,ubezpieczenia5[[#This Row],[podstawa]])</f>
        <v>25</v>
      </c>
      <c r="J181" s="1" t="str">
        <f>IF(ubezpieczenia5[[#This Row],[kwota]]=25000,"Kobieta","Mężczyzna")</f>
        <v>Kobieta</v>
      </c>
    </row>
    <row r="182" spans="1:10" x14ac:dyDescent="0.3">
      <c r="A182" s="1" t="s">
        <v>265</v>
      </c>
      <c r="B182" s="1" t="s">
        <v>139</v>
      </c>
      <c r="C182" s="2">
        <v>18354</v>
      </c>
      <c r="D182" s="1" t="s">
        <v>6</v>
      </c>
      <c r="E182" s="1">
        <f>YEAR(ubezpieczenia5[[#This Row],[Data_urodz]])</f>
        <v>1950</v>
      </c>
      <c r="F182" s="1">
        <f>2016-ubezpieczenia5[[#This Row],[rocznik]]</f>
        <v>66</v>
      </c>
      <c r="G182" s="1">
        <f>IF(RIGHT(ubezpieczenia5[[#This Row],[Imie]],1)="a",25000,30000)</f>
        <v>30000</v>
      </c>
      <c r="H18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82" s="1">
        <f>IF(ubezpieczenia5[[#This Row],[lat]]&gt;60,ubezpieczenia5[[#This Row],[podstawa]]+49,ubezpieczenia5[[#This Row],[podstawa]])</f>
        <v>85</v>
      </c>
      <c r="J182" s="1" t="str">
        <f>IF(ubezpieczenia5[[#This Row],[kwota]]=25000,"Kobieta","Mężczyzna")</f>
        <v>Mężczyzna</v>
      </c>
    </row>
    <row r="183" spans="1:10" x14ac:dyDescent="0.3">
      <c r="A183" s="1" t="s">
        <v>266</v>
      </c>
      <c r="B183" s="1" t="s">
        <v>267</v>
      </c>
      <c r="C183" s="2">
        <v>34069</v>
      </c>
      <c r="D183" s="1" t="s">
        <v>12</v>
      </c>
      <c r="E183" s="1">
        <f>YEAR(ubezpieczenia5[[#This Row],[Data_urodz]])</f>
        <v>1993</v>
      </c>
      <c r="F183" s="1">
        <f>2016-ubezpieczenia5[[#This Row],[rocznik]]</f>
        <v>23</v>
      </c>
      <c r="G183" s="1">
        <f>IF(RIGHT(ubezpieczenia5[[#This Row],[Imie]],1)="a",25000,30000)</f>
        <v>30000</v>
      </c>
      <c r="H18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183" s="1">
        <f>IF(ubezpieczenia5[[#This Row],[lat]]&gt;60,ubezpieczenia5[[#This Row],[podstawa]]+49,ubezpieczenia5[[#This Row],[podstawa]])</f>
        <v>30</v>
      </c>
      <c r="J183" s="1" t="str">
        <f>IF(ubezpieczenia5[[#This Row],[kwota]]=25000,"Kobieta","Mężczyzna")</f>
        <v>Mężczyzna</v>
      </c>
    </row>
    <row r="184" spans="1:10" x14ac:dyDescent="0.3">
      <c r="A184" s="1" t="s">
        <v>268</v>
      </c>
      <c r="B184" s="1" t="s">
        <v>269</v>
      </c>
      <c r="C184" s="2">
        <v>17331</v>
      </c>
      <c r="D184" s="1" t="s">
        <v>12</v>
      </c>
      <c r="E184" s="1">
        <f>YEAR(ubezpieczenia5[[#This Row],[Data_urodz]])</f>
        <v>1947</v>
      </c>
      <c r="F184" s="1">
        <f>2016-ubezpieczenia5[[#This Row],[rocznik]]</f>
        <v>69</v>
      </c>
      <c r="G184" s="1">
        <f>IF(RIGHT(ubezpieczenia5[[#This Row],[Imie]],1)="a",25000,30000)</f>
        <v>25000</v>
      </c>
      <c r="H18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84" s="1">
        <f>IF(ubezpieczenia5[[#This Row],[lat]]&gt;60,ubezpieczenia5[[#This Row],[podstawa]]+49,ubezpieczenia5[[#This Row],[podstawa]])</f>
        <v>79</v>
      </c>
      <c r="J184" s="1" t="str">
        <f>IF(ubezpieczenia5[[#This Row],[kwota]]=25000,"Kobieta","Mężczyzna")</f>
        <v>Kobieta</v>
      </c>
    </row>
    <row r="185" spans="1:10" x14ac:dyDescent="0.3">
      <c r="A185" s="1" t="s">
        <v>270</v>
      </c>
      <c r="B185" s="1" t="s">
        <v>39</v>
      </c>
      <c r="C185" s="2">
        <v>33550</v>
      </c>
      <c r="D185" s="1" t="s">
        <v>40</v>
      </c>
      <c r="E185" s="1">
        <f>YEAR(ubezpieczenia5[[#This Row],[Data_urodz]])</f>
        <v>1991</v>
      </c>
      <c r="F185" s="1">
        <f>2016-ubezpieczenia5[[#This Row],[rocznik]]</f>
        <v>25</v>
      </c>
      <c r="G185" s="1">
        <f>IF(RIGHT(ubezpieczenia5[[#This Row],[Imie]],1)="a",25000,30000)</f>
        <v>25000</v>
      </c>
      <c r="H18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85" s="1">
        <f>IF(ubezpieczenia5[[#This Row],[lat]]&gt;60,ubezpieczenia5[[#This Row],[podstawa]]+49,ubezpieczenia5[[#This Row],[podstawa]])</f>
        <v>25</v>
      </c>
      <c r="J185" s="1" t="str">
        <f>IF(ubezpieczenia5[[#This Row],[kwota]]=25000,"Kobieta","Mężczyzna")</f>
        <v>Kobieta</v>
      </c>
    </row>
    <row r="186" spans="1:10" x14ac:dyDescent="0.3">
      <c r="A186" s="1" t="s">
        <v>271</v>
      </c>
      <c r="B186" s="1" t="s">
        <v>255</v>
      </c>
      <c r="C186" s="2">
        <v>24426</v>
      </c>
      <c r="D186" s="1" t="s">
        <v>6</v>
      </c>
      <c r="E186" s="1">
        <f>YEAR(ubezpieczenia5[[#This Row],[Data_urodz]])</f>
        <v>1966</v>
      </c>
      <c r="F186" s="1">
        <f>2016-ubezpieczenia5[[#This Row],[rocznik]]</f>
        <v>50</v>
      </c>
      <c r="G186" s="1">
        <f>IF(RIGHT(ubezpieczenia5[[#This Row],[Imie]],1)="a",25000,30000)</f>
        <v>30000</v>
      </c>
      <c r="H18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86" s="1">
        <f>IF(ubezpieczenia5[[#This Row],[lat]]&gt;60,ubezpieczenia5[[#This Row],[podstawa]]+49,ubezpieczenia5[[#This Row],[podstawa]])</f>
        <v>36</v>
      </c>
      <c r="J186" s="1" t="str">
        <f>IF(ubezpieczenia5[[#This Row],[kwota]]=25000,"Kobieta","Mężczyzna")</f>
        <v>Mężczyzna</v>
      </c>
    </row>
    <row r="187" spans="1:10" x14ac:dyDescent="0.3">
      <c r="A187" s="1" t="s">
        <v>272</v>
      </c>
      <c r="B187" s="1" t="s">
        <v>273</v>
      </c>
      <c r="C187" s="2">
        <v>19307</v>
      </c>
      <c r="D187" s="1" t="s">
        <v>40</v>
      </c>
      <c r="E187" s="1">
        <f>YEAR(ubezpieczenia5[[#This Row],[Data_urodz]])</f>
        <v>1952</v>
      </c>
      <c r="F187" s="1">
        <f>2016-ubezpieczenia5[[#This Row],[rocznik]]</f>
        <v>64</v>
      </c>
      <c r="G187" s="1">
        <f>IF(RIGHT(ubezpieczenia5[[#This Row],[Imie]],1)="a",25000,30000)</f>
        <v>30000</v>
      </c>
      <c r="H18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87" s="1">
        <f>IF(ubezpieczenia5[[#This Row],[lat]]&gt;60,ubezpieczenia5[[#This Row],[podstawa]]+49,ubezpieczenia5[[#This Row],[podstawa]])</f>
        <v>85</v>
      </c>
      <c r="J187" s="1" t="str">
        <f>IF(ubezpieczenia5[[#This Row],[kwota]]=25000,"Kobieta","Mężczyzna")</f>
        <v>Mężczyzna</v>
      </c>
    </row>
    <row r="188" spans="1:10" x14ac:dyDescent="0.3">
      <c r="A188" s="1" t="s">
        <v>274</v>
      </c>
      <c r="B188" s="1" t="s">
        <v>121</v>
      </c>
      <c r="C188" s="2">
        <v>26626</v>
      </c>
      <c r="D188" s="1" t="s">
        <v>12</v>
      </c>
      <c r="E188" s="1">
        <f>YEAR(ubezpieczenia5[[#This Row],[Data_urodz]])</f>
        <v>1972</v>
      </c>
      <c r="F188" s="1">
        <f>2016-ubezpieczenia5[[#This Row],[rocznik]]</f>
        <v>44</v>
      </c>
      <c r="G188" s="1">
        <f>IF(RIGHT(ubezpieczenia5[[#This Row],[Imie]],1)="a",25000,30000)</f>
        <v>25000</v>
      </c>
      <c r="H18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88" s="1">
        <f>IF(ubezpieczenia5[[#This Row],[lat]]&gt;60,ubezpieczenia5[[#This Row],[podstawa]]+49,ubezpieczenia5[[#This Row],[podstawa]])</f>
        <v>37.5</v>
      </c>
      <c r="J188" s="1" t="str">
        <f>IF(ubezpieczenia5[[#This Row],[kwota]]=25000,"Kobieta","Mężczyzna")</f>
        <v>Kobieta</v>
      </c>
    </row>
    <row r="189" spans="1:10" x14ac:dyDescent="0.3">
      <c r="A189" s="1" t="s">
        <v>275</v>
      </c>
      <c r="B189" s="1" t="s">
        <v>169</v>
      </c>
      <c r="C189" s="2">
        <v>21897</v>
      </c>
      <c r="D189" s="1" t="s">
        <v>12</v>
      </c>
      <c r="E189" s="1">
        <f>YEAR(ubezpieczenia5[[#This Row],[Data_urodz]])</f>
        <v>1959</v>
      </c>
      <c r="F189" s="1">
        <f>2016-ubezpieczenia5[[#This Row],[rocznik]]</f>
        <v>57</v>
      </c>
      <c r="G189" s="1">
        <f>IF(RIGHT(ubezpieczenia5[[#This Row],[Imie]],1)="a",25000,30000)</f>
        <v>30000</v>
      </c>
      <c r="H18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89" s="1">
        <f>IF(ubezpieczenia5[[#This Row],[lat]]&gt;60,ubezpieczenia5[[#This Row],[podstawa]]+49,ubezpieczenia5[[#This Row],[podstawa]])</f>
        <v>36</v>
      </c>
      <c r="J189" s="1" t="str">
        <f>IF(ubezpieczenia5[[#This Row],[kwota]]=25000,"Kobieta","Mężczyzna")</f>
        <v>Mężczyzna</v>
      </c>
    </row>
    <row r="190" spans="1:10" x14ac:dyDescent="0.3">
      <c r="A190" s="1" t="s">
        <v>276</v>
      </c>
      <c r="B190" s="1" t="s">
        <v>52</v>
      </c>
      <c r="C190" s="2">
        <v>34865</v>
      </c>
      <c r="D190" s="1" t="s">
        <v>12</v>
      </c>
      <c r="E190" s="1">
        <f>YEAR(ubezpieczenia5[[#This Row],[Data_urodz]])</f>
        <v>1995</v>
      </c>
      <c r="F190" s="1">
        <f>2016-ubezpieczenia5[[#This Row],[rocznik]]</f>
        <v>21</v>
      </c>
      <c r="G190" s="1">
        <f>IF(RIGHT(ubezpieczenia5[[#This Row],[Imie]],1)="a",25000,30000)</f>
        <v>25000</v>
      </c>
      <c r="H19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190" s="1">
        <f>IF(ubezpieczenia5[[#This Row],[lat]]&gt;60,ubezpieczenia5[[#This Row],[podstawa]]+49,ubezpieczenia5[[#This Row],[podstawa]])</f>
        <v>25</v>
      </c>
      <c r="J190" s="1" t="str">
        <f>IF(ubezpieczenia5[[#This Row],[kwota]]=25000,"Kobieta","Mężczyzna")</f>
        <v>Kobieta</v>
      </c>
    </row>
    <row r="191" spans="1:10" x14ac:dyDescent="0.3">
      <c r="A191" s="1" t="s">
        <v>163</v>
      </c>
      <c r="B191" s="1" t="s">
        <v>277</v>
      </c>
      <c r="C191" s="2">
        <v>19712</v>
      </c>
      <c r="D191" s="1" t="s">
        <v>12</v>
      </c>
      <c r="E191" s="1">
        <f>YEAR(ubezpieczenia5[[#This Row],[Data_urodz]])</f>
        <v>1953</v>
      </c>
      <c r="F191" s="1">
        <f>2016-ubezpieczenia5[[#This Row],[rocznik]]</f>
        <v>63</v>
      </c>
      <c r="G191" s="1">
        <f>IF(RIGHT(ubezpieczenia5[[#This Row],[Imie]],1)="a",25000,30000)</f>
        <v>25000</v>
      </c>
      <c r="H19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91" s="1">
        <f>IF(ubezpieczenia5[[#This Row],[lat]]&gt;60,ubezpieczenia5[[#This Row],[podstawa]]+49,ubezpieczenia5[[#This Row],[podstawa]])</f>
        <v>79</v>
      </c>
      <c r="J191" s="1" t="str">
        <f>IF(ubezpieczenia5[[#This Row],[kwota]]=25000,"Kobieta","Mężczyzna")</f>
        <v>Kobieta</v>
      </c>
    </row>
    <row r="192" spans="1:10" x14ac:dyDescent="0.3">
      <c r="A192" s="1" t="s">
        <v>278</v>
      </c>
      <c r="B192" s="1" t="s">
        <v>52</v>
      </c>
      <c r="C192" s="2">
        <v>27893</v>
      </c>
      <c r="D192" s="1" t="s">
        <v>6</v>
      </c>
      <c r="E192" s="1">
        <f>YEAR(ubezpieczenia5[[#This Row],[Data_urodz]])</f>
        <v>1976</v>
      </c>
      <c r="F192" s="1">
        <f>2016-ubezpieczenia5[[#This Row],[rocznik]]</f>
        <v>40</v>
      </c>
      <c r="G192" s="1">
        <f>IF(RIGHT(ubezpieczenia5[[#This Row],[Imie]],1)="a",25000,30000)</f>
        <v>25000</v>
      </c>
      <c r="H19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92" s="1">
        <f>IF(ubezpieczenia5[[#This Row],[lat]]&gt;60,ubezpieczenia5[[#This Row],[podstawa]]+49,ubezpieczenia5[[#This Row],[podstawa]])</f>
        <v>37.5</v>
      </c>
      <c r="J192" s="1" t="str">
        <f>IF(ubezpieczenia5[[#This Row],[kwota]]=25000,"Kobieta","Mężczyzna")</f>
        <v>Kobieta</v>
      </c>
    </row>
    <row r="193" spans="1:10" x14ac:dyDescent="0.3">
      <c r="A193" s="1" t="s">
        <v>279</v>
      </c>
      <c r="B193" s="1" t="s">
        <v>280</v>
      </c>
      <c r="C193" s="2">
        <v>28226</v>
      </c>
      <c r="D193" s="1" t="s">
        <v>12</v>
      </c>
      <c r="E193" s="1">
        <f>YEAR(ubezpieczenia5[[#This Row],[Data_urodz]])</f>
        <v>1977</v>
      </c>
      <c r="F193" s="1">
        <f>2016-ubezpieczenia5[[#This Row],[rocznik]]</f>
        <v>39</v>
      </c>
      <c r="G193" s="1">
        <f>IF(RIGHT(ubezpieczenia5[[#This Row],[Imie]],1)="a",25000,30000)</f>
        <v>25000</v>
      </c>
      <c r="H19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93" s="1">
        <f>IF(ubezpieczenia5[[#This Row],[lat]]&gt;60,ubezpieczenia5[[#This Row],[podstawa]]+49,ubezpieczenia5[[#This Row],[podstawa]])</f>
        <v>37.5</v>
      </c>
      <c r="J193" s="1" t="str">
        <f>IF(ubezpieczenia5[[#This Row],[kwota]]=25000,"Kobieta","Mężczyzna")</f>
        <v>Kobieta</v>
      </c>
    </row>
    <row r="194" spans="1:10" x14ac:dyDescent="0.3">
      <c r="A194" s="1" t="s">
        <v>281</v>
      </c>
      <c r="B194" s="1" t="s">
        <v>77</v>
      </c>
      <c r="C194" s="2">
        <v>29954</v>
      </c>
      <c r="D194" s="1" t="s">
        <v>9</v>
      </c>
      <c r="E194" s="1">
        <f>YEAR(ubezpieczenia5[[#This Row],[Data_urodz]])</f>
        <v>1982</v>
      </c>
      <c r="F194" s="1">
        <f>2016-ubezpieczenia5[[#This Row],[rocznik]]</f>
        <v>34</v>
      </c>
      <c r="G194" s="1">
        <f>IF(RIGHT(ubezpieczenia5[[#This Row],[Imie]],1)="a",25000,30000)</f>
        <v>30000</v>
      </c>
      <c r="H19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194" s="1">
        <f>IF(ubezpieczenia5[[#This Row],[lat]]&gt;60,ubezpieczenia5[[#This Row],[podstawa]]+49,ubezpieczenia5[[#This Row],[podstawa]])</f>
        <v>45</v>
      </c>
      <c r="J194" s="1" t="str">
        <f>IF(ubezpieczenia5[[#This Row],[kwota]]=25000,"Kobieta","Mężczyzna")</f>
        <v>Mężczyzna</v>
      </c>
    </row>
    <row r="195" spans="1:10" x14ac:dyDescent="0.3">
      <c r="A195" s="1" t="s">
        <v>282</v>
      </c>
      <c r="B195" s="1" t="s">
        <v>179</v>
      </c>
      <c r="C195" s="2">
        <v>23111</v>
      </c>
      <c r="D195" s="1" t="s">
        <v>12</v>
      </c>
      <c r="E195" s="1">
        <f>YEAR(ubezpieczenia5[[#This Row],[Data_urodz]])</f>
        <v>1963</v>
      </c>
      <c r="F195" s="1">
        <f>2016-ubezpieczenia5[[#This Row],[rocznik]]</f>
        <v>53</v>
      </c>
      <c r="G195" s="1">
        <f>IF(RIGHT(ubezpieczenia5[[#This Row],[Imie]],1)="a",25000,30000)</f>
        <v>30000</v>
      </c>
      <c r="H19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95" s="1">
        <f>IF(ubezpieczenia5[[#This Row],[lat]]&gt;60,ubezpieczenia5[[#This Row],[podstawa]]+49,ubezpieczenia5[[#This Row],[podstawa]])</f>
        <v>36</v>
      </c>
      <c r="J195" s="1" t="str">
        <f>IF(ubezpieczenia5[[#This Row],[kwota]]=25000,"Kobieta","Mężczyzna")</f>
        <v>Mężczyzna</v>
      </c>
    </row>
    <row r="196" spans="1:10" x14ac:dyDescent="0.3">
      <c r="A196" s="1" t="s">
        <v>283</v>
      </c>
      <c r="B196" s="1" t="s">
        <v>39</v>
      </c>
      <c r="C196" s="2">
        <v>24808</v>
      </c>
      <c r="D196" s="1" t="s">
        <v>12</v>
      </c>
      <c r="E196" s="1">
        <f>YEAR(ubezpieczenia5[[#This Row],[Data_urodz]])</f>
        <v>1967</v>
      </c>
      <c r="F196" s="1">
        <f>2016-ubezpieczenia5[[#This Row],[rocznik]]</f>
        <v>49</v>
      </c>
      <c r="G196" s="1">
        <f>IF(RIGHT(ubezpieczenia5[[#This Row],[Imie]],1)="a",25000,30000)</f>
        <v>25000</v>
      </c>
      <c r="H19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96" s="1">
        <f>IF(ubezpieczenia5[[#This Row],[lat]]&gt;60,ubezpieczenia5[[#This Row],[podstawa]]+49,ubezpieczenia5[[#This Row],[podstawa]])</f>
        <v>29.999999999999996</v>
      </c>
      <c r="J196" s="1" t="str">
        <f>IF(ubezpieczenia5[[#This Row],[kwota]]=25000,"Kobieta","Mężczyzna")</f>
        <v>Kobieta</v>
      </c>
    </row>
    <row r="197" spans="1:10" x14ac:dyDescent="0.3">
      <c r="A197" s="1" t="s">
        <v>284</v>
      </c>
      <c r="B197" s="1" t="s">
        <v>16</v>
      </c>
      <c r="C197" s="2">
        <v>17601</v>
      </c>
      <c r="D197" s="1" t="s">
        <v>40</v>
      </c>
      <c r="E197" s="1">
        <f>YEAR(ubezpieczenia5[[#This Row],[Data_urodz]])</f>
        <v>1948</v>
      </c>
      <c r="F197" s="1">
        <f>2016-ubezpieczenia5[[#This Row],[rocznik]]</f>
        <v>68</v>
      </c>
      <c r="G197" s="1">
        <f>IF(RIGHT(ubezpieczenia5[[#This Row],[Imie]],1)="a",25000,30000)</f>
        <v>25000</v>
      </c>
      <c r="H19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197" s="1">
        <f>IF(ubezpieczenia5[[#This Row],[lat]]&gt;60,ubezpieczenia5[[#This Row],[podstawa]]+49,ubezpieczenia5[[#This Row],[podstawa]])</f>
        <v>79</v>
      </c>
      <c r="J197" s="1" t="str">
        <f>IF(ubezpieczenia5[[#This Row],[kwota]]=25000,"Kobieta","Mężczyzna")</f>
        <v>Kobieta</v>
      </c>
    </row>
    <row r="198" spans="1:10" x14ac:dyDescent="0.3">
      <c r="A198" s="1" t="s">
        <v>285</v>
      </c>
      <c r="B198" s="1" t="s">
        <v>179</v>
      </c>
      <c r="C198" s="2">
        <v>21199</v>
      </c>
      <c r="D198" s="1" t="s">
        <v>9</v>
      </c>
      <c r="E198" s="1">
        <f>YEAR(ubezpieczenia5[[#This Row],[Data_urodz]])</f>
        <v>1958</v>
      </c>
      <c r="F198" s="1">
        <f>2016-ubezpieczenia5[[#This Row],[rocznik]]</f>
        <v>58</v>
      </c>
      <c r="G198" s="1">
        <f>IF(RIGHT(ubezpieczenia5[[#This Row],[Imie]],1)="a",25000,30000)</f>
        <v>30000</v>
      </c>
      <c r="H19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198" s="1">
        <f>IF(ubezpieczenia5[[#This Row],[lat]]&gt;60,ubezpieczenia5[[#This Row],[podstawa]]+49,ubezpieczenia5[[#This Row],[podstawa]])</f>
        <v>36</v>
      </c>
      <c r="J198" s="1" t="str">
        <f>IF(ubezpieczenia5[[#This Row],[kwota]]=25000,"Kobieta","Mężczyzna")</f>
        <v>Mężczyzna</v>
      </c>
    </row>
    <row r="199" spans="1:10" x14ac:dyDescent="0.3">
      <c r="A199" s="1" t="s">
        <v>286</v>
      </c>
      <c r="B199" s="1" t="s">
        <v>20</v>
      </c>
      <c r="C199" s="2">
        <v>29879</v>
      </c>
      <c r="D199" s="1" t="s">
        <v>12</v>
      </c>
      <c r="E199" s="1">
        <f>YEAR(ubezpieczenia5[[#This Row],[Data_urodz]])</f>
        <v>1981</v>
      </c>
      <c r="F199" s="1">
        <f>2016-ubezpieczenia5[[#This Row],[rocznik]]</f>
        <v>35</v>
      </c>
      <c r="G199" s="1">
        <f>IF(RIGHT(ubezpieczenia5[[#This Row],[Imie]],1)="a",25000,30000)</f>
        <v>25000</v>
      </c>
      <c r="H19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199" s="1">
        <f>IF(ubezpieczenia5[[#This Row],[lat]]&gt;60,ubezpieczenia5[[#This Row],[podstawa]]+49,ubezpieczenia5[[#This Row],[podstawa]])</f>
        <v>37.5</v>
      </c>
      <c r="J199" s="1" t="str">
        <f>IF(ubezpieczenia5[[#This Row],[kwota]]=25000,"Kobieta","Mężczyzna")</f>
        <v>Kobieta</v>
      </c>
    </row>
    <row r="200" spans="1:10" x14ac:dyDescent="0.3">
      <c r="A200" s="1" t="s">
        <v>287</v>
      </c>
      <c r="B200" s="1" t="s">
        <v>81</v>
      </c>
      <c r="C200" s="2">
        <v>19659</v>
      </c>
      <c r="D200" s="1" t="s">
        <v>6</v>
      </c>
      <c r="E200" s="1">
        <f>YEAR(ubezpieczenia5[[#This Row],[Data_urodz]])</f>
        <v>1953</v>
      </c>
      <c r="F200" s="1">
        <f>2016-ubezpieczenia5[[#This Row],[rocznik]]</f>
        <v>63</v>
      </c>
      <c r="G200" s="1">
        <f>IF(RIGHT(ubezpieczenia5[[#This Row],[Imie]],1)="a",25000,30000)</f>
        <v>25000</v>
      </c>
      <c r="H20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00" s="1">
        <f>IF(ubezpieczenia5[[#This Row],[lat]]&gt;60,ubezpieczenia5[[#This Row],[podstawa]]+49,ubezpieczenia5[[#This Row],[podstawa]])</f>
        <v>79</v>
      </c>
      <c r="J200" s="1" t="str">
        <f>IF(ubezpieczenia5[[#This Row],[kwota]]=25000,"Kobieta","Mężczyzna")</f>
        <v>Kobieta</v>
      </c>
    </row>
    <row r="201" spans="1:10" x14ac:dyDescent="0.3">
      <c r="A201" s="1" t="s">
        <v>288</v>
      </c>
      <c r="B201" s="1" t="s">
        <v>8</v>
      </c>
      <c r="C201" s="2">
        <v>22514</v>
      </c>
      <c r="D201" s="1" t="s">
        <v>12</v>
      </c>
      <c r="E201" s="1">
        <f>YEAR(ubezpieczenia5[[#This Row],[Data_urodz]])</f>
        <v>1961</v>
      </c>
      <c r="F201" s="1">
        <f>2016-ubezpieczenia5[[#This Row],[rocznik]]</f>
        <v>55</v>
      </c>
      <c r="G201" s="1">
        <f>IF(RIGHT(ubezpieczenia5[[#This Row],[Imie]],1)="a",25000,30000)</f>
        <v>30000</v>
      </c>
      <c r="H20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01" s="1">
        <f>IF(ubezpieczenia5[[#This Row],[lat]]&gt;60,ubezpieczenia5[[#This Row],[podstawa]]+49,ubezpieczenia5[[#This Row],[podstawa]])</f>
        <v>36</v>
      </c>
      <c r="J201" s="1" t="str">
        <f>IF(ubezpieczenia5[[#This Row],[kwota]]=25000,"Kobieta","Mężczyzna")</f>
        <v>Mężczyzna</v>
      </c>
    </row>
    <row r="202" spans="1:10" x14ac:dyDescent="0.3">
      <c r="A202" s="1" t="s">
        <v>289</v>
      </c>
      <c r="B202" s="1" t="s">
        <v>121</v>
      </c>
      <c r="C202" s="2">
        <v>25332</v>
      </c>
      <c r="D202" s="1" t="s">
        <v>12</v>
      </c>
      <c r="E202" s="1">
        <f>YEAR(ubezpieczenia5[[#This Row],[Data_urodz]])</f>
        <v>1969</v>
      </c>
      <c r="F202" s="1">
        <f>2016-ubezpieczenia5[[#This Row],[rocznik]]</f>
        <v>47</v>
      </c>
      <c r="G202" s="1">
        <f>IF(RIGHT(ubezpieczenia5[[#This Row],[Imie]],1)="a",25000,30000)</f>
        <v>25000</v>
      </c>
      <c r="H20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02" s="1">
        <f>IF(ubezpieczenia5[[#This Row],[lat]]&gt;60,ubezpieczenia5[[#This Row],[podstawa]]+49,ubezpieczenia5[[#This Row],[podstawa]])</f>
        <v>29.999999999999996</v>
      </c>
      <c r="J202" s="1" t="str">
        <f>IF(ubezpieczenia5[[#This Row],[kwota]]=25000,"Kobieta","Mężczyzna")</f>
        <v>Kobieta</v>
      </c>
    </row>
    <row r="203" spans="1:10" x14ac:dyDescent="0.3">
      <c r="A203" s="1" t="s">
        <v>290</v>
      </c>
      <c r="B203" s="1" t="s">
        <v>255</v>
      </c>
      <c r="C203" s="2">
        <v>20181</v>
      </c>
      <c r="D203" s="1" t="s">
        <v>40</v>
      </c>
      <c r="E203" s="1">
        <f>YEAR(ubezpieczenia5[[#This Row],[Data_urodz]])</f>
        <v>1955</v>
      </c>
      <c r="F203" s="1">
        <f>2016-ubezpieczenia5[[#This Row],[rocznik]]</f>
        <v>61</v>
      </c>
      <c r="G203" s="1">
        <f>IF(RIGHT(ubezpieczenia5[[#This Row],[Imie]],1)="a",25000,30000)</f>
        <v>30000</v>
      </c>
      <c r="H20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03" s="1">
        <f>IF(ubezpieczenia5[[#This Row],[lat]]&gt;60,ubezpieczenia5[[#This Row],[podstawa]]+49,ubezpieczenia5[[#This Row],[podstawa]])</f>
        <v>85</v>
      </c>
      <c r="J203" s="1" t="str">
        <f>IF(ubezpieczenia5[[#This Row],[kwota]]=25000,"Kobieta","Mężczyzna")</f>
        <v>Mężczyzna</v>
      </c>
    </row>
    <row r="204" spans="1:10" x14ac:dyDescent="0.3">
      <c r="A204" s="1" t="s">
        <v>291</v>
      </c>
      <c r="B204" s="1" t="s">
        <v>141</v>
      </c>
      <c r="C204" s="2">
        <v>19141</v>
      </c>
      <c r="D204" s="1" t="s">
        <v>12</v>
      </c>
      <c r="E204" s="1">
        <f>YEAR(ubezpieczenia5[[#This Row],[Data_urodz]])</f>
        <v>1952</v>
      </c>
      <c r="F204" s="1">
        <f>2016-ubezpieczenia5[[#This Row],[rocznik]]</f>
        <v>64</v>
      </c>
      <c r="G204" s="1">
        <f>IF(RIGHT(ubezpieczenia5[[#This Row],[Imie]],1)="a",25000,30000)</f>
        <v>30000</v>
      </c>
      <c r="H20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04" s="1">
        <f>IF(ubezpieczenia5[[#This Row],[lat]]&gt;60,ubezpieczenia5[[#This Row],[podstawa]]+49,ubezpieczenia5[[#This Row],[podstawa]])</f>
        <v>85</v>
      </c>
      <c r="J204" s="1" t="str">
        <f>IF(ubezpieczenia5[[#This Row],[kwota]]=25000,"Kobieta","Mężczyzna")</f>
        <v>Mężczyzna</v>
      </c>
    </row>
    <row r="205" spans="1:10" x14ac:dyDescent="0.3">
      <c r="A205" s="1" t="s">
        <v>292</v>
      </c>
      <c r="B205" s="1" t="s">
        <v>293</v>
      </c>
      <c r="C205" s="2">
        <v>18147</v>
      </c>
      <c r="D205" s="1" t="s">
        <v>12</v>
      </c>
      <c r="E205" s="1">
        <f>YEAR(ubezpieczenia5[[#This Row],[Data_urodz]])</f>
        <v>1949</v>
      </c>
      <c r="F205" s="1">
        <f>2016-ubezpieczenia5[[#This Row],[rocznik]]</f>
        <v>67</v>
      </c>
      <c r="G205" s="1">
        <f>IF(RIGHT(ubezpieczenia5[[#This Row],[Imie]],1)="a",25000,30000)</f>
        <v>25000</v>
      </c>
      <c r="H20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05" s="1">
        <f>IF(ubezpieczenia5[[#This Row],[lat]]&gt;60,ubezpieczenia5[[#This Row],[podstawa]]+49,ubezpieczenia5[[#This Row],[podstawa]])</f>
        <v>79</v>
      </c>
      <c r="J205" s="1" t="str">
        <f>IF(ubezpieczenia5[[#This Row],[kwota]]=25000,"Kobieta","Mężczyzna")</f>
        <v>Kobieta</v>
      </c>
    </row>
    <row r="206" spans="1:10" x14ac:dyDescent="0.3">
      <c r="A206" s="1" t="s">
        <v>294</v>
      </c>
      <c r="B206" s="1" t="s">
        <v>52</v>
      </c>
      <c r="C206" s="2">
        <v>26146</v>
      </c>
      <c r="D206" s="1" t="s">
        <v>6</v>
      </c>
      <c r="E206" s="1">
        <f>YEAR(ubezpieczenia5[[#This Row],[Data_urodz]])</f>
        <v>1971</v>
      </c>
      <c r="F206" s="1">
        <f>2016-ubezpieczenia5[[#This Row],[rocznik]]</f>
        <v>45</v>
      </c>
      <c r="G206" s="1">
        <f>IF(RIGHT(ubezpieczenia5[[#This Row],[Imie]],1)="a",25000,30000)</f>
        <v>25000</v>
      </c>
      <c r="H20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06" s="1">
        <f>IF(ubezpieczenia5[[#This Row],[lat]]&gt;60,ubezpieczenia5[[#This Row],[podstawa]]+49,ubezpieczenia5[[#This Row],[podstawa]])</f>
        <v>37.5</v>
      </c>
      <c r="J206" s="1" t="str">
        <f>IF(ubezpieczenia5[[#This Row],[kwota]]=25000,"Kobieta","Mężczyzna")</f>
        <v>Kobieta</v>
      </c>
    </row>
    <row r="207" spans="1:10" x14ac:dyDescent="0.3">
      <c r="A207" s="1" t="s">
        <v>295</v>
      </c>
      <c r="B207" s="1" t="s">
        <v>139</v>
      </c>
      <c r="C207" s="2">
        <v>30798</v>
      </c>
      <c r="D207" s="1" t="s">
        <v>40</v>
      </c>
      <c r="E207" s="1">
        <f>YEAR(ubezpieczenia5[[#This Row],[Data_urodz]])</f>
        <v>1984</v>
      </c>
      <c r="F207" s="1">
        <f>2016-ubezpieczenia5[[#This Row],[rocznik]]</f>
        <v>32</v>
      </c>
      <c r="G207" s="1">
        <f>IF(RIGHT(ubezpieczenia5[[#This Row],[Imie]],1)="a",25000,30000)</f>
        <v>30000</v>
      </c>
      <c r="H20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07" s="1">
        <f>IF(ubezpieczenia5[[#This Row],[lat]]&gt;60,ubezpieczenia5[[#This Row],[podstawa]]+49,ubezpieczenia5[[#This Row],[podstawa]])</f>
        <v>45</v>
      </c>
      <c r="J207" s="1" t="str">
        <f>IF(ubezpieczenia5[[#This Row],[kwota]]=25000,"Kobieta","Mężczyzna")</f>
        <v>Mężczyzna</v>
      </c>
    </row>
    <row r="208" spans="1:10" x14ac:dyDescent="0.3">
      <c r="A208" s="1" t="s">
        <v>296</v>
      </c>
      <c r="B208" s="1" t="s">
        <v>297</v>
      </c>
      <c r="C208" s="2">
        <v>24623</v>
      </c>
      <c r="D208" s="1" t="s">
        <v>12</v>
      </c>
      <c r="E208" s="1">
        <f>YEAR(ubezpieczenia5[[#This Row],[Data_urodz]])</f>
        <v>1967</v>
      </c>
      <c r="F208" s="1">
        <f>2016-ubezpieczenia5[[#This Row],[rocznik]]</f>
        <v>49</v>
      </c>
      <c r="G208" s="1">
        <f>IF(RIGHT(ubezpieczenia5[[#This Row],[Imie]],1)="a",25000,30000)</f>
        <v>25000</v>
      </c>
      <c r="H20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08" s="1">
        <f>IF(ubezpieczenia5[[#This Row],[lat]]&gt;60,ubezpieczenia5[[#This Row],[podstawa]]+49,ubezpieczenia5[[#This Row],[podstawa]])</f>
        <v>29.999999999999996</v>
      </c>
      <c r="J208" s="1" t="str">
        <f>IF(ubezpieczenia5[[#This Row],[kwota]]=25000,"Kobieta","Mężczyzna")</f>
        <v>Kobieta</v>
      </c>
    </row>
    <row r="209" spans="1:10" x14ac:dyDescent="0.3">
      <c r="A209" s="1" t="s">
        <v>298</v>
      </c>
      <c r="B209" s="1" t="s">
        <v>18</v>
      </c>
      <c r="C209" s="2">
        <v>31818</v>
      </c>
      <c r="D209" s="1" t="s">
        <v>6</v>
      </c>
      <c r="E209" s="1">
        <f>YEAR(ubezpieczenia5[[#This Row],[Data_urodz]])</f>
        <v>1987</v>
      </c>
      <c r="F209" s="1">
        <f>2016-ubezpieczenia5[[#This Row],[rocznik]]</f>
        <v>29</v>
      </c>
      <c r="G209" s="1">
        <f>IF(RIGHT(ubezpieczenia5[[#This Row],[Imie]],1)="a",25000,30000)</f>
        <v>30000</v>
      </c>
      <c r="H20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09" s="1">
        <f>IF(ubezpieczenia5[[#This Row],[lat]]&gt;60,ubezpieczenia5[[#This Row],[podstawa]]+49,ubezpieczenia5[[#This Row],[podstawa]])</f>
        <v>30</v>
      </c>
      <c r="J209" s="1" t="str">
        <f>IF(ubezpieczenia5[[#This Row],[kwota]]=25000,"Kobieta","Mężczyzna")</f>
        <v>Mężczyzna</v>
      </c>
    </row>
    <row r="210" spans="1:10" x14ac:dyDescent="0.3">
      <c r="A210" s="1" t="s">
        <v>299</v>
      </c>
      <c r="B210" s="1" t="s">
        <v>300</v>
      </c>
      <c r="C210" s="2">
        <v>34201</v>
      </c>
      <c r="D210" s="1" t="s">
        <v>12</v>
      </c>
      <c r="E210" s="1">
        <f>YEAR(ubezpieczenia5[[#This Row],[Data_urodz]])</f>
        <v>1993</v>
      </c>
      <c r="F210" s="1">
        <f>2016-ubezpieczenia5[[#This Row],[rocznik]]</f>
        <v>23</v>
      </c>
      <c r="G210" s="1">
        <f>IF(RIGHT(ubezpieczenia5[[#This Row],[Imie]],1)="a",25000,30000)</f>
        <v>25000</v>
      </c>
      <c r="H21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10" s="1">
        <f>IF(ubezpieczenia5[[#This Row],[lat]]&gt;60,ubezpieczenia5[[#This Row],[podstawa]]+49,ubezpieczenia5[[#This Row],[podstawa]])</f>
        <v>25</v>
      </c>
      <c r="J210" s="1" t="str">
        <f>IF(ubezpieczenia5[[#This Row],[kwota]]=25000,"Kobieta","Mężczyzna")</f>
        <v>Kobieta</v>
      </c>
    </row>
    <row r="211" spans="1:10" x14ac:dyDescent="0.3">
      <c r="A211" s="1" t="s">
        <v>301</v>
      </c>
      <c r="B211" s="1" t="s">
        <v>8</v>
      </c>
      <c r="C211" s="2">
        <v>27079</v>
      </c>
      <c r="D211" s="1" t="s">
        <v>9</v>
      </c>
      <c r="E211" s="1">
        <f>YEAR(ubezpieczenia5[[#This Row],[Data_urodz]])</f>
        <v>1974</v>
      </c>
      <c r="F211" s="1">
        <f>2016-ubezpieczenia5[[#This Row],[rocznik]]</f>
        <v>42</v>
      </c>
      <c r="G211" s="1">
        <f>IF(RIGHT(ubezpieczenia5[[#This Row],[Imie]],1)="a",25000,30000)</f>
        <v>30000</v>
      </c>
      <c r="H21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11" s="1">
        <f>IF(ubezpieczenia5[[#This Row],[lat]]&gt;60,ubezpieczenia5[[#This Row],[podstawa]]+49,ubezpieczenia5[[#This Row],[podstawa]])</f>
        <v>45</v>
      </c>
      <c r="J211" s="1" t="str">
        <f>IF(ubezpieczenia5[[#This Row],[kwota]]=25000,"Kobieta","Mężczyzna")</f>
        <v>Mężczyzna</v>
      </c>
    </row>
    <row r="212" spans="1:10" x14ac:dyDescent="0.3">
      <c r="A212" s="1" t="s">
        <v>302</v>
      </c>
      <c r="B212" s="1" t="s">
        <v>303</v>
      </c>
      <c r="C212" s="2">
        <v>18053</v>
      </c>
      <c r="D212" s="1" t="s">
        <v>9</v>
      </c>
      <c r="E212" s="1">
        <f>YEAR(ubezpieczenia5[[#This Row],[Data_urodz]])</f>
        <v>1949</v>
      </c>
      <c r="F212" s="1">
        <f>2016-ubezpieczenia5[[#This Row],[rocznik]]</f>
        <v>67</v>
      </c>
      <c r="G212" s="1">
        <f>IF(RIGHT(ubezpieczenia5[[#This Row],[Imie]],1)="a",25000,30000)</f>
        <v>30000</v>
      </c>
      <c r="H21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12" s="1">
        <f>IF(ubezpieczenia5[[#This Row],[lat]]&gt;60,ubezpieczenia5[[#This Row],[podstawa]]+49,ubezpieczenia5[[#This Row],[podstawa]])</f>
        <v>85</v>
      </c>
      <c r="J212" s="1" t="str">
        <f>IF(ubezpieczenia5[[#This Row],[kwota]]=25000,"Kobieta","Mężczyzna")</f>
        <v>Mężczyzna</v>
      </c>
    </row>
    <row r="213" spans="1:10" x14ac:dyDescent="0.3">
      <c r="A213" s="1" t="s">
        <v>304</v>
      </c>
      <c r="B213" s="1" t="s">
        <v>49</v>
      </c>
      <c r="C213" s="2">
        <v>27059</v>
      </c>
      <c r="D213" s="1" t="s">
        <v>12</v>
      </c>
      <c r="E213" s="1">
        <f>YEAR(ubezpieczenia5[[#This Row],[Data_urodz]])</f>
        <v>1974</v>
      </c>
      <c r="F213" s="1">
        <f>2016-ubezpieczenia5[[#This Row],[rocznik]]</f>
        <v>42</v>
      </c>
      <c r="G213" s="1">
        <f>IF(RIGHT(ubezpieczenia5[[#This Row],[Imie]],1)="a",25000,30000)</f>
        <v>30000</v>
      </c>
      <c r="H21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13" s="1">
        <f>IF(ubezpieczenia5[[#This Row],[lat]]&gt;60,ubezpieczenia5[[#This Row],[podstawa]]+49,ubezpieczenia5[[#This Row],[podstawa]])</f>
        <v>45</v>
      </c>
      <c r="J213" s="1" t="str">
        <f>IF(ubezpieczenia5[[#This Row],[kwota]]=25000,"Kobieta","Mężczyzna")</f>
        <v>Mężczyzna</v>
      </c>
    </row>
    <row r="214" spans="1:10" x14ac:dyDescent="0.3">
      <c r="A214" s="1" t="s">
        <v>305</v>
      </c>
      <c r="B214" s="1" t="s">
        <v>246</v>
      </c>
      <c r="C214" s="2">
        <v>31039</v>
      </c>
      <c r="D214" s="1" t="s">
        <v>6</v>
      </c>
      <c r="E214" s="1">
        <f>YEAR(ubezpieczenia5[[#This Row],[Data_urodz]])</f>
        <v>1984</v>
      </c>
      <c r="F214" s="1">
        <f>2016-ubezpieczenia5[[#This Row],[rocznik]]</f>
        <v>32</v>
      </c>
      <c r="G214" s="1">
        <f>IF(RIGHT(ubezpieczenia5[[#This Row],[Imie]],1)="a",25000,30000)</f>
        <v>30000</v>
      </c>
      <c r="H21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14" s="1">
        <f>IF(ubezpieczenia5[[#This Row],[lat]]&gt;60,ubezpieczenia5[[#This Row],[podstawa]]+49,ubezpieczenia5[[#This Row],[podstawa]])</f>
        <v>45</v>
      </c>
      <c r="J214" s="1" t="str">
        <f>IF(ubezpieczenia5[[#This Row],[kwota]]=25000,"Kobieta","Mężczyzna")</f>
        <v>Mężczyzna</v>
      </c>
    </row>
    <row r="215" spans="1:10" x14ac:dyDescent="0.3">
      <c r="A215" s="1" t="s">
        <v>306</v>
      </c>
      <c r="B215" s="1" t="s">
        <v>307</v>
      </c>
      <c r="C215" s="2">
        <v>34893</v>
      </c>
      <c r="D215" s="1" t="s">
        <v>12</v>
      </c>
      <c r="E215" s="1">
        <f>YEAR(ubezpieczenia5[[#This Row],[Data_urodz]])</f>
        <v>1995</v>
      </c>
      <c r="F215" s="1">
        <f>2016-ubezpieczenia5[[#This Row],[rocznik]]</f>
        <v>21</v>
      </c>
      <c r="G215" s="1">
        <f>IF(RIGHT(ubezpieczenia5[[#This Row],[Imie]],1)="a",25000,30000)</f>
        <v>30000</v>
      </c>
      <c r="H21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15" s="1">
        <f>IF(ubezpieczenia5[[#This Row],[lat]]&gt;60,ubezpieczenia5[[#This Row],[podstawa]]+49,ubezpieczenia5[[#This Row],[podstawa]])</f>
        <v>30</v>
      </c>
      <c r="J215" s="1" t="str">
        <f>IF(ubezpieczenia5[[#This Row],[kwota]]=25000,"Kobieta","Mężczyzna")</f>
        <v>Mężczyzna</v>
      </c>
    </row>
    <row r="216" spans="1:10" x14ac:dyDescent="0.3">
      <c r="A216" s="1" t="s">
        <v>308</v>
      </c>
      <c r="B216" s="1" t="s">
        <v>307</v>
      </c>
      <c r="C216" s="2">
        <v>22101</v>
      </c>
      <c r="D216" s="1" t="s">
        <v>6</v>
      </c>
      <c r="E216" s="1">
        <f>YEAR(ubezpieczenia5[[#This Row],[Data_urodz]])</f>
        <v>1960</v>
      </c>
      <c r="F216" s="1">
        <f>2016-ubezpieczenia5[[#This Row],[rocznik]]</f>
        <v>56</v>
      </c>
      <c r="G216" s="1">
        <f>IF(RIGHT(ubezpieczenia5[[#This Row],[Imie]],1)="a",25000,30000)</f>
        <v>30000</v>
      </c>
      <c r="H21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16" s="1">
        <f>IF(ubezpieczenia5[[#This Row],[lat]]&gt;60,ubezpieczenia5[[#This Row],[podstawa]]+49,ubezpieczenia5[[#This Row],[podstawa]])</f>
        <v>36</v>
      </c>
      <c r="J216" s="1" t="str">
        <f>IF(ubezpieczenia5[[#This Row],[kwota]]=25000,"Kobieta","Mężczyzna")</f>
        <v>Mężczyzna</v>
      </c>
    </row>
    <row r="217" spans="1:10" x14ac:dyDescent="0.3">
      <c r="A217" s="1" t="s">
        <v>309</v>
      </c>
      <c r="B217" s="1" t="s">
        <v>177</v>
      </c>
      <c r="C217" s="2">
        <v>16267</v>
      </c>
      <c r="D217" s="1" t="s">
        <v>12</v>
      </c>
      <c r="E217" s="1">
        <f>YEAR(ubezpieczenia5[[#This Row],[Data_urodz]])</f>
        <v>1944</v>
      </c>
      <c r="F217" s="1">
        <f>2016-ubezpieczenia5[[#This Row],[rocznik]]</f>
        <v>72</v>
      </c>
      <c r="G217" s="1">
        <f>IF(RIGHT(ubezpieczenia5[[#This Row],[Imie]],1)="a",25000,30000)</f>
        <v>25000</v>
      </c>
      <c r="H21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17" s="1">
        <f>IF(ubezpieczenia5[[#This Row],[lat]]&gt;60,ubezpieczenia5[[#This Row],[podstawa]]+49,ubezpieczenia5[[#This Row],[podstawa]])</f>
        <v>79</v>
      </c>
      <c r="J217" s="1" t="str">
        <f>IF(ubezpieczenia5[[#This Row],[kwota]]=25000,"Kobieta","Mężczyzna")</f>
        <v>Kobieta</v>
      </c>
    </row>
    <row r="218" spans="1:10" x14ac:dyDescent="0.3">
      <c r="A218" s="1" t="s">
        <v>310</v>
      </c>
      <c r="B218" s="1" t="s">
        <v>45</v>
      </c>
      <c r="C218" s="2">
        <v>32103</v>
      </c>
      <c r="D218" s="1" t="s">
        <v>12</v>
      </c>
      <c r="E218" s="1">
        <f>YEAR(ubezpieczenia5[[#This Row],[Data_urodz]])</f>
        <v>1987</v>
      </c>
      <c r="F218" s="1">
        <f>2016-ubezpieczenia5[[#This Row],[rocznik]]</f>
        <v>29</v>
      </c>
      <c r="G218" s="1">
        <f>IF(RIGHT(ubezpieczenia5[[#This Row],[Imie]],1)="a",25000,30000)</f>
        <v>25000</v>
      </c>
      <c r="H21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18" s="1">
        <f>IF(ubezpieczenia5[[#This Row],[lat]]&gt;60,ubezpieczenia5[[#This Row],[podstawa]]+49,ubezpieczenia5[[#This Row],[podstawa]])</f>
        <v>25</v>
      </c>
      <c r="J218" s="1" t="str">
        <f>IF(ubezpieczenia5[[#This Row],[kwota]]=25000,"Kobieta","Mężczyzna")</f>
        <v>Kobieta</v>
      </c>
    </row>
    <row r="219" spans="1:10" x14ac:dyDescent="0.3">
      <c r="A219" s="1" t="s">
        <v>311</v>
      </c>
      <c r="B219" s="1" t="s">
        <v>248</v>
      </c>
      <c r="C219" s="2">
        <v>25996</v>
      </c>
      <c r="D219" s="1" t="s">
        <v>9</v>
      </c>
      <c r="E219" s="1">
        <f>YEAR(ubezpieczenia5[[#This Row],[Data_urodz]])</f>
        <v>1971</v>
      </c>
      <c r="F219" s="1">
        <f>2016-ubezpieczenia5[[#This Row],[rocznik]]</f>
        <v>45</v>
      </c>
      <c r="G219" s="1">
        <f>IF(RIGHT(ubezpieczenia5[[#This Row],[Imie]],1)="a",25000,30000)</f>
        <v>25000</v>
      </c>
      <c r="H21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19" s="1">
        <f>IF(ubezpieczenia5[[#This Row],[lat]]&gt;60,ubezpieczenia5[[#This Row],[podstawa]]+49,ubezpieczenia5[[#This Row],[podstawa]])</f>
        <v>37.5</v>
      </c>
      <c r="J219" s="1" t="str">
        <f>IF(ubezpieczenia5[[#This Row],[kwota]]=25000,"Kobieta","Mężczyzna")</f>
        <v>Kobieta</v>
      </c>
    </row>
    <row r="220" spans="1:10" x14ac:dyDescent="0.3">
      <c r="A220" s="1" t="s">
        <v>312</v>
      </c>
      <c r="B220" s="1" t="s">
        <v>134</v>
      </c>
      <c r="C220" s="2">
        <v>33040</v>
      </c>
      <c r="D220" s="1" t="s">
        <v>12</v>
      </c>
      <c r="E220" s="1">
        <f>YEAR(ubezpieczenia5[[#This Row],[Data_urodz]])</f>
        <v>1990</v>
      </c>
      <c r="F220" s="1">
        <f>2016-ubezpieczenia5[[#This Row],[rocznik]]</f>
        <v>26</v>
      </c>
      <c r="G220" s="1">
        <f>IF(RIGHT(ubezpieczenia5[[#This Row],[Imie]],1)="a",25000,30000)</f>
        <v>25000</v>
      </c>
      <c r="H22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20" s="1">
        <f>IF(ubezpieczenia5[[#This Row],[lat]]&gt;60,ubezpieczenia5[[#This Row],[podstawa]]+49,ubezpieczenia5[[#This Row],[podstawa]])</f>
        <v>25</v>
      </c>
      <c r="J220" s="1" t="str">
        <f>IF(ubezpieczenia5[[#This Row],[kwota]]=25000,"Kobieta","Mężczyzna")</f>
        <v>Kobieta</v>
      </c>
    </row>
    <row r="221" spans="1:10" x14ac:dyDescent="0.3">
      <c r="A221" s="1" t="s">
        <v>313</v>
      </c>
      <c r="B221" s="1" t="s">
        <v>20</v>
      </c>
      <c r="C221" s="2">
        <v>30671</v>
      </c>
      <c r="D221" s="1" t="s">
        <v>9</v>
      </c>
      <c r="E221" s="1">
        <f>YEAR(ubezpieczenia5[[#This Row],[Data_urodz]])</f>
        <v>1983</v>
      </c>
      <c r="F221" s="1">
        <f>2016-ubezpieczenia5[[#This Row],[rocznik]]</f>
        <v>33</v>
      </c>
      <c r="G221" s="1">
        <f>IF(RIGHT(ubezpieczenia5[[#This Row],[Imie]],1)="a",25000,30000)</f>
        <v>25000</v>
      </c>
      <c r="H22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21" s="1">
        <f>IF(ubezpieczenia5[[#This Row],[lat]]&gt;60,ubezpieczenia5[[#This Row],[podstawa]]+49,ubezpieczenia5[[#This Row],[podstawa]])</f>
        <v>37.5</v>
      </c>
      <c r="J221" s="1" t="str">
        <f>IF(ubezpieczenia5[[#This Row],[kwota]]=25000,"Kobieta","Mężczyzna")</f>
        <v>Kobieta</v>
      </c>
    </row>
    <row r="222" spans="1:10" x14ac:dyDescent="0.3">
      <c r="A222" s="1" t="s">
        <v>314</v>
      </c>
      <c r="B222" s="1" t="s">
        <v>37</v>
      </c>
      <c r="C222" s="2">
        <v>25243</v>
      </c>
      <c r="D222" s="1" t="s">
        <v>12</v>
      </c>
      <c r="E222" s="1">
        <f>YEAR(ubezpieczenia5[[#This Row],[Data_urodz]])</f>
        <v>1969</v>
      </c>
      <c r="F222" s="1">
        <f>2016-ubezpieczenia5[[#This Row],[rocznik]]</f>
        <v>47</v>
      </c>
      <c r="G222" s="1">
        <f>IF(RIGHT(ubezpieczenia5[[#This Row],[Imie]],1)="a",25000,30000)</f>
        <v>25000</v>
      </c>
      <c r="H22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22" s="1">
        <f>IF(ubezpieczenia5[[#This Row],[lat]]&gt;60,ubezpieczenia5[[#This Row],[podstawa]]+49,ubezpieczenia5[[#This Row],[podstawa]])</f>
        <v>29.999999999999996</v>
      </c>
      <c r="J222" s="1" t="str">
        <f>IF(ubezpieczenia5[[#This Row],[kwota]]=25000,"Kobieta","Mężczyzna")</f>
        <v>Kobieta</v>
      </c>
    </row>
    <row r="223" spans="1:10" x14ac:dyDescent="0.3">
      <c r="A223" s="1" t="s">
        <v>315</v>
      </c>
      <c r="B223" s="1" t="s">
        <v>20</v>
      </c>
      <c r="C223" s="2">
        <v>27639</v>
      </c>
      <c r="D223" s="1" t="s">
        <v>12</v>
      </c>
      <c r="E223" s="1">
        <f>YEAR(ubezpieczenia5[[#This Row],[Data_urodz]])</f>
        <v>1975</v>
      </c>
      <c r="F223" s="1">
        <f>2016-ubezpieczenia5[[#This Row],[rocznik]]</f>
        <v>41</v>
      </c>
      <c r="G223" s="1">
        <f>IF(RIGHT(ubezpieczenia5[[#This Row],[Imie]],1)="a",25000,30000)</f>
        <v>25000</v>
      </c>
      <c r="H22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23" s="1">
        <f>IF(ubezpieczenia5[[#This Row],[lat]]&gt;60,ubezpieczenia5[[#This Row],[podstawa]]+49,ubezpieczenia5[[#This Row],[podstawa]])</f>
        <v>37.5</v>
      </c>
      <c r="J223" s="1" t="str">
        <f>IF(ubezpieczenia5[[#This Row],[kwota]]=25000,"Kobieta","Mężczyzna")</f>
        <v>Kobieta</v>
      </c>
    </row>
    <row r="224" spans="1:10" x14ac:dyDescent="0.3">
      <c r="A224" s="1" t="s">
        <v>316</v>
      </c>
      <c r="B224" s="1" t="s">
        <v>169</v>
      </c>
      <c r="C224" s="2">
        <v>25644</v>
      </c>
      <c r="D224" s="1" t="s">
        <v>12</v>
      </c>
      <c r="E224" s="1">
        <f>YEAR(ubezpieczenia5[[#This Row],[Data_urodz]])</f>
        <v>1970</v>
      </c>
      <c r="F224" s="1">
        <f>2016-ubezpieczenia5[[#This Row],[rocznik]]</f>
        <v>46</v>
      </c>
      <c r="G224" s="1">
        <f>IF(RIGHT(ubezpieczenia5[[#This Row],[Imie]],1)="a",25000,30000)</f>
        <v>30000</v>
      </c>
      <c r="H22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24" s="1">
        <f>IF(ubezpieczenia5[[#This Row],[lat]]&gt;60,ubezpieczenia5[[#This Row],[podstawa]]+49,ubezpieczenia5[[#This Row],[podstawa]])</f>
        <v>36</v>
      </c>
      <c r="J224" s="1" t="str">
        <f>IF(ubezpieczenia5[[#This Row],[kwota]]=25000,"Kobieta","Mężczyzna")</f>
        <v>Mężczyzna</v>
      </c>
    </row>
    <row r="225" spans="1:10" x14ac:dyDescent="0.3">
      <c r="A225" s="1" t="s">
        <v>317</v>
      </c>
      <c r="B225" s="1" t="s">
        <v>318</v>
      </c>
      <c r="C225" s="2">
        <v>27683</v>
      </c>
      <c r="D225" s="1" t="s">
        <v>6</v>
      </c>
      <c r="E225" s="1">
        <f>YEAR(ubezpieczenia5[[#This Row],[Data_urodz]])</f>
        <v>1975</v>
      </c>
      <c r="F225" s="1">
        <f>2016-ubezpieczenia5[[#This Row],[rocznik]]</f>
        <v>41</v>
      </c>
      <c r="G225" s="1">
        <f>IF(RIGHT(ubezpieczenia5[[#This Row],[Imie]],1)="a",25000,30000)</f>
        <v>25000</v>
      </c>
      <c r="H22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25" s="1">
        <f>IF(ubezpieczenia5[[#This Row],[lat]]&gt;60,ubezpieczenia5[[#This Row],[podstawa]]+49,ubezpieczenia5[[#This Row],[podstawa]])</f>
        <v>37.5</v>
      </c>
      <c r="J225" s="1" t="str">
        <f>IF(ubezpieczenia5[[#This Row],[kwota]]=25000,"Kobieta","Mężczyzna")</f>
        <v>Kobieta</v>
      </c>
    </row>
    <row r="226" spans="1:10" x14ac:dyDescent="0.3">
      <c r="A226" s="1" t="s">
        <v>174</v>
      </c>
      <c r="B226" s="1" t="s">
        <v>319</v>
      </c>
      <c r="C226" s="2">
        <v>32765</v>
      </c>
      <c r="D226" s="1" t="s">
        <v>9</v>
      </c>
      <c r="E226" s="1">
        <f>YEAR(ubezpieczenia5[[#This Row],[Data_urodz]])</f>
        <v>1989</v>
      </c>
      <c r="F226" s="1">
        <f>2016-ubezpieczenia5[[#This Row],[rocznik]]</f>
        <v>27</v>
      </c>
      <c r="G226" s="1">
        <f>IF(RIGHT(ubezpieczenia5[[#This Row],[Imie]],1)="a",25000,30000)</f>
        <v>25000</v>
      </c>
      <c r="H22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26" s="1">
        <f>IF(ubezpieczenia5[[#This Row],[lat]]&gt;60,ubezpieczenia5[[#This Row],[podstawa]]+49,ubezpieczenia5[[#This Row],[podstawa]])</f>
        <v>25</v>
      </c>
      <c r="J226" s="1" t="str">
        <f>IF(ubezpieczenia5[[#This Row],[kwota]]=25000,"Kobieta","Mężczyzna")</f>
        <v>Kobieta</v>
      </c>
    </row>
    <row r="227" spans="1:10" x14ac:dyDescent="0.3">
      <c r="A227" s="1" t="s">
        <v>243</v>
      </c>
      <c r="B227" s="1" t="s">
        <v>121</v>
      </c>
      <c r="C227" s="2">
        <v>26380</v>
      </c>
      <c r="D227" s="1" t="s">
        <v>9</v>
      </c>
      <c r="E227" s="1">
        <f>YEAR(ubezpieczenia5[[#This Row],[Data_urodz]])</f>
        <v>1972</v>
      </c>
      <c r="F227" s="1">
        <f>2016-ubezpieczenia5[[#This Row],[rocznik]]</f>
        <v>44</v>
      </c>
      <c r="G227" s="1">
        <f>IF(RIGHT(ubezpieczenia5[[#This Row],[Imie]],1)="a",25000,30000)</f>
        <v>25000</v>
      </c>
      <c r="H22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27" s="1">
        <f>IF(ubezpieczenia5[[#This Row],[lat]]&gt;60,ubezpieczenia5[[#This Row],[podstawa]]+49,ubezpieczenia5[[#This Row],[podstawa]])</f>
        <v>37.5</v>
      </c>
      <c r="J227" s="1" t="str">
        <f>IF(ubezpieczenia5[[#This Row],[kwota]]=25000,"Kobieta","Mężczyzna")</f>
        <v>Kobieta</v>
      </c>
    </row>
    <row r="228" spans="1:10" x14ac:dyDescent="0.3">
      <c r="A228" s="1" t="s">
        <v>320</v>
      </c>
      <c r="B228" s="1" t="s">
        <v>81</v>
      </c>
      <c r="C228" s="2">
        <v>21508</v>
      </c>
      <c r="D228" s="1" t="s">
        <v>6</v>
      </c>
      <c r="E228" s="1">
        <f>YEAR(ubezpieczenia5[[#This Row],[Data_urodz]])</f>
        <v>1958</v>
      </c>
      <c r="F228" s="1">
        <f>2016-ubezpieczenia5[[#This Row],[rocznik]]</f>
        <v>58</v>
      </c>
      <c r="G228" s="1">
        <f>IF(RIGHT(ubezpieczenia5[[#This Row],[Imie]],1)="a",25000,30000)</f>
        <v>25000</v>
      </c>
      <c r="H22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28" s="1">
        <f>IF(ubezpieczenia5[[#This Row],[lat]]&gt;60,ubezpieczenia5[[#This Row],[podstawa]]+49,ubezpieczenia5[[#This Row],[podstawa]])</f>
        <v>29.999999999999996</v>
      </c>
      <c r="J228" s="1" t="str">
        <f>IF(ubezpieczenia5[[#This Row],[kwota]]=25000,"Kobieta","Mężczyzna")</f>
        <v>Kobieta</v>
      </c>
    </row>
    <row r="229" spans="1:10" x14ac:dyDescent="0.3">
      <c r="A229" s="1" t="s">
        <v>321</v>
      </c>
      <c r="B229" s="1" t="s">
        <v>11</v>
      </c>
      <c r="C229" s="2">
        <v>32790</v>
      </c>
      <c r="D229" s="1" t="s">
        <v>6</v>
      </c>
      <c r="E229" s="1">
        <f>YEAR(ubezpieczenia5[[#This Row],[Data_urodz]])</f>
        <v>1989</v>
      </c>
      <c r="F229" s="1">
        <f>2016-ubezpieczenia5[[#This Row],[rocznik]]</f>
        <v>27</v>
      </c>
      <c r="G229" s="1">
        <f>IF(RIGHT(ubezpieczenia5[[#This Row],[Imie]],1)="a",25000,30000)</f>
        <v>25000</v>
      </c>
      <c r="H22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29" s="1">
        <f>IF(ubezpieczenia5[[#This Row],[lat]]&gt;60,ubezpieczenia5[[#This Row],[podstawa]]+49,ubezpieczenia5[[#This Row],[podstawa]])</f>
        <v>25</v>
      </c>
      <c r="J229" s="1" t="str">
        <f>IF(ubezpieczenia5[[#This Row],[kwota]]=25000,"Kobieta","Mężczyzna")</f>
        <v>Kobieta</v>
      </c>
    </row>
    <row r="230" spans="1:10" x14ac:dyDescent="0.3">
      <c r="A230" s="1" t="s">
        <v>164</v>
      </c>
      <c r="B230" s="1" t="s">
        <v>322</v>
      </c>
      <c r="C230" s="2">
        <v>24303</v>
      </c>
      <c r="D230" s="1" t="s">
        <v>6</v>
      </c>
      <c r="E230" s="1">
        <f>YEAR(ubezpieczenia5[[#This Row],[Data_urodz]])</f>
        <v>1966</v>
      </c>
      <c r="F230" s="1">
        <f>2016-ubezpieczenia5[[#This Row],[rocznik]]</f>
        <v>50</v>
      </c>
      <c r="G230" s="1">
        <f>IF(RIGHT(ubezpieczenia5[[#This Row],[Imie]],1)="a",25000,30000)</f>
        <v>25000</v>
      </c>
      <c r="H23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30" s="1">
        <f>IF(ubezpieczenia5[[#This Row],[lat]]&gt;60,ubezpieczenia5[[#This Row],[podstawa]]+49,ubezpieczenia5[[#This Row],[podstawa]])</f>
        <v>29.999999999999996</v>
      </c>
      <c r="J230" s="1" t="str">
        <f>IF(ubezpieczenia5[[#This Row],[kwota]]=25000,"Kobieta","Mężczyzna")</f>
        <v>Kobieta</v>
      </c>
    </row>
    <row r="231" spans="1:10" x14ac:dyDescent="0.3">
      <c r="A231" s="1" t="s">
        <v>323</v>
      </c>
      <c r="B231" s="1" t="s">
        <v>300</v>
      </c>
      <c r="C231" s="2">
        <v>30747</v>
      </c>
      <c r="D231" s="1" t="s">
        <v>9</v>
      </c>
      <c r="E231" s="1">
        <f>YEAR(ubezpieczenia5[[#This Row],[Data_urodz]])</f>
        <v>1984</v>
      </c>
      <c r="F231" s="1">
        <f>2016-ubezpieczenia5[[#This Row],[rocznik]]</f>
        <v>32</v>
      </c>
      <c r="G231" s="1">
        <f>IF(RIGHT(ubezpieczenia5[[#This Row],[Imie]],1)="a",25000,30000)</f>
        <v>25000</v>
      </c>
      <c r="H23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31" s="1">
        <f>IF(ubezpieczenia5[[#This Row],[lat]]&gt;60,ubezpieczenia5[[#This Row],[podstawa]]+49,ubezpieczenia5[[#This Row],[podstawa]])</f>
        <v>37.5</v>
      </c>
      <c r="J231" s="1" t="str">
        <f>IF(ubezpieczenia5[[#This Row],[kwota]]=25000,"Kobieta","Mężczyzna")</f>
        <v>Kobieta</v>
      </c>
    </row>
    <row r="232" spans="1:10" x14ac:dyDescent="0.3">
      <c r="A232" s="1" t="s">
        <v>324</v>
      </c>
      <c r="B232" s="1" t="s">
        <v>49</v>
      </c>
      <c r="C232" s="2">
        <v>19853</v>
      </c>
      <c r="D232" s="1" t="s">
        <v>12</v>
      </c>
      <c r="E232" s="1">
        <f>YEAR(ubezpieczenia5[[#This Row],[Data_urodz]])</f>
        <v>1954</v>
      </c>
      <c r="F232" s="1">
        <f>2016-ubezpieczenia5[[#This Row],[rocznik]]</f>
        <v>62</v>
      </c>
      <c r="G232" s="1">
        <f>IF(RIGHT(ubezpieczenia5[[#This Row],[Imie]],1)="a",25000,30000)</f>
        <v>30000</v>
      </c>
      <c r="H23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32" s="1">
        <f>IF(ubezpieczenia5[[#This Row],[lat]]&gt;60,ubezpieczenia5[[#This Row],[podstawa]]+49,ubezpieczenia5[[#This Row],[podstawa]])</f>
        <v>85</v>
      </c>
      <c r="J232" s="1" t="str">
        <f>IF(ubezpieczenia5[[#This Row],[kwota]]=25000,"Kobieta","Mężczyzna")</f>
        <v>Mężczyzna</v>
      </c>
    </row>
    <row r="233" spans="1:10" x14ac:dyDescent="0.3">
      <c r="A233" s="1" t="s">
        <v>325</v>
      </c>
      <c r="B233" s="1" t="s">
        <v>20</v>
      </c>
      <c r="C233" s="2">
        <v>32147</v>
      </c>
      <c r="D233" s="1" t="s">
        <v>12</v>
      </c>
      <c r="E233" s="1">
        <f>YEAR(ubezpieczenia5[[#This Row],[Data_urodz]])</f>
        <v>1988</v>
      </c>
      <c r="F233" s="1">
        <f>2016-ubezpieczenia5[[#This Row],[rocznik]]</f>
        <v>28</v>
      </c>
      <c r="G233" s="1">
        <f>IF(RIGHT(ubezpieczenia5[[#This Row],[Imie]],1)="a",25000,30000)</f>
        <v>25000</v>
      </c>
      <c r="H23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33" s="1">
        <f>IF(ubezpieczenia5[[#This Row],[lat]]&gt;60,ubezpieczenia5[[#This Row],[podstawa]]+49,ubezpieczenia5[[#This Row],[podstawa]])</f>
        <v>25</v>
      </c>
      <c r="J233" s="1" t="str">
        <f>IF(ubezpieczenia5[[#This Row],[kwota]]=25000,"Kobieta","Mężczyzna")</f>
        <v>Kobieta</v>
      </c>
    </row>
    <row r="234" spans="1:10" x14ac:dyDescent="0.3">
      <c r="A234" s="1" t="s">
        <v>326</v>
      </c>
      <c r="B234" s="1" t="s">
        <v>327</v>
      </c>
      <c r="C234" s="2">
        <v>17904</v>
      </c>
      <c r="D234" s="1" t="s">
        <v>12</v>
      </c>
      <c r="E234" s="1">
        <f>YEAR(ubezpieczenia5[[#This Row],[Data_urodz]])</f>
        <v>1949</v>
      </c>
      <c r="F234" s="1">
        <f>2016-ubezpieczenia5[[#This Row],[rocznik]]</f>
        <v>67</v>
      </c>
      <c r="G234" s="1">
        <f>IF(RIGHT(ubezpieczenia5[[#This Row],[Imie]],1)="a",25000,30000)</f>
        <v>30000</v>
      </c>
      <c r="H23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34" s="1">
        <f>IF(ubezpieczenia5[[#This Row],[lat]]&gt;60,ubezpieczenia5[[#This Row],[podstawa]]+49,ubezpieczenia5[[#This Row],[podstawa]])</f>
        <v>85</v>
      </c>
      <c r="J234" s="1" t="str">
        <f>IF(ubezpieczenia5[[#This Row],[kwota]]=25000,"Kobieta","Mężczyzna")</f>
        <v>Mężczyzna</v>
      </c>
    </row>
    <row r="235" spans="1:10" x14ac:dyDescent="0.3">
      <c r="A235" s="1" t="s">
        <v>328</v>
      </c>
      <c r="B235" s="1" t="s">
        <v>157</v>
      </c>
      <c r="C235" s="2">
        <v>20057</v>
      </c>
      <c r="D235" s="1" t="s">
        <v>12</v>
      </c>
      <c r="E235" s="1">
        <f>YEAR(ubezpieczenia5[[#This Row],[Data_urodz]])</f>
        <v>1954</v>
      </c>
      <c r="F235" s="1">
        <f>2016-ubezpieczenia5[[#This Row],[rocznik]]</f>
        <v>62</v>
      </c>
      <c r="G235" s="1">
        <f>IF(RIGHT(ubezpieczenia5[[#This Row],[Imie]],1)="a",25000,30000)</f>
        <v>25000</v>
      </c>
      <c r="H23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35" s="1">
        <f>IF(ubezpieczenia5[[#This Row],[lat]]&gt;60,ubezpieczenia5[[#This Row],[podstawa]]+49,ubezpieczenia5[[#This Row],[podstawa]])</f>
        <v>79</v>
      </c>
      <c r="J235" s="1" t="str">
        <f>IF(ubezpieczenia5[[#This Row],[kwota]]=25000,"Kobieta","Mężczyzna")</f>
        <v>Kobieta</v>
      </c>
    </row>
    <row r="236" spans="1:10" x14ac:dyDescent="0.3">
      <c r="A236" s="1" t="s">
        <v>329</v>
      </c>
      <c r="B236" s="1" t="s">
        <v>146</v>
      </c>
      <c r="C236" s="2">
        <v>30863</v>
      </c>
      <c r="D236" s="1" t="s">
        <v>9</v>
      </c>
      <c r="E236" s="1">
        <f>YEAR(ubezpieczenia5[[#This Row],[Data_urodz]])</f>
        <v>1984</v>
      </c>
      <c r="F236" s="1">
        <f>2016-ubezpieczenia5[[#This Row],[rocznik]]</f>
        <v>32</v>
      </c>
      <c r="G236" s="1">
        <f>IF(RIGHT(ubezpieczenia5[[#This Row],[Imie]],1)="a",25000,30000)</f>
        <v>30000</v>
      </c>
      <c r="H23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36" s="1">
        <f>IF(ubezpieczenia5[[#This Row],[lat]]&gt;60,ubezpieczenia5[[#This Row],[podstawa]]+49,ubezpieczenia5[[#This Row],[podstawa]])</f>
        <v>45</v>
      </c>
      <c r="J236" s="1" t="str">
        <f>IF(ubezpieczenia5[[#This Row],[kwota]]=25000,"Kobieta","Mężczyzna")</f>
        <v>Mężczyzna</v>
      </c>
    </row>
    <row r="237" spans="1:10" x14ac:dyDescent="0.3">
      <c r="A237" s="1" t="s">
        <v>330</v>
      </c>
      <c r="B237" s="1" t="s">
        <v>139</v>
      </c>
      <c r="C237" s="2">
        <v>22435</v>
      </c>
      <c r="D237" s="1" t="s">
        <v>6</v>
      </c>
      <c r="E237" s="1">
        <f>YEAR(ubezpieczenia5[[#This Row],[Data_urodz]])</f>
        <v>1961</v>
      </c>
      <c r="F237" s="1">
        <f>2016-ubezpieczenia5[[#This Row],[rocznik]]</f>
        <v>55</v>
      </c>
      <c r="G237" s="1">
        <f>IF(RIGHT(ubezpieczenia5[[#This Row],[Imie]],1)="a",25000,30000)</f>
        <v>30000</v>
      </c>
      <c r="H23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37" s="1">
        <f>IF(ubezpieczenia5[[#This Row],[lat]]&gt;60,ubezpieczenia5[[#This Row],[podstawa]]+49,ubezpieczenia5[[#This Row],[podstawa]])</f>
        <v>36</v>
      </c>
      <c r="J237" s="1" t="str">
        <f>IF(ubezpieczenia5[[#This Row],[kwota]]=25000,"Kobieta","Mężczyzna")</f>
        <v>Mężczyzna</v>
      </c>
    </row>
    <row r="238" spans="1:10" x14ac:dyDescent="0.3">
      <c r="A238" s="1" t="s">
        <v>130</v>
      </c>
      <c r="B238" s="1" t="s">
        <v>84</v>
      </c>
      <c r="C238" s="2">
        <v>17048</v>
      </c>
      <c r="D238" s="1" t="s">
        <v>12</v>
      </c>
      <c r="E238" s="1">
        <f>YEAR(ubezpieczenia5[[#This Row],[Data_urodz]])</f>
        <v>1946</v>
      </c>
      <c r="F238" s="1">
        <f>2016-ubezpieczenia5[[#This Row],[rocznik]]</f>
        <v>70</v>
      </c>
      <c r="G238" s="1">
        <f>IF(RIGHT(ubezpieczenia5[[#This Row],[Imie]],1)="a",25000,30000)</f>
        <v>25000</v>
      </c>
      <c r="H23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38" s="1">
        <f>IF(ubezpieczenia5[[#This Row],[lat]]&gt;60,ubezpieczenia5[[#This Row],[podstawa]]+49,ubezpieczenia5[[#This Row],[podstawa]])</f>
        <v>79</v>
      </c>
      <c r="J238" s="1" t="str">
        <f>IF(ubezpieczenia5[[#This Row],[kwota]]=25000,"Kobieta","Mężczyzna")</f>
        <v>Kobieta</v>
      </c>
    </row>
    <row r="239" spans="1:10" x14ac:dyDescent="0.3">
      <c r="A239" s="1" t="s">
        <v>331</v>
      </c>
      <c r="B239" s="1" t="s">
        <v>332</v>
      </c>
      <c r="C239" s="2">
        <v>24732</v>
      </c>
      <c r="D239" s="1" t="s">
        <v>6</v>
      </c>
      <c r="E239" s="1">
        <f>YEAR(ubezpieczenia5[[#This Row],[Data_urodz]])</f>
        <v>1967</v>
      </c>
      <c r="F239" s="1">
        <f>2016-ubezpieczenia5[[#This Row],[rocznik]]</f>
        <v>49</v>
      </c>
      <c r="G239" s="1">
        <f>IF(RIGHT(ubezpieczenia5[[#This Row],[Imie]],1)="a",25000,30000)</f>
        <v>30000</v>
      </c>
      <c r="H23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39" s="1">
        <f>IF(ubezpieczenia5[[#This Row],[lat]]&gt;60,ubezpieczenia5[[#This Row],[podstawa]]+49,ubezpieczenia5[[#This Row],[podstawa]])</f>
        <v>36</v>
      </c>
      <c r="J239" s="1" t="str">
        <f>IF(ubezpieczenia5[[#This Row],[kwota]]=25000,"Kobieta","Mężczyzna")</f>
        <v>Mężczyzna</v>
      </c>
    </row>
    <row r="240" spans="1:10" x14ac:dyDescent="0.3">
      <c r="A240" s="1" t="s">
        <v>333</v>
      </c>
      <c r="B240" s="1" t="s">
        <v>11</v>
      </c>
      <c r="C240" s="2">
        <v>18589</v>
      </c>
      <c r="D240" s="1" t="s">
        <v>6</v>
      </c>
      <c r="E240" s="1">
        <f>YEAR(ubezpieczenia5[[#This Row],[Data_urodz]])</f>
        <v>1950</v>
      </c>
      <c r="F240" s="1">
        <f>2016-ubezpieczenia5[[#This Row],[rocznik]]</f>
        <v>66</v>
      </c>
      <c r="G240" s="1">
        <f>IF(RIGHT(ubezpieczenia5[[#This Row],[Imie]],1)="a",25000,30000)</f>
        <v>25000</v>
      </c>
      <c r="H24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40" s="1">
        <f>IF(ubezpieczenia5[[#This Row],[lat]]&gt;60,ubezpieczenia5[[#This Row],[podstawa]]+49,ubezpieczenia5[[#This Row],[podstawa]])</f>
        <v>79</v>
      </c>
      <c r="J240" s="1" t="str">
        <f>IF(ubezpieczenia5[[#This Row],[kwota]]=25000,"Kobieta","Mężczyzna")</f>
        <v>Kobieta</v>
      </c>
    </row>
    <row r="241" spans="1:10" x14ac:dyDescent="0.3">
      <c r="A241" s="1" t="s">
        <v>334</v>
      </c>
      <c r="B241" s="1" t="s">
        <v>49</v>
      </c>
      <c r="C241" s="2">
        <v>20727</v>
      </c>
      <c r="D241" s="1" t="s">
        <v>12</v>
      </c>
      <c r="E241" s="1">
        <f>YEAR(ubezpieczenia5[[#This Row],[Data_urodz]])</f>
        <v>1956</v>
      </c>
      <c r="F241" s="1">
        <f>2016-ubezpieczenia5[[#This Row],[rocznik]]</f>
        <v>60</v>
      </c>
      <c r="G241" s="1">
        <f>IF(RIGHT(ubezpieczenia5[[#This Row],[Imie]],1)="a",25000,30000)</f>
        <v>30000</v>
      </c>
      <c r="H24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41" s="1">
        <f>IF(ubezpieczenia5[[#This Row],[lat]]&gt;60,ubezpieczenia5[[#This Row],[podstawa]]+49,ubezpieczenia5[[#This Row],[podstawa]])</f>
        <v>36</v>
      </c>
      <c r="J241" s="1" t="str">
        <f>IF(ubezpieczenia5[[#This Row],[kwota]]=25000,"Kobieta","Mężczyzna")</f>
        <v>Mężczyzna</v>
      </c>
    </row>
    <row r="242" spans="1:10" x14ac:dyDescent="0.3">
      <c r="A242" s="1" t="s">
        <v>335</v>
      </c>
      <c r="B242" s="1" t="s">
        <v>114</v>
      </c>
      <c r="C242" s="2">
        <v>23401</v>
      </c>
      <c r="D242" s="1" t="s">
        <v>6</v>
      </c>
      <c r="E242" s="1">
        <f>YEAR(ubezpieczenia5[[#This Row],[Data_urodz]])</f>
        <v>1964</v>
      </c>
      <c r="F242" s="1">
        <f>2016-ubezpieczenia5[[#This Row],[rocznik]]</f>
        <v>52</v>
      </c>
      <c r="G242" s="1">
        <f>IF(RIGHT(ubezpieczenia5[[#This Row],[Imie]],1)="a",25000,30000)</f>
        <v>30000</v>
      </c>
      <c r="H24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42" s="1">
        <f>IF(ubezpieczenia5[[#This Row],[lat]]&gt;60,ubezpieczenia5[[#This Row],[podstawa]]+49,ubezpieczenia5[[#This Row],[podstawa]])</f>
        <v>36</v>
      </c>
      <c r="J242" s="1" t="str">
        <f>IF(ubezpieczenia5[[#This Row],[kwota]]=25000,"Kobieta","Mężczyzna")</f>
        <v>Mężczyzna</v>
      </c>
    </row>
    <row r="243" spans="1:10" x14ac:dyDescent="0.3">
      <c r="A243" s="1" t="s">
        <v>336</v>
      </c>
      <c r="B243" s="1" t="s">
        <v>337</v>
      </c>
      <c r="C243" s="2">
        <v>17084</v>
      </c>
      <c r="D243" s="1" t="s">
        <v>6</v>
      </c>
      <c r="E243" s="1">
        <f>YEAR(ubezpieczenia5[[#This Row],[Data_urodz]])</f>
        <v>1946</v>
      </c>
      <c r="F243" s="1">
        <f>2016-ubezpieczenia5[[#This Row],[rocznik]]</f>
        <v>70</v>
      </c>
      <c r="G243" s="1">
        <f>IF(RIGHT(ubezpieczenia5[[#This Row],[Imie]],1)="a",25000,30000)</f>
        <v>25000</v>
      </c>
      <c r="H24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43" s="1">
        <f>IF(ubezpieczenia5[[#This Row],[lat]]&gt;60,ubezpieczenia5[[#This Row],[podstawa]]+49,ubezpieczenia5[[#This Row],[podstawa]])</f>
        <v>79</v>
      </c>
      <c r="J243" s="1" t="str">
        <f>IF(ubezpieczenia5[[#This Row],[kwota]]=25000,"Kobieta","Mężczyzna")</f>
        <v>Kobieta</v>
      </c>
    </row>
    <row r="244" spans="1:10" x14ac:dyDescent="0.3">
      <c r="A244" s="1" t="s">
        <v>338</v>
      </c>
      <c r="B244" s="1" t="s">
        <v>8</v>
      </c>
      <c r="C244" s="2">
        <v>30481</v>
      </c>
      <c r="D244" s="1" t="s">
        <v>12</v>
      </c>
      <c r="E244" s="1">
        <f>YEAR(ubezpieczenia5[[#This Row],[Data_urodz]])</f>
        <v>1983</v>
      </c>
      <c r="F244" s="1">
        <f>2016-ubezpieczenia5[[#This Row],[rocznik]]</f>
        <v>33</v>
      </c>
      <c r="G244" s="1">
        <f>IF(RIGHT(ubezpieczenia5[[#This Row],[Imie]],1)="a",25000,30000)</f>
        <v>30000</v>
      </c>
      <c r="H24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44" s="1">
        <f>IF(ubezpieczenia5[[#This Row],[lat]]&gt;60,ubezpieczenia5[[#This Row],[podstawa]]+49,ubezpieczenia5[[#This Row],[podstawa]])</f>
        <v>45</v>
      </c>
      <c r="J244" s="1" t="str">
        <f>IF(ubezpieczenia5[[#This Row],[kwota]]=25000,"Kobieta","Mężczyzna")</f>
        <v>Mężczyzna</v>
      </c>
    </row>
    <row r="245" spans="1:10" x14ac:dyDescent="0.3">
      <c r="A245" s="1" t="s">
        <v>339</v>
      </c>
      <c r="B245" s="1" t="s">
        <v>20</v>
      </c>
      <c r="C245" s="2">
        <v>20651</v>
      </c>
      <c r="D245" s="1" t="s">
        <v>12</v>
      </c>
      <c r="E245" s="1">
        <f>YEAR(ubezpieczenia5[[#This Row],[Data_urodz]])</f>
        <v>1956</v>
      </c>
      <c r="F245" s="1">
        <f>2016-ubezpieczenia5[[#This Row],[rocznik]]</f>
        <v>60</v>
      </c>
      <c r="G245" s="1">
        <f>IF(RIGHT(ubezpieczenia5[[#This Row],[Imie]],1)="a",25000,30000)</f>
        <v>25000</v>
      </c>
      <c r="H24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45" s="1">
        <f>IF(ubezpieczenia5[[#This Row],[lat]]&gt;60,ubezpieczenia5[[#This Row],[podstawa]]+49,ubezpieczenia5[[#This Row],[podstawa]])</f>
        <v>29.999999999999996</v>
      </c>
      <c r="J245" s="1" t="str">
        <f>IF(ubezpieczenia5[[#This Row],[kwota]]=25000,"Kobieta","Mężczyzna")</f>
        <v>Kobieta</v>
      </c>
    </row>
    <row r="246" spans="1:10" x14ac:dyDescent="0.3">
      <c r="A246" s="1" t="s">
        <v>340</v>
      </c>
      <c r="B246" s="1" t="s">
        <v>185</v>
      </c>
      <c r="C246" s="2">
        <v>32580</v>
      </c>
      <c r="D246" s="1" t="s">
        <v>12</v>
      </c>
      <c r="E246" s="1">
        <f>YEAR(ubezpieczenia5[[#This Row],[Data_urodz]])</f>
        <v>1989</v>
      </c>
      <c r="F246" s="1">
        <f>2016-ubezpieczenia5[[#This Row],[rocznik]]</f>
        <v>27</v>
      </c>
      <c r="G246" s="1">
        <f>IF(RIGHT(ubezpieczenia5[[#This Row],[Imie]],1)="a",25000,30000)</f>
        <v>25000</v>
      </c>
      <c r="H24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46" s="1">
        <f>IF(ubezpieczenia5[[#This Row],[lat]]&gt;60,ubezpieczenia5[[#This Row],[podstawa]]+49,ubezpieczenia5[[#This Row],[podstawa]])</f>
        <v>25</v>
      </c>
      <c r="J246" s="1" t="str">
        <f>IF(ubezpieczenia5[[#This Row],[kwota]]=25000,"Kobieta","Mężczyzna")</f>
        <v>Kobieta</v>
      </c>
    </row>
    <row r="247" spans="1:10" x14ac:dyDescent="0.3">
      <c r="A247" s="1" t="s">
        <v>341</v>
      </c>
      <c r="B247" s="1" t="s">
        <v>139</v>
      </c>
      <c r="C247" s="2">
        <v>18233</v>
      </c>
      <c r="D247" s="1" t="s">
        <v>12</v>
      </c>
      <c r="E247" s="1">
        <f>YEAR(ubezpieczenia5[[#This Row],[Data_urodz]])</f>
        <v>1949</v>
      </c>
      <c r="F247" s="1">
        <f>2016-ubezpieczenia5[[#This Row],[rocznik]]</f>
        <v>67</v>
      </c>
      <c r="G247" s="1">
        <f>IF(RIGHT(ubezpieczenia5[[#This Row],[Imie]],1)="a",25000,30000)</f>
        <v>30000</v>
      </c>
      <c r="H24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47" s="1">
        <f>IF(ubezpieczenia5[[#This Row],[lat]]&gt;60,ubezpieczenia5[[#This Row],[podstawa]]+49,ubezpieczenia5[[#This Row],[podstawa]])</f>
        <v>85</v>
      </c>
      <c r="J247" s="1" t="str">
        <f>IF(ubezpieczenia5[[#This Row],[kwota]]=25000,"Kobieta","Mężczyzna")</f>
        <v>Mężczyzna</v>
      </c>
    </row>
    <row r="248" spans="1:10" x14ac:dyDescent="0.3">
      <c r="A248" s="1" t="s">
        <v>342</v>
      </c>
      <c r="B248" s="1" t="s">
        <v>177</v>
      </c>
      <c r="C248" s="2">
        <v>24225</v>
      </c>
      <c r="D248" s="1" t="s">
        <v>6</v>
      </c>
      <c r="E248" s="1">
        <f>YEAR(ubezpieczenia5[[#This Row],[Data_urodz]])</f>
        <v>1966</v>
      </c>
      <c r="F248" s="1">
        <f>2016-ubezpieczenia5[[#This Row],[rocznik]]</f>
        <v>50</v>
      </c>
      <c r="G248" s="1">
        <f>IF(RIGHT(ubezpieczenia5[[#This Row],[Imie]],1)="a",25000,30000)</f>
        <v>25000</v>
      </c>
      <c r="H24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48" s="1">
        <f>IF(ubezpieczenia5[[#This Row],[lat]]&gt;60,ubezpieczenia5[[#This Row],[podstawa]]+49,ubezpieczenia5[[#This Row],[podstawa]])</f>
        <v>29.999999999999996</v>
      </c>
      <c r="J248" s="1" t="str">
        <f>IF(ubezpieczenia5[[#This Row],[kwota]]=25000,"Kobieta","Mężczyzna")</f>
        <v>Kobieta</v>
      </c>
    </row>
    <row r="249" spans="1:10" x14ac:dyDescent="0.3">
      <c r="A249" s="1" t="s">
        <v>343</v>
      </c>
      <c r="B249" s="1" t="s">
        <v>45</v>
      </c>
      <c r="C249" s="2">
        <v>27299</v>
      </c>
      <c r="D249" s="1" t="s">
        <v>6</v>
      </c>
      <c r="E249" s="1">
        <f>YEAR(ubezpieczenia5[[#This Row],[Data_urodz]])</f>
        <v>1974</v>
      </c>
      <c r="F249" s="1">
        <f>2016-ubezpieczenia5[[#This Row],[rocznik]]</f>
        <v>42</v>
      </c>
      <c r="G249" s="1">
        <f>IF(RIGHT(ubezpieczenia5[[#This Row],[Imie]],1)="a",25000,30000)</f>
        <v>25000</v>
      </c>
      <c r="H24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49" s="1">
        <f>IF(ubezpieczenia5[[#This Row],[lat]]&gt;60,ubezpieczenia5[[#This Row],[podstawa]]+49,ubezpieczenia5[[#This Row],[podstawa]])</f>
        <v>37.5</v>
      </c>
      <c r="J249" s="1" t="str">
        <f>IF(ubezpieczenia5[[#This Row],[kwota]]=25000,"Kobieta","Mężczyzna")</f>
        <v>Kobieta</v>
      </c>
    </row>
    <row r="250" spans="1:10" x14ac:dyDescent="0.3">
      <c r="A250" s="1" t="s">
        <v>344</v>
      </c>
      <c r="B250" s="1" t="s">
        <v>345</v>
      </c>
      <c r="C250" s="2">
        <v>18398</v>
      </c>
      <c r="D250" s="1" t="s">
        <v>12</v>
      </c>
      <c r="E250" s="1">
        <f>YEAR(ubezpieczenia5[[#This Row],[Data_urodz]])</f>
        <v>1950</v>
      </c>
      <c r="F250" s="1">
        <f>2016-ubezpieczenia5[[#This Row],[rocznik]]</f>
        <v>66</v>
      </c>
      <c r="G250" s="1">
        <f>IF(RIGHT(ubezpieczenia5[[#This Row],[Imie]],1)="a",25000,30000)</f>
        <v>25000</v>
      </c>
      <c r="H25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50" s="1">
        <f>IF(ubezpieczenia5[[#This Row],[lat]]&gt;60,ubezpieczenia5[[#This Row],[podstawa]]+49,ubezpieczenia5[[#This Row],[podstawa]])</f>
        <v>79</v>
      </c>
      <c r="J250" s="1" t="str">
        <f>IF(ubezpieczenia5[[#This Row],[kwota]]=25000,"Kobieta","Mężczyzna")</f>
        <v>Kobieta</v>
      </c>
    </row>
    <row r="251" spans="1:10" x14ac:dyDescent="0.3">
      <c r="A251" s="1" t="s">
        <v>329</v>
      </c>
      <c r="B251" s="1" t="s">
        <v>194</v>
      </c>
      <c r="C251" s="2">
        <v>34400</v>
      </c>
      <c r="D251" s="1" t="s">
        <v>12</v>
      </c>
      <c r="E251" s="1">
        <f>YEAR(ubezpieczenia5[[#This Row],[Data_urodz]])</f>
        <v>1994</v>
      </c>
      <c r="F251" s="1">
        <f>2016-ubezpieczenia5[[#This Row],[rocznik]]</f>
        <v>22</v>
      </c>
      <c r="G251" s="1">
        <f>IF(RIGHT(ubezpieczenia5[[#This Row],[Imie]],1)="a",25000,30000)</f>
        <v>25000</v>
      </c>
      <c r="H25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51" s="1">
        <f>IF(ubezpieczenia5[[#This Row],[lat]]&gt;60,ubezpieczenia5[[#This Row],[podstawa]]+49,ubezpieczenia5[[#This Row],[podstawa]])</f>
        <v>25</v>
      </c>
      <c r="J251" s="1" t="str">
        <f>IF(ubezpieczenia5[[#This Row],[kwota]]=25000,"Kobieta","Mężczyzna")</f>
        <v>Kobieta</v>
      </c>
    </row>
    <row r="252" spans="1:10" x14ac:dyDescent="0.3">
      <c r="A252" s="1" t="s">
        <v>51</v>
      </c>
      <c r="B252" s="1" t="s">
        <v>346</v>
      </c>
      <c r="C252" s="2">
        <v>21513</v>
      </c>
      <c r="D252" s="1" t="s">
        <v>12</v>
      </c>
      <c r="E252" s="1">
        <f>YEAR(ubezpieczenia5[[#This Row],[Data_urodz]])</f>
        <v>1958</v>
      </c>
      <c r="F252" s="1">
        <f>2016-ubezpieczenia5[[#This Row],[rocznik]]</f>
        <v>58</v>
      </c>
      <c r="G252" s="1">
        <f>IF(RIGHT(ubezpieczenia5[[#This Row],[Imie]],1)="a",25000,30000)</f>
        <v>25000</v>
      </c>
      <c r="H25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52" s="1">
        <f>IF(ubezpieczenia5[[#This Row],[lat]]&gt;60,ubezpieczenia5[[#This Row],[podstawa]]+49,ubezpieczenia5[[#This Row],[podstawa]])</f>
        <v>29.999999999999996</v>
      </c>
      <c r="J252" s="1" t="str">
        <f>IF(ubezpieczenia5[[#This Row],[kwota]]=25000,"Kobieta","Mężczyzna")</f>
        <v>Kobieta</v>
      </c>
    </row>
    <row r="253" spans="1:10" x14ac:dyDescent="0.3">
      <c r="A253" s="1" t="s">
        <v>347</v>
      </c>
      <c r="B253" s="1" t="s">
        <v>236</v>
      </c>
      <c r="C253" s="2">
        <v>31749</v>
      </c>
      <c r="D253" s="1" t="s">
        <v>6</v>
      </c>
      <c r="E253" s="1">
        <f>YEAR(ubezpieczenia5[[#This Row],[Data_urodz]])</f>
        <v>1986</v>
      </c>
      <c r="F253" s="1">
        <f>2016-ubezpieczenia5[[#This Row],[rocznik]]</f>
        <v>30</v>
      </c>
      <c r="G253" s="1">
        <f>IF(RIGHT(ubezpieczenia5[[#This Row],[Imie]],1)="a",25000,30000)</f>
        <v>25000</v>
      </c>
      <c r="H25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53" s="1">
        <f>IF(ubezpieczenia5[[#This Row],[lat]]&gt;60,ubezpieczenia5[[#This Row],[podstawa]]+49,ubezpieczenia5[[#This Row],[podstawa]])</f>
        <v>25</v>
      </c>
      <c r="J253" s="1" t="str">
        <f>IF(ubezpieczenia5[[#This Row],[kwota]]=25000,"Kobieta","Mężczyzna")</f>
        <v>Kobieta</v>
      </c>
    </row>
    <row r="254" spans="1:10" x14ac:dyDescent="0.3">
      <c r="A254" s="1" t="s">
        <v>348</v>
      </c>
      <c r="B254" s="1" t="s">
        <v>5</v>
      </c>
      <c r="C254" s="2">
        <v>34235</v>
      </c>
      <c r="D254" s="1" t="s">
        <v>6</v>
      </c>
      <c r="E254" s="1">
        <f>YEAR(ubezpieczenia5[[#This Row],[Data_urodz]])</f>
        <v>1993</v>
      </c>
      <c r="F254" s="1">
        <f>2016-ubezpieczenia5[[#This Row],[rocznik]]</f>
        <v>23</v>
      </c>
      <c r="G254" s="1">
        <f>IF(RIGHT(ubezpieczenia5[[#This Row],[Imie]],1)="a",25000,30000)</f>
        <v>25000</v>
      </c>
      <c r="H25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54" s="1">
        <f>IF(ubezpieczenia5[[#This Row],[lat]]&gt;60,ubezpieczenia5[[#This Row],[podstawa]]+49,ubezpieczenia5[[#This Row],[podstawa]])</f>
        <v>25</v>
      </c>
      <c r="J254" s="1" t="str">
        <f>IF(ubezpieczenia5[[#This Row],[kwota]]=25000,"Kobieta","Mężczyzna")</f>
        <v>Kobieta</v>
      </c>
    </row>
    <row r="255" spans="1:10" x14ac:dyDescent="0.3">
      <c r="A255" s="1" t="s">
        <v>349</v>
      </c>
      <c r="B255" s="1" t="s">
        <v>131</v>
      </c>
      <c r="C255" s="2">
        <v>19183</v>
      </c>
      <c r="D255" s="1" t="s">
        <v>9</v>
      </c>
      <c r="E255" s="1">
        <f>YEAR(ubezpieczenia5[[#This Row],[Data_urodz]])</f>
        <v>1952</v>
      </c>
      <c r="F255" s="1">
        <f>2016-ubezpieczenia5[[#This Row],[rocznik]]</f>
        <v>64</v>
      </c>
      <c r="G255" s="1">
        <f>IF(RIGHT(ubezpieczenia5[[#This Row],[Imie]],1)="a",25000,30000)</f>
        <v>25000</v>
      </c>
      <c r="H25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55" s="1">
        <f>IF(ubezpieczenia5[[#This Row],[lat]]&gt;60,ubezpieczenia5[[#This Row],[podstawa]]+49,ubezpieczenia5[[#This Row],[podstawa]])</f>
        <v>79</v>
      </c>
      <c r="J255" s="1" t="str">
        <f>IF(ubezpieczenia5[[#This Row],[kwota]]=25000,"Kobieta","Mężczyzna")</f>
        <v>Kobieta</v>
      </c>
    </row>
    <row r="256" spans="1:10" x14ac:dyDescent="0.3">
      <c r="A256" s="1" t="s">
        <v>350</v>
      </c>
      <c r="B256" s="1" t="s">
        <v>8</v>
      </c>
      <c r="C256" s="2">
        <v>27424</v>
      </c>
      <c r="D256" s="1" t="s">
        <v>12</v>
      </c>
      <c r="E256" s="1">
        <f>YEAR(ubezpieczenia5[[#This Row],[Data_urodz]])</f>
        <v>1975</v>
      </c>
      <c r="F256" s="1">
        <f>2016-ubezpieczenia5[[#This Row],[rocznik]]</f>
        <v>41</v>
      </c>
      <c r="G256" s="1">
        <f>IF(RIGHT(ubezpieczenia5[[#This Row],[Imie]],1)="a",25000,30000)</f>
        <v>30000</v>
      </c>
      <c r="H25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56" s="1">
        <f>IF(ubezpieczenia5[[#This Row],[lat]]&gt;60,ubezpieczenia5[[#This Row],[podstawa]]+49,ubezpieczenia5[[#This Row],[podstawa]])</f>
        <v>45</v>
      </c>
      <c r="J256" s="1" t="str">
        <f>IF(ubezpieczenia5[[#This Row],[kwota]]=25000,"Kobieta","Mężczyzna")</f>
        <v>Mężczyzna</v>
      </c>
    </row>
    <row r="257" spans="1:10" x14ac:dyDescent="0.3">
      <c r="A257" s="1" t="s">
        <v>351</v>
      </c>
      <c r="B257" s="1" t="s">
        <v>152</v>
      </c>
      <c r="C257" s="2">
        <v>23665</v>
      </c>
      <c r="D257" s="1" t="s">
        <v>12</v>
      </c>
      <c r="E257" s="1">
        <f>YEAR(ubezpieczenia5[[#This Row],[Data_urodz]])</f>
        <v>1964</v>
      </c>
      <c r="F257" s="1">
        <f>2016-ubezpieczenia5[[#This Row],[rocznik]]</f>
        <v>52</v>
      </c>
      <c r="G257" s="1">
        <f>IF(RIGHT(ubezpieczenia5[[#This Row],[Imie]],1)="a",25000,30000)</f>
        <v>30000</v>
      </c>
      <c r="H25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57" s="1">
        <f>IF(ubezpieczenia5[[#This Row],[lat]]&gt;60,ubezpieczenia5[[#This Row],[podstawa]]+49,ubezpieczenia5[[#This Row],[podstawa]])</f>
        <v>36</v>
      </c>
      <c r="J257" s="1" t="str">
        <f>IF(ubezpieczenia5[[#This Row],[kwota]]=25000,"Kobieta","Mężczyzna")</f>
        <v>Mężczyzna</v>
      </c>
    </row>
    <row r="258" spans="1:10" x14ac:dyDescent="0.3">
      <c r="A258" s="1" t="s">
        <v>352</v>
      </c>
      <c r="B258" s="1" t="s">
        <v>11</v>
      </c>
      <c r="C258" s="2">
        <v>17649</v>
      </c>
      <c r="D258" s="1" t="s">
        <v>6</v>
      </c>
      <c r="E258" s="1">
        <f>YEAR(ubezpieczenia5[[#This Row],[Data_urodz]])</f>
        <v>1948</v>
      </c>
      <c r="F258" s="1">
        <f>2016-ubezpieczenia5[[#This Row],[rocznik]]</f>
        <v>68</v>
      </c>
      <c r="G258" s="1">
        <f>IF(RIGHT(ubezpieczenia5[[#This Row],[Imie]],1)="a",25000,30000)</f>
        <v>25000</v>
      </c>
      <c r="H25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58" s="1">
        <f>IF(ubezpieczenia5[[#This Row],[lat]]&gt;60,ubezpieczenia5[[#This Row],[podstawa]]+49,ubezpieczenia5[[#This Row],[podstawa]])</f>
        <v>79</v>
      </c>
      <c r="J258" s="1" t="str">
        <f>IF(ubezpieczenia5[[#This Row],[kwota]]=25000,"Kobieta","Mężczyzna")</f>
        <v>Kobieta</v>
      </c>
    </row>
    <row r="259" spans="1:10" x14ac:dyDescent="0.3">
      <c r="A259" s="1" t="s">
        <v>353</v>
      </c>
      <c r="B259" s="1" t="s">
        <v>354</v>
      </c>
      <c r="C259" s="2">
        <v>25530</v>
      </c>
      <c r="D259" s="1" t="s">
        <v>6</v>
      </c>
      <c r="E259" s="1">
        <f>YEAR(ubezpieczenia5[[#This Row],[Data_urodz]])</f>
        <v>1969</v>
      </c>
      <c r="F259" s="1">
        <f>2016-ubezpieczenia5[[#This Row],[rocznik]]</f>
        <v>47</v>
      </c>
      <c r="G259" s="1">
        <f>IF(RIGHT(ubezpieczenia5[[#This Row],[Imie]],1)="a",25000,30000)</f>
        <v>25000</v>
      </c>
      <c r="H25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59" s="1">
        <f>IF(ubezpieczenia5[[#This Row],[lat]]&gt;60,ubezpieczenia5[[#This Row],[podstawa]]+49,ubezpieczenia5[[#This Row],[podstawa]])</f>
        <v>29.999999999999996</v>
      </c>
      <c r="J259" s="1" t="str">
        <f>IF(ubezpieczenia5[[#This Row],[kwota]]=25000,"Kobieta","Mężczyzna")</f>
        <v>Kobieta</v>
      </c>
    </row>
    <row r="260" spans="1:10" x14ac:dyDescent="0.3">
      <c r="A260" s="1" t="s">
        <v>355</v>
      </c>
      <c r="B260" s="1" t="s">
        <v>356</v>
      </c>
      <c r="C260" s="2">
        <v>34758</v>
      </c>
      <c r="D260" s="1" t="s">
        <v>9</v>
      </c>
      <c r="E260" s="1">
        <f>YEAR(ubezpieczenia5[[#This Row],[Data_urodz]])</f>
        <v>1995</v>
      </c>
      <c r="F260" s="1">
        <f>2016-ubezpieczenia5[[#This Row],[rocznik]]</f>
        <v>21</v>
      </c>
      <c r="G260" s="1">
        <f>IF(RIGHT(ubezpieczenia5[[#This Row],[Imie]],1)="a",25000,30000)</f>
        <v>25000</v>
      </c>
      <c r="H26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60" s="1">
        <f>IF(ubezpieczenia5[[#This Row],[lat]]&gt;60,ubezpieczenia5[[#This Row],[podstawa]]+49,ubezpieczenia5[[#This Row],[podstawa]])</f>
        <v>25</v>
      </c>
      <c r="J260" s="1" t="str">
        <f>IF(ubezpieczenia5[[#This Row],[kwota]]=25000,"Kobieta","Mężczyzna")</f>
        <v>Kobieta</v>
      </c>
    </row>
    <row r="261" spans="1:10" x14ac:dyDescent="0.3">
      <c r="A261" s="1" t="s">
        <v>19</v>
      </c>
      <c r="B261" s="1" t="s">
        <v>357</v>
      </c>
      <c r="C261" s="2">
        <v>17531</v>
      </c>
      <c r="D261" s="1" t="s">
        <v>12</v>
      </c>
      <c r="E261" s="1">
        <f>YEAR(ubezpieczenia5[[#This Row],[Data_urodz]])</f>
        <v>1947</v>
      </c>
      <c r="F261" s="1">
        <f>2016-ubezpieczenia5[[#This Row],[rocznik]]</f>
        <v>69</v>
      </c>
      <c r="G261" s="1">
        <f>IF(RIGHT(ubezpieczenia5[[#This Row],[Imie]],1)="a",25000,30000)</f>
        <v>30000</v>
      </c>
      <c r="H26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61" s="1">
        <f>IF(ubezpieczenia5[[#This Row],[lat]]&gt;60,ubezpieczenia5[[#This Row],[podstawa]]+49,ubezpieczenia5[[#This Row],[podstawa]])</f>
        <v>85</v>
      </c>
      <c r="J261" s="1" t="str">
        <f>IF(ubezpieczenia5[[#This Row],[kwota]]=25000,"Kobieta","Mężczyzna")</f>
        <v>Mężczyzna</v>
      </c>
    </row>
    <row r="262" spans="1:10" x14ac:dyDescent="0.3">
      <c r="A262" s="1" t="s">
        <v>358</v>
      </c>
      <c r="B262" s="1" t="s">
        <v>8</v>
      </c>
      <c r="C262" s="2">
        <v>32482</v>
      </c>
      <c r="D262" s="1" t="s">
        <v>6</v>
      </c>
      <c r="E262" s="1">
        <f>YEAR(ubezpieczenia5[[#This Row],[Data_urodz]])</f>
        <v>1988</v>
      </c>
      <c r="F262" s="1">
        <f>2016-ubezpieczenia5[[#This Row],[rocznik]]</f>
        <v>28</v>
      </c>
      <c r="G262" s="1">
        <f>IF(RIGHT(ubezpieczenia5[[#This Row],[Imie]],1)="a",25000,30000)</f>
        <v>30000</v>
      </c>
      <c r="H26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62" s="1">
        <f>IF(ubezpieczenia5[[#This Row],[lat]]&gt;60,ubezpieczenia5[[#This Row],[podstawa]]+49,ubezpieczenia5[[#This Row],[podstawa]])</f>
        <v>30</v>
      </c>
      <c r="J262" s="1" t="str">
        <f>IF(ubezpieczenia5[[#This Row],[kwota]]=25000,"Kobieta","Mężczyzna")</f>
        <v>Mężczyzna</v>
      </c>
    </row>
    <row r="263" spans="1:10" x14ac:dyDescent="0.3">
      <c r="A263" s="1" t="s">
        <v>359</v>
      </c>
      <c r="B263" s="1" t="s">
        <v>246</v>
      </c>
      <c r="C263" s="2">
        <v>34533</v>
      </c>
      <c r="D263" s="1" t="s">
        <v>12</v>
      </c>
      <c r="E263" s="1">
        <f>YEAR(ubezpieczenia5[[#This Row],[Data_urodz]])</f>
        <v>1994</v>
      </c>
      <c r="F263" s="1">
        <f>2016-ubezpieczenia5[[#This Row],[rocznik]]</f>
        <v>22</v>
      </c>
      <c r="G263" s="1">
        <f>IF(RIGHT(ubezpieczenia5[[#This Row],[Imie]],1)="a",25000,30000)</f>
        <v>30000</v>
      </c>
      <c r="H26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63" s="1">
        <f>IF(ubezpieczenia5[[#This Row],[lat]]&gt;60,ubezpieczenia5[[#This Row],[podstawa]]+49,ubezpieczenia5[[#This Row],[podstawa]])</f>
        <v>30</v>
      </c>
      <c r="J263" s="1" t="str">
        <f>IF(ubezpieczenia5[[#This Row],[kwota]]=25000,"Kobieta","Mężczyzna")</f>
        <v>Mężczyzna</v>
      </c>
    </row>
    <row r="264" spans="1:10" x14ac:dyDescent="0.3">
      <c r="A264" s="1" t="s">
        <v>308</v>
      </c>
      <c r="B264" s="1" t="s">
        <v>79</v>
      </c>
      <c r="C264" s="2">
        <v>28491</v>
      </c>
      <c r="D264" s="1" t="s">
        <v>12</v>
      </c>
      <c r="E264" s="1">
        <f>YEAR(ubezpieczenia5[[#This Row],[Data_urodz]])</f>
        <v>1978</v>
      </c>
      <c r="F264" s="1">
        <f>2016-ubezpieczenia5[[#This Row],[rocznik]]</f>
        <v>38</v>
      </c>
      <c r="G264" s="1">
        <f>IF(RIGHT(ubezpieczenia5[[#This Row],[Imie]],1)="a",25000,30000)</f>
        <v>25000</v>
      </c>
      <c r="H26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64" s="1">
        <f>IF(ubezpieczenia5[[#This Row],[lat]]&gt;60,ubezpieczenia5[[#This Row],[podstawa]]+49,ubezpieczenia5[[#This Row],[podstawa]])</f>
        <v>37.5</v>
      </c>
      <c r="J264" s="1" t="str">
        <f>IF(ubezpieczenia5[[#This Row],[kwota]]=25000,"Kobieta","Mężczyzna")</f>
        <v>Kobieta</v>
      </c>
    </row>
    <row r="265" spans="1:10" x14ac:dyDescent="0.3">
      <c r="A265" s="1" t="s">
        <v>360</v>
      </c>
      <c r="B265" s="1" t="s">
        <v>361</v>
      </c>
      <c r="C265" s="2">
        <v>32689</v>
      </c>
      <c r="D265" s="1" t="s">
        <v>9</v>
      </c>
      <c r="E265" s="1">
        <f>YEAR(ubezpieczenia5[[#This Row],[Data_urodz]])</f>
        <v>1989</v>
      </c>
      <c r="F265" s="1">
        <f>2016-ubezpieczenia5[[#This Row],[rocznik]]</f>
        <v>27</v>
      </c>
      <c r="G265" s="1">
        <f>IF(RIGHT(ubezpieczenia5[[#This Row],[Imie]],1)="a",25000,30000)</f>
        <v>25000</v>
      </c>
      <c r="H26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65" s="1">
        <f>IF(ubezpieczenia5[[#This Row],[lat]]&gt;60,ubezpieczenia5[[#This Row],[podstawa]]+49,ubezpieczenia5[[#This Row],[podstawa]])</f>
        <v>25</v>
      </c>
      <c r="J265" s="1" t="str">
        <f>IF(ubezpieczenia5[[#This Row],[kwota]]=25000,"Kobieta","Mężczyzna")</f>
        <v>Kobieta</v>
      </c>
    </row>
    <row r="266" spans="1:10" x14ac:dyDescent="0.3">
      <c r="A266" s="1" t="s">
        <v>162</v>
      </c>
      <c r="B266" s="1" t="s">
        <v>362</v>
      </c>
      <c r="C266" s="2">
        <v>27112</v>
      </c>
      <c r="D266" s="1" t="s">
        <v>6</v>
      </c>
      <c r="E266" s="1">
        <f>YEAR(ubezpieczenia5[[#This Row],[Data_urodz]])</f>
        <v>1974</v>
      </c>
      <c r="F266" s="1">
        <f>2016-ubezpieczenia5[[#This Row],[rocznik]]</f>
        <v>42</v>
      </c>
      <c r="G266" s="1">
        <f>IF(RIGHT(ubezpieczenia5[[#This Row],[Imie]],1)="a",25000,30000)</f>
        <v>25000</v>
      </c>
      <c r="H26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66" s="1">
        <f>IF(ubezpieczenia5[[#This Row],[lat]]&gt;60,ubezpieczenia5[[#This Row],[podstawa]]+49,ubezpieczenia5[[#This Row],[podstawa]])</f>
        <v>37.5</v>
      </c>
      <c r="J266" s="1" t="str">
        <f>IF(ubezpieczenia5[[#This Row],[kwota]]=25000,"Kobieta","Mężczyzna")</f>
        <v>Kobieta</v>
      </c>
    </row>
    <row r="267" spans="1:10" x14ac:dyDescent="0.3">
      <c r="A267" s="1" t="s">
        <v>363</v>
      </c>
      <c r="B267" s="1" t="s">
        <v>16</v>
      </c>
      <c r="C267" s="2">
        <v>29259</v>
      </c>
      <c r="D267" s="1" t="s">
        <v>12</v>
      </c>
      <c r="E267" s="1">
        <f>YEAR(ubezpieczenia5[[#This Row],[Data_urodz]])</f>
        <v>1980</v>
      </c>
      <c r="F267" s="1">
        <f>2016-ubezpieczenia5[[#This Row],[rocznik]]</f>
        <v>36</v>
      </c>
      <c r="G267" s="1">
        <f>IF(RIGHT(ubezpieczenia5[[#This Row],[Imie]],1)="a",25000,30000)</f>
        <v>25000</v>
      </c>
      <c r="H26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67" s="1">
        <f>IF(ubezpieczenia5[[#This Row],[lat]]&gt;60,ubezpieczenia5[[#This Row],[podstawa]]+49,ubezpieczenia5[[#This Row],[podstawa]])</f>
        <v>37.5</v>
      </c>
      <c r="J267" s="1" t="str">
        <f>IF(ubezpieczenia5[[#This Row],[kwota]]=25000,"Kobieta","Mężczyzna")</f>
        <v>Kobieta</v>
      </c>
    </row>
    <row r="268" spans="1:10" x14ac:dyDescent="0.3">
      <c r="A268" s="1" t="s">
        <v>83</v>
      </c>
      <c r="B268" s="1" t="s">
        <v>123</v>
      </c>
      <c r="C268" s="2">
        <v>18437</v>
      </c>
      <c r="D268" s="1" t="s">
        <v>6</v>
      </c>
      <c r="E268" s="1">
        <f>YEAR(ubezpieczenia5[[#This Row],[Data_urodz]])</f>
        <v>1950</v>
      </c>
      <c r="F268" s="1">
        <f>2016-ubezpieczenia5[[#This Row],[rocznik]]</f>
        <v>66</v>
      </c>
      <c r="G268" s="1">
        <f>IF(RIGHT(ubezpieczenia5[[#This Row],[Imie]],1)="a",25000,30000)</f>
        <v>25000</v>
      </c>
      <c r="H26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68" s="1">
        <f>IF(ubezpieczenia5[[#This Row],[lat]]&gt;60,ubezpieczenia5[[#This Row],[podstawa]]+49,ubezpieczenia5[[#This Row],[podstawa]])</f>
        <v>79</v>
      </c>
      <c r="J268" s="1" t="str">
        <f>IF(ubezpieczenia5[[#This Row],[kwota]]=25000,"Kobieta","Mężczyzna")</f>
        <v>Kobieta</v>
      </c>
    </row>
    <row r="269" spans="1:10" x14ac:dyDescent="0.3">
      <c r="A269" s="1" t="s">
        <v>364</v>
      </c>
      <c r="B269" s="1" t="s">
        <v>194</v>
      </c>
      <c r="C269" s="2">
        <v>34406</v>
      </c>
      <c r="D269" s="1" t="s">
        <v>12</v>
      </c>
      <c r="E269" s="1">
        <f>YEAR(ubezpieczenia5[[#This Row],[Data_urodz]])</f>
        <v>1994</v>
      </c>
      <c r="F269" s="1">
        <f>2016-ubezpieczenia5[[#This Row],[rocznik]]</f>
        <v>22</v>
      </c>
      <c r="G269" s="1">
        <f>IF(RIGHT(ubezpieczenia5[[#This Row],[Imie]],1)="a",25000,30000)</f>
        <v>25000</v>
      </c>
      <c r="H26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69" s="1">
        <f>IF(ubezpieczenia5[[#This Row],[lat]]&gt;60,ubezpieczenia5[[#This Row],[podstawa]]+49,ubezpieczenia5[[#This Row],[podstawa]])</f>
        <v>25</v>
      </c>
      <c r="J269" s="1" t="str">
        <f>IF(ubezpieczenia5[[#This Row],[kwota]]=25000,"Kobieta","Mężczyzna")</f>
        <v>Kobieta</v>
      </c>
    </row>
    <row r="270" spans="1:10" x14ac:dyDescent="0.3">
      <c r="A270" s="1" t="s">
        <v>365</v>
      </c>
      <c r="B270" s="1" t="s">
        <v>366</v>
      </c>
      <c r="C270" s="2">
        <v>26689</v>
      </c>
      <c r="D270" s="1" t="s">
        <v>12</v>
      </c>
      <c r="E270" s="1">
        <f>YEAR(ubezpieczenia5[[#This Row],[Data_urodz]])</f>
        <v>1973</v>
      </c>
      <c r="F270" s="1">
        <f>2016-ubezpieczenia5[[#This Row],[rocznik]]</f>
        <v>43</v>
      </c>
      <c r="G270" s="1">
        <f>IF(RIGHT(ubezpieczenia5[[#This Row],[Imie]],1)="a",25000,30000)</f>
        <v>30000</v>
      </c>
      <c r="H27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70" s="1">
        <f>IF(ubezpieczenia5[[#This Row],[lat]]&gt;60,ubezpieczenia5[[#This Row],[podstawa]]+49,ubezpieczenia5[[#This Row],[podstawa]])</f>
        <v>45</v>
      </c>
      <c r="J270" s="1" t="str">
        <f>IF(ubezpieczenia5[[#This Row],[kwota]]=25000,"Kobieta","Mężczyzna")</f>
        <v>Mężczyzna</v>
      </c>
    </row>
    <row r="271" spans="1:10" x14ac:dyDescent="0.3">
      <c r="A271" s="1" t="s">
        <v>174</v>
      </c>
      <c r="B271" s="1" t="s">
        <v>52</v>
      </c>
      <c r="C271" s="2">
        <v>24391</v>
      </c>
      <c r="D271" s="1" t="s">
        <v>6</v>
      </c>
      <c r="E271" s="1">
        <f>YEAR(ubezpieczenia5[[#This Row],[Data_urodz]])</f>
        <v>1966</v>
      </c>
      <c r="F271" s="1">
        <f>2016-ubezpieczenia5[[#This Row],[rocznik]]</f>
        <v>50</v>
      </c>
      <c r="G271" s="1">
        <f>IF(RIGHT(ubezpieczenia5[[#This Row],[Imie]],1)="a",25000,30000)</f>
        <v>25000</v>
      </c>
      <c r="H27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71" s="1">
        <f>IF(ubezpieczenia5[[#This Row],[lat]]&gt;60,ubezpieczenia5[[#This Row],[podstawa]]+49,ubezpieczenia5[[#This Row],[podstawa]])</f>
        <v>29.999999999999996</v>
      </c>
      <c r="J271" s="1" t="str">
        <f>IF(ubezpieczenia5[[#This Row],[kwota]]=25000,"Kobieta","Mężczyzna")</f>
        <v>Kobieta</v>
      </c>
    </row>
    <row r="272" spans="1:10" x14ac:dyDescent="0.3">
      <c r="A272" s="1" t="s">
        <v>367</v>
      </c>
      <c r="B272" s="1" t="s">
        <v>368</v>
      </c>
      <c r="C272" s="2">
        <v>22010</v>
      </c>
      <c r="D272" s="1" t="s">
        <v>12</v>
      </c>
      <c r="E272" s="1">
        <f>YEAR(ubezpieczenia5[[#This Row],[Data_urodz]])</f>
        <v>1960</v>
      </c>
      <c r="F272" s="1">
        <f>2016-ubezpieczenia5[[#This Row],[rocznik]]</f>
        <v>56</v>
      </c>
      <c r="G272" s="1">
        <f>IF(RIGHT(ubezpieczenia5[[#This Row],[Imie]],1)="a",25000,30000)</f>
        <v>25000</v>
      </c>
      <c r="H27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72" s="1">
        <f>IF(ubezpieczenia5[[#This Row],[lat]]&gt;60,ubezpieczenia5[[#This Row],[podstawa]]+49,ubezpieczenia5[[#This Row],[podstawa]])</f>
        <v>29.999999999999996</v>
      </c>
      <c r="J272" s="1" t="str">
        <f>IF(ubezpieczenia5[[#This Row],[kwota]]=25000,"Kobieta","Mężczyzna")</f>
        <v>Kobieta</v>
      </c>
    </row>
    <row r="273" spans="1:10" x14ac:dyDescent="0.3">
      <c r="A273" s="1" t="s">
        <v>369</v>
      </c>
      <c r="B273" s="1" t="s">
        <v>332</v>
      </c>
      <c r="C273" s="2">
        <v>17207</v>
      </c>
      <c r="D273" s="1" t="s">
        <v>9</v>
      </c>
      <c r="E273" s="1">
        <f>YEAR(ubezpieczenia5[[#This Row],[Data_urodz]])</f>
        <v>1947</v>
      </c>
      <c r="F273" s="1">
        <f>2016-ubezpieczenia5[[#This Row],[rocznik]]</f>
        <v>69</v>
      </c>
      <c r="G273" s="1">
        <f>IF(RIGHT(ubezpieczenia5[[#This Row],[Imie]],1)="a",25000,30000)</f>
        <v>30000</v>
      </c>
      <c r="H27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73" s="1">
        <f>IF(ubezpieczenia5[[#This Row],[lat]]&gt;60,ubezpieczenia5[[#This Row],[podstawa]]+49,ubezpieczenia5[[#This Row],[podstawa]])</f>
        <v>85</v>
      </c>
      <c r="J273" s="1" t="str">
        <f>IF(ubezpieczenia5[[#This Row],[kwota]]=25000,"Kobieta","Mężczyzna")</f>
        <v>Mężczyzna</v>
      </c>
    </row>
    <row r="274" spans="1:10" x14ac:dyDescent="0.3">
      <c r="A274" s="1" t="s">
        <v>370</v>
      </c>
      <c r="B274" s="1" t="s">
        <v>160</v>
      </c>
      <c r="C274" s="2">
        <v>22547</v>
      </c>
      <c r="D274" s="1" t="s">
        <v>6</v>
      </c>
      <c r="E274" s="1">
        <f>YEAR(ubezpieczenia5[[#This Row],[Data_urodz]])</f>
        <v>1961</v>
      </c>
      <c r="F274" s="1">
        <f>2016-ubezpieczenia5[[#This Row],[rocznik]]</f>
        <v>55</v>
      </c>
      <c r="G274" s="1">
        <f>IF(RIGHT(ubezpieczenia5[[#This Row],[Imie]],1)="a",25000,30000)</f>
        <v>30000</v>
      </c>
      <c r="H27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74" s="1">
        <f>IF(ubezpieczenia5[[#This Row],[lat]]&gt;60,ubezpieczenia5[[#This Row],[podstawa]]+49,ubezpieczenia5[[#This Row],[podstawa]])</f>
        <v>36</v>
      </c>
      <c r="J274" s="1" t="str">
        <f>IF(ubezpieczenia5[[#This Row],[kwota]]=25000,"Kobieta","Mężczyzna")</f>
        <v>Mężczyzna</v>
      </c>
    </row>
    <row r="275" spans="1:10" x14ac:dyDescent="0.3">
      <c r="A275" s="1" t="s">
        <v>371</v>
      </c>
      <c r="B275" s="1" t="s">
        <v>372</v>
      </c>
      <c r="C275" s="2">
        <v>20722</v>
      </c>
      <c r="D275" s="1" t="s">
        <v>12</v>
      </c>
      <c r="E275" s="1">
        <f>YEAR(ubezpieczenia5[[#This Row],[Data_urodz]])</f>
        <v>1956</v>
      </c>
      <c r="F275" s="1">
        <f>2016-ubezpieczenia5[[#This Row],[rocznik]]</f>
        <v>60</v>
      </c>
      <c r="G275" s="1">
        <f>IF(RIGHT(ubezpieczenia5[[#This Row],[Imie]],1)="a",25000,30000)</f>
        <v>25000</v>
      </c>
      <c r="H27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75" s="1">
        <f>IF(ubezpieczenia5[[#This Row],[lat]]&gt;60,ubezpieczenia5[[#This Row],[podstawa]]+49,ubezpieczenia5[[#This Row],[podstawa]])</f>
        <v>29.999999999999996</v>
      </c>
      <c r="J275" s="1" t="str">
        <f>IF(ubezpieczenia5[[#This Row],[kwota]]=25000,"Kobieta","Mężczyzna")</f>
        <v>Kobieta</v>
      </c>
    </row>
    <row r="276" spans="1:10" x14ac:dyDescent="0.3">
      <c r="A276" s="1" t="s">
        <v>373</v>
      </c>
      <c r="B276" s="1" t="s">
        <v>29</v>
      </c>
      <c r="C276" s="2">
        <v>24900</v>
      </c>
      <c r="D276" s="1" t="s">
        <v>12</v>
      </c>
      <c r="E276" s="1">
        <f>YEAR(ubezpieczenia5[[#This Row],[Data_urodz]])</f>
        <v>1968</v>
      </c>
      <c r="F276" s="1">
        <f>2016-ubezpieczenia5[[#This Row],[rocznik]]</f>
        <v>48</v>
      </c>
      <c r="G276" s="1">
        <f>IF(RIGHT(ubezpieczenia5[[#This Row],[Imie]],1)="a",25000,30000)</f>
        <v>30000</v>
      </c>
      <c r="H27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76" s="1">
        <f>IF(ubezpieczenia5[[#This Row],[lat]]&gt;60,ubezpieczenia5[[#This Row],[podstawa]]+49,ubezpieczenia5[[#This Row],[podstawa]])</f>
        <v>36</v>
      </c>
      <c r="J276" s="1" t="str">
        <f>IF(ubezpieczenia5[[#This Row],[kwota]]=25000,"Kobieta","Mężczyzna")</f>
        <v>Mężczyzna</v>
      </c>
    </row>
    <row r="277" spans="1:10" x14ac:dyDescent="0.3">
      <c r="A277" s="1" t="s">
        <v>374</v>
      </c>
      <c r="B277" s="1" t="s">
        <v>37</v>
      </c>
      <c r="C277" s="2">
        <v>20808</v>
      </c>
      <c r="D277" s="1" t="s">
        <v>12</v>
      </c>
      <c r="E277" s="1">
        <f>YEAR(ubezpieczenia5[[#This Row],[Data_urodz]])</f>
        <v>1956</v>
      </c>
      <c r="F277" s="1">
        <f>2016-ubezpieczenia5[[#This Row],[rocznik]]</f>
        <v>60</v>
      </c>
      <c r="G277" s="1">
        <f>IF(RIGHT(ubezpieczenia5[[#This Row],[Imie]],1)="a",25000,30000)</f>
        <v>25000</v>
      </c>
      <c r="H27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77" s="1">
        <f>IF(ubezpieczenia5[[#This Row],[lat]]&gt;60,ubezpieczenia5[[#This Row],[podstawa]]+49,ubezpieczenia5[[#This Row],[podstawa]])</f>
        <v>29.999999999999996</v>
      </c>
      <c r="J277" s="1" t="str">
        <f>IF(ubezpieczenia5[[#This Row],[kwota]]=25000,"Kobieta","Mężczyzna")</f>
        <v>Kobieta</v>
      </c>
    </row>
    <row r="278" spans="1:10" x14ac:dyDescent="0.3">
      <c r="A278" s="1" t="s">
        <v>375</v>
      </c>
      <c r="B278" s="1" t="s">
        <v>131</v>
      </c>
      <c r="C278" s="2">
        <v>30235</v>
      </c>
      <c r="D278" s="1" t="s">
        <v>12</v>
      </c>
      <c r="E278" s="1">
        <f>YEAR(ubezpieczenia5[[#This Row],[Data_urodz]])</f>
        <v>1982</v>
      </c>
      <c r="F278" s="1">
        <f>2016-ubezpieczenia5[[#This Row],[rocznik]]</f>
        <v>34</v>
      </c>
      <c r="G278" s="1">
        <f>IF(RIGHT(ubezpieczenia5[[#This Row],[Imie]],1)="a",25000,30000)</f>
        <v>25000</v>
      </c>
      <c r="H27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78" s="1">
        <f>IF(ubezpieczenia5[[#This Row],[lat]]&gt;60,ubezpieczenia5[[#This Row],[podstawa]]+49,ubezpieczenia5[[#This Row],[podstawa]])</f>
        <v>37.5</v>
      </c>
      <c r="J278" s="1" t="str">
        <f>IF(ubezpieczenia5[[#This Row],[kwota]]=25000,"Kobieta","Mężczyzna")</f>
        <v>Kobieta</v>
      </c>
    </row>
    <row r="279" spans="1:10" x14ac:dyDescent="0.3">
      <c r="A279" s="1" t="s">
        <v>376</v>
      </c>
      <c r="B279" s="1" t="s">
        <v>257</v>
      </c>
      <c r="C279" s="2">
        <v>21221</v>
      </c>
      <c r="D279" s="1" t="s">
        <v>9</v>
      </c>
      <c r="E279" s="1">
        <f>YEAR(ubezpieczenia5[[#This Row],[Data_urodz]])</f>
        <v>1958</v>
      </c>
      <c r="F279" s="1">
        <f>2016-ubezpieczenia5[[#This Row],[rocznik]]</f>
        <v>58</v>
      </c>
      <c r="G279" s="1">
        <f>IF(RIGHT(ubezpieczenia5[[#This Row],[Imie]],1)="a",25000,30000)</f>
        <v>30000</v>
      </c>
      <c r="H27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79" s="1">
        <f>IF(ubezpieczenia5[[#This Row],[lat]]&gt;60,ubezpieczenia5[[#This Row],[podstawa]]+49,ubezpieczenia5[[#This Row],[podstawa]])</f>
        <v>36</v>
      </c>
      <c r="J279" s="1" t="str">
        <f>IF(ubezpieczenia5[[#This Row],[kwota]]=25000,"Kobieta","Mężczyzna")</f>
        <v>Mężczyzna</v>
      </c>
    </row>
    <row r="280" spans="1:10" x14ac:dyDescent="0.3">
      <c r="A280" s="1" t="s">
        <v>377</v>
      </c>
      <c r="B280" s="1" t="s">
        <v>45</v>
      </c>
      <c r="C280" s="2">
        <v>20193</v>
      </c>
      <c r="D280" s="1" t="s">
        <v>6</v>
      </c>
      <c r="E280" s="1">
        <f>YEAR(ubezpieczenia5[[#This Row],[Data_urodz]])</f>
        <v>1955</v>
      </c>
      <c r="F280" s="1">
        <f>2016-ubezpieczenia5[[#This Row],[rocznik]]</f>
        <v>61</v>
      </c>
      <c r="G280" s="1">
        <f>IF(RIGHT(ubezpieczenia5[[#This Row],[Imie]],1)="a",25000,30000)</f>
        <v>25000</v>
      </c>
      <c r="H28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80" s="1">
        <f>IF(ubezpieczenia5[[#This Row],[lat]]&gt;60,ubezpieczenia5[[#This Row],[podstawa]]+49,ubezpieczenia5[[#This Row],[podstawa]])</f>
        <v>79</v>
      </c>
      <c r="J280" s="1" t="str">
        <f>IF(ubezpieczenia5[[#This Row],[kwota]]=25000,"Kobieta","Mężczyzna")</f>
        <v>Kobieta</v>
      </c>
    </row>
    <row r="281" spans="1:10" x14ac:dyDescent="0.3">
      <c r="A281" s="1" t="s">
        <v>378</v>
      </c>
      <c r="B281" s="1" t="s">
        <v>141</v>
      </c>
      <c r="C281" s="2">
        <v>17137</v>
      </c>
      <c r="D281" s="1" t="s">
        <v>6</v>
      </c>
      <c r="E281" s="1">
        <f>YEAR(ubezpieczenia5[[#This Row],[Data_urodz]])</f>
        <v>1946</v>
      </c>
      <c r="F281" s="1">
        <f>2016-ubezpieczenia5[[#This Row],[rocznik]]</f>
        <v>70</v>
      </c>
      <c r="G281" s="1">
        <f>IF(RIGHT(ubezpieczenia5[[#This Row],[Imie]],1)="a",25000,30000)</f>
        <v>30000</v>
      </c>
      <c r="H28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81" s="1">
        <f>IF(ubezpieczenia5[[#This Row],[lat]]&gt;60,ubezpieczenia5[[#This Row],[podstawa]]+49,ubezpieczenia5[[#This Row],[podstawa]])</f>
        <v>85</v>
      </c>
      <c r="J281" s="1" t="str">
        <f>IF(ubezpieczenia5[[#This Row],[kwota]]=25000,"Kobieta","Mężczyzna")</f>
        <v>Mężczyzna</v>
      </c>
    </row>
    <row r="282" spans="1:10" x14ac:dyDescent="0.3">
      <c r="A282" s="1" t="s">
        <v>379</v>
      </c>
      <c r="B282" s="1" t="s">
        <v>49</v>
      </c>
      <c r="C282" s="2">
        <v>32802</v>
      </c>
      <c r="D282" s="1" t="s">
        <v>6</v>
      </c>
      <c r="E282" s="1">
        <f>YEAR(ubezpieczenia5[[#This Row],[Data_urodz]])</f>
        <v>1989</v>
      </c>
      <c r="F282" s="1">
        <f>2016-ubezpieczenia5[[#This Row],[rocznik]]</f>
        <v>27</v>
      </c>
      <c r="G282" s="1">
        <f>IF(RIGHT(ubezpieczenia5[[#This Row],[Imie]],1)="a",25000,30000)</f>
        <v>30000</v>
      </c>
      <c r="H28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82" s="1">
        <f>IF(ubezpieczenia5[[#This Row],[lat]]&gt;60,ubezpieczenia5[[#This Row],[podstawa]]+49,ubezpieczenia5[[#This Row],[podstawa]])</f>
        <v>30</v>
      </c>
      <c r="J282" s="1" t="str">
        <f>IF(ubezpieczenia5[[#This Row],[kwota]]=25000,"Kobieta","Mężczyzna")</f>
        <v>Mężczyzna</v>
      </c>
    </row>
    <row r="283" spans="1:10" x14ac:dyDescent="0.3">
      <c r="A283" s="1" t="s">
        <v>240</v>
      </c>
      <c r="B283" s="1" t="s">
        <v>20</v>
      </c>
      <c r="C283" s="2">
        <v>25839</v>
      </c>
      <c r="D283" s="1" t="s">
        <v>12</v>
      </c>
      <c r="E283" s="1">
        <f>YEAR(ubezpieczenia5[[#This Row],[Data_urodz]])</f>
        <v>1970</v>
      </c>
      <c r="F283" s="1">
        <f>2016-ubezpieczenia5[[#This Row],[rocznik]]</f>
        <v>46</v>
      </c>
      <c r="G283" s="1">
        <f>IF(RIGHT(ubezpieczenia5[[#This Row],[Imie]],1)="a",25000,30000)</f>
        <v>25000</v>
      </c>
      <c r="H28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83" s="1">
        <f>IF(ubezpieczenia5[[#This Row],[lat]]&gt;60,ubezpieczenia5[[#This Row],[podstawa]]+49,ubezpieczenia5[[#This Row],[podstawa]])</f>
        <v>29.999999999999996</v>
      </c>
      <c r="J283" s="1" t="str">
        <f>IF(ubezpieczenia5[[#This Row],[kwota]]=25000,"Kobieta","Mężczyzna")</f>
        <v>Kobieta</v>
      </c>
    </row>
    <row r="284" spans="1:10" x14ac:dyDescent="0.3">
      <c r="A284" s="1" t="s">
        <v>275</v>
      </c>
      <c r="B284" s="1" t="s">
        <v>380</v>
      </c>
      <c r="C284" s="2">
        <v>32028</v>
      </c>
      <c r="D284" s="1" t="s">
        <v>12</v>
      </c>
      <c r="E284" s="1">
        <f>YEAR(ubezpieczenia5[[#This Row],[Data_urodz]])</f>
        <v>1987</v>
      </c>
      <c r="F284" s="1">
        <f>2016-ubezpieczenia5[[#This Row],[rocznik]]</f>
        <v>29</v>
      </c>
      <c r="G284" s="1">
        <f>IF(RIGHT(ubezpieczenia5[[#This Row],[Imie]],1)="a",25000,30000)</f>
        <v>30000</v>
      </c>
      <c r="H28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84" s="1">
        <f>IF(ubezpieczenia5[[#This Row],[lat]]&gt;60,ubezpieczenia5[[#This Row],[podstawa]]+49,ubezpieczenia5[[#This Row],[podstawa]])</f>
        <v>30</v>
      </c>
      <c r="J284" s="1" t="str">
        <f>IF(ubezpieczenia5[[#This Row],[kwota]]=25000,"Kobieta","Mężczyzna")</f>
        <v>Mężczyzna</v>
      </c>
    </row>
    <row r="285" spans="1:10" x14ac:dyDescent="0.3">
      <c r="A285" s="1" t="s">
        <v>317</v>
      </c>
      <c r="B285" s="1" t="s">
        <v>192</v>
      </c>
      <c r="C285" s="2">
        <v>31556</v>
      </c>
      <c r="D285" s="1" t="s">
        <v>6</v>
      </c>
      <c r="E285" s="1">
        <f>YEAR(ubezpieczenia5[[#This Row],[Data_urodz]])</f>
        <v>1986</v>
      </c>
      <c r="F285" s="1">
        <f>2016-ubezpieczenia5[[#This Row],[rocznik]]</f>
        <v>30</v>
      </c>
      <c r="G285" s="1">
        <f>IF(RIGHT(ubezpieczenia5[[#This Row],[Imie]],1)="a",25000,30000)</f>
        <v>25000</v>
      </c>
      <c r="H28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85" s="1">
        <f>IF(ubezpieczenia5[[#This Row],[lat]]&gt;60,ubezpieczenia5[[#This Row],[podstawa]]+49,ubezpieczenia5[[#This Row],[podstawa]])</f>
        <v>25</v>
      </c>
      <c r="J285" s="1" t="str">
        <f>IF(ubezpieczenia5[[#This Row],[kwota]]=25000,"Kobieta","Mężczyzna")</f>
        <v>Kobieta</v>
      </c>
    </row>
    <row r="286" spans="1:10" x14ac:dyDescent="0.3">
      <c r="A286" s="1" t="s">
        <v>381</v>
      </c>
      <c r="B286" s="1" t="s">
        <v>54</v>
      </c>
      <c r="C286" s="2">
        <v>19153</v>
      </c>
      <c r="D286" s="1" t="s">
        <v>6</v>
      </c>
      <c r="E286" s="1">
        <f>YEAR(ubezpieczenia5[[#This Row],[Data_urodz]])</f>
        <v>1952</v>
      </c>
      <c r="F286" s="1">
        <f>2016-ubezpieczenia5[[#This Row],[rocznik]]</f>
        <v>64</v>
      </c>
      <c r="G286" s="1">
        <f>IF(RIGHT(ubezpieczenia5[[#This Row],[Imie]],1)="a",25000,30000)</f>
        <v>25000</v>
      </c>
      <c r="H28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86" s="1">
        <f>IF(ubezpieczenia5[[#This Row],[lat]]&gt;60,ubezpieczenia5[[#This Row],[podstawa]]+49,ubezpieczenia5[[#This Row],[podstawa]])</f>
        <v>79</v>
      </c>
      <c r="J286" s="1" t="str">
        <f>IF(ubezpieczenia5[[#This Row],[kwota]]=25000,"Kobieta","Mężczyzna")</f>
        <v>Kobieta</v>
      </c>
    </row>
    <row r="287" spans="1:10" x14ac:dyDescent="0.3">
      <c r="A287" s="1" t="s">
        <v>382</v>
      </c>
      <c r="B287" s="1" t="s">
        <v>383</v>
      </c>
      <c r="C287" s="2">
        <v>21934</v>
      </c>
      <c r="D287" s="1" t="s">
        <v>6</v>
      </c>
      <c r="E287" s="1">
        <f>YEAR(ubezpieczenia5[[#This Row],[Data_urodz]])</f>
        <v>1960</v>
      </c>
      <c r="F287" s="1">
        <f>2016-ubezpieczenia5[[#This Row],[rocznik]]</f>
        <v>56</v>
      </c>
      <c r="G287" s="1">
        <f>IF(RIGHT(ubezpieczenia5[[#This Row],[Imie]],1)="a",25000,30000)</f>
        <v>25000</v>
      </c>
      <c r="H28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87" s="1">
        <f>IF(ubezpieczenia5[[#This Row],[lat]]&gt;60,ubezpieczenia5[[#This Row],[podstawa]]+49,ubezpieczenia5[[#This Row],[podstawa]])</f>
        <v>29.999999999999996</v>
      </c>
      <c r="J287" s="1" t="str">
        <f>IF(ubezpieczenia5[[#This Row],[kwota]]=25000,"Kobieta","Mężczyzna")</f>
        <v>Kobieta</v>
      </c>
    </row>
    <row r="288" spans="1:10" x14ac:dyDescent="0.3">
      <c r="A288" s="1" t="s">
        <v>384</v>
      </c>
      <c r="B288" s="1" t="s">
        <v>361</v>
      </c>
      <c r="C288" s="2">
        <v>28187</v>
      </c>
      <c r="D288" s="1" t="s">
        <v>12</v>
      </c>
      <c r="E288" s="1">
        <f>YEAR(ubezpieczenia5[[#This Row],[Data_urodz]])</f>
        <v>1977</v>
      </c>
      <c r="F288" s="1">
        <f>2016-ubezpieczenia5[[#This Row],[rocznik]]</f>
        <v>39</v>
      </c>
      <c r="G288" s="1">
        <f>IF(RIGHT(ubezpieczenia5[[#This Row],[Imie]],1)="a",25000,30000)</f>
        <v>25000</v>
      </c>
      <c r="H28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88" s="1">
        <f>IF(ubezpieczenia5[[#This Row],[lat]]&gt;60,ubezpieczenia5[[#This Row],[podstawa]]+49,ubezpieczenia5[[#This Row],[podstawa]])</f>
        <v>37.5</v>
      </c>
      <c r="J288" s="1" t="str">
        <f>IF(ubezpieczenia5[[#This Row],[kwota]]=25000,"Kobieta","Mężczyzna")</f>
        <v>Kobieta</v>
      </c>
    </row>
    <row r="289" spans="1:10" x14ac:dyDescent="0.3">
      <c r="A289" s="1" t="s">
        <v>385</v>
      </c>
      <c r="B289" s="1" t="s">
        <v>252</v>
      </c>
      <c r="C289" s="2">
        <v>34291</v>
      </c>
      <c r="D289" s="1" t="s">
        <v>12</v>
      </c>
      <c r="E289" s="1">
        <f>YEAR(ubezpieczenia5[[#This Row],[Data_urodz]])</f>
        <v>1993</v>
      </c>
      <c r="F289" s="1">
        <f>2016-ubezpieczenia5[[#This Row],[rocznik]]</f>
        <v>23</v>
      </c>
      <c r="G289" s="1">
        <f>IF(RIGHT(ubezpieczenia5[[#This Row],[Imie]],1)="a",25000,30000)</f>
        <v>30000</v>
      </c>
      <c r="H28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289" s="1">
        <f>IF(ubezpieczenia5[[#This Row],[lat]]&gt;60,ubezpieczenia5[[#This Row],[podstawa]]+49,ubezpieczenia5[[#This Row],[podstawa]])</f>
        <v>30</v>
      </c>
      <c r="J289" s="1" t="str">
        <f>IF(ubezpieczenia5[[#This Row],[kwota]]=25000,"Kobieta","Mężczyzna")</f>
        <v>Mężczyzna</v>
      </c>
    </row>
    <row r="290" spans="1:10" x14ac:dyDescent="0.3">
      <c r="A290" s="1" t="s">
        <v>386</v>
      </c>
      <c r="B290" s="1" t="s">
        <v>107</v>
      </c>
      <c r="C290" s="2">
        <v>24652</v>
      </c>
      <c r="D290" s="1" t="s">
        <v>6</v>
      </c>
      <c r="E290" s="1">
        <f>YEAR(ubezpieczenia5[[#This Row],[Data_urodz]])</f>
        <v>1967</v>
      </c>
      <c r="F290" s="1">
        <f>2016-ubezpieczenia5[[#This Row],[rocznik]]</f>
        <v>49</v>
      </c>
      <c r="G290" s="1">
        <f>IF(RIGHT(ubezpieczenia5[[#This Row],[Imie]],1)="a",25000,30000)</f>
        <v>25000</v>
      </c>
      <c r="H29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90" s="1">
        <f>IF(ubezpieczenia5[[#This Row],[lat]]&gt;60,ubezpieczenia5[[#This Row],[podstawa]]+49,ubezpieczenia5[[#This Row],[podstawa]])</f>
        <v>29.999999999999996</v>
      </c>
      <c r="J290" s="1" t="str">
        <f>IF(ubezpieczenia5[[#This Row],[kwota]]=25000,"Kobieta","Mężczyzna")</f>
        <v>Kobieta</v>
      </c>
    </row>
    <row r="291" spans="1:10" x14ac:dyDescent="0.3">
      <c r="A291" s="1" t="s">
        <v>387</v>
      </c>
      <c r="B291" s="1" t="s">
        <v>121</v>
      </c>
      <c r="C291" s="2">
        <v>18010</v>
      </c>
      <c r="D291" s="1" t="s">
        <v>6</v>
      </c>
      <c r="E291" s="1">
        <f>YEAR(ubezpieczenia5[[#This Row],[Data_urodz]])</f>
        <v>1949</v>
      </c>
      <c r="F291" s="1">
        <f>2016-ubezpieczenia5[[#This Row],[rocznik]]</f>
        <v>67</v>
      </c>
      <c r="G291" s="1">
        <f>IF(RIGHT(ubezpieczenia5[[#This Row],[Imie]],1)="a",25000,30000)</f>
        <v>25000</v>
      </c>
      <c r="H29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91" s="1">
        <f>IF(ubezpieczenia5[[#This Row],[lat]]&gt;60,ubezpieczenia5[[#This Row],[podstawa]]+49,ubezpieczenia5[[#This Row],[podstawa]])</f>
        <v>79</v>
      </c>
      <c r="J291" s="1" t="str">
        <f>IF(ubezpieczenia5[[#This Row],[kwota]]=25000,"Kobieta","Mężczyzna")</f>
        <v>Kobieta</v>
      </c>
    </row>
    <row r="292" spans="1:10" x14ac:dyDescent="0.3">
      <c r="A292" s="1" t="s">
        <v>388</v>
      </c>
      <c r="B292" s="1" t="s">
        <v>368</v>
      </c>
      <c r="C292" s="2">
        <v>26506</v>
      </c>
      <c r="D292" s="1" t="s">
        <v>40</v>
      </c>
      <c r="E292" s="1">
        <f>YEAR(ubezpieczenia5[[#This Row],[Data_urodz]])</f>
        <v>1972</v>
      </c>
      <c r="F292" s="1">
        <f>2016-ubezpieczenia5[[#This Row],[rocznik]]</f>
        <v>44</v>
      </c>
      <c r="G292" s="1">
        <f>IF(RIGHT(ubezpieczenia5[[#This Row],[Imie]],1)="a",25000,30000)</f>
        <v>25000</v>
      </c>
      <c r="H29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92" s="1">
        <f>IF(ubezpieczenia5[[#This Row],[lat]]&gt;60,ubezpieczenia5[[#This Row],[podstawa]]+49,ubezpieczenia5[[#This Row],[podstawa]])</f>
        <v>37.5</v>
      </c>
      <c r="J292" s="1" t="str">
        <f>IF(ubezpieczenia5[[#This Row],[kwota]]=25000,"Kobieta","Mężczyzna")</f>
        <v>Kobieta</v>
      </c>
    </row>
    <row r="293" spans="1:10" x14ac:dyDescent="0.3">
      <c r="A293" s="1" t="s">
        <v>389</v>
      </c>
      <c r="B293" s="1" t="s">
        <v>160</v>
      </c>
      <c r="C293" s="2">
        <v>30368</v>
      </c>
      <c r="D293" s="1" t="s">
        <v>40</v>
      </c>
      <c r="E293" s="1">
        <f>YEAR(ubezpieczenia5[[#This Row],[Data_urodz]])</f>
        <v>1983</v>
      </c>
      <c r="F293" s="1">
        <f>2016-ubezpieczenia5[[#This Row],[rocznik]]</f>
        <v>33</v>
      </c>
      <c r="G293" s="1">
        <f>IF(RIGHT(ubezpieczenia5[[#This Row],[Imie]],1)="a",25000,30000)</f>
        <v>30000</v>
      </c>
      <c r="H29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293" s="1">
        <f>IF(ubezpieczenia5[[#This Row],[lat]]&gt;60,ubezpieczenia5[[#This Row],[podstawa]]+49,ubezpieczenia5[[#This Row],[podstawa]])</f>
        <v>45</v>
      </c>
      <c r="J293" s="1" t="str">
        <f>IF(ubezpieczenia5[[#This Row],[kwota]]=25000,"Kobieta","Mężczyzna")</f>
        <v>Mężczyzna</v>
      </c>
    </row>
    <row r="294" spans="1:10" x14ac:dyDescent="0.3">
      <c r="A294" s="1" t="s">
        <v>162</v>
      </c>
      <c r="B294" s="1" t="s">
        <v>54</v>
      </c>
      <c r="C294" s="2">
        <v>16991</v>
      </c>
      <c r="D294" s="1" t="s">
        <v>12</v>
      </c>
      <c r="E294" s="1">
        <f>YEAR(ubezpieczenia5[[#This Row],[Data_urodz]])</f>
        <v>1946</v>
      </c>
      <c r="F294" s="1">
        <f>2016-ubezpieczenia5[[#This Row],[rocznik]]</f>
        <v>70</v>
      </c>
      <c r="G294" s="1">
        <f>IF(RIGHT(ubezpieczenia5[[#This Row],[Imie]],1)="a",25000,30000)</f>
        <v>25000</v>
      </c>
      <c r="H29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94" s="1">
        <f>IF(ubezpieczenia5[[#This Row],[lat]]&gt;60,ubezpieczenia5[[#This Row],[podstawa]]+49,ubezpieczenia5[[#This Row],[podstawa]])</f>
        <v>79</v>
      </c>
      <c r="J294" s="1" t="str">
        <f>IF(ubezpieczenia5[[#This Row],[kwota]]=25000,"Kobieta","Mężczyzna")</f>
        <v>Kobieta</v>
      </c>
    </row>
    <row r="295" spans="1:10" x14ac:dyDescent="0.3">
      <c r="A295" s="1" t="s">
        <v>390</v>
      </c>
      <c r="B295" s="1" t="s">
        <v>152</v>
      </c>
      <c r="C295" s="2">
        <v>23950</v>
      </c>
      <c r="D295" s="1" t="s">
        <v>12</v>
      </c>
      <c r="E295" s="1">
        <f>YEAR(ubezpieczenia5[[#This Row],[Data_urodz]])</f>
        <v>1965</v>
      </c>
      <c r="F295" s="1">
        <f>2016-ubezpieczenia5[[#This Row],[rocznik]]</f>
        <v>51</v>
      </c>
      <c r="G295" s="1">
        <f>IF(RIGHT(ubezpieczenia5[[#This Row],[Imie]],1)="a",25000,30000)</f>
        <v>30000</v>
      </c>
      <c r="H29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95" s="1">
        <f>IF(ubezpieczenia5[[#This Row],[lat]]&gt;60,ubezpieczenia5[[#This Row],[podstawa]]+49,ubezpieczenia5[[#This Row],[podstawa]])</f>
        <v>36</v>
      </c>
      <c r="J295" s="1" t="str">
        <f>IF(ubezpieczenia5[[#This Row],[kwota]]=25000,"Kobieta","Mężczyzna")</f>
        <v>Mężczyzna</v>
      </c>
    </row>
    <row r="296" spans="1:10" x14ac:dyDescent="0.3">
      <c r="A296" s="1" t="s">
        <v>391</v>
      </c>
      <c r="B296" s="1" t="s">
        <v>47</v>
      </c>
      <c r="C296" s="2">
        <v>26871</v>
      </c>
      <c r="D296" s="1" t="s">
        <v>12</v>
      </c>
      <c r="E296" s="1">
        <f>YEAR(ubezpieczenia5[[#This Row],[Data_urodz]])</f>
        <v>1973</v>
      </c>
      <c r="F296" s="1">
        <f>2016-ubezpieczenia5[[#This Row],[rocznik]]</f>
        <v>43</v>
      </c>
      <c r="G296" s="1">
        <f>IF(RIGHT(ubezpieczenia5[[#This Row],[Imie]],1)="a",25000,30000)</f>
        <v>25000</v>
      </c>
      <c r="H29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296" s="1">
        <f>IF(ubezpieczenia5[[#This Row],[lat]]&gt;60,ubezpieczenia5[[#This Row],[podstawa]]+49,ubezpieczenia5[[#This Row],[podstawa]])</f>
        <v>37.5</v>
      </c>
      <c r="J296" s="1" t="str">
        <f>IF(ubezpieczenia5[[#This Row],[kwota]]=25000,"Kobieta","Mężczyzna")</f>
        <v>Kobieta</v>
      </c>
    </row>
    <row r="297" spans="1:10" x14ac:dyDescent="0.3">
      <c r="A297" s="1" t="s">
        <v>392</v>
      </c>
      <c r="B297" s="1" t="s">
        <v>260</v>
      </c>
      <c r="C297" s="2">
        <v>17268</v>
      </c>
      <c r="D297" s="1" t="s">
        <v>40</v>
      </c>
      <c r="E297" s="1">
        <f>YEAR(ubezpieczenia5[[#This Row],[Data_urodz]])</f>
        <v>1947</v>
      </c>
      <c r="F297" s="1">
        <f>2016-ubezpieczenia5[[#This Row],[rocznik]]</f>
        <v>69</v>
      </c>
      <c r="G297" s="1">
        <f>IF(RIGHT(ubezpieczenia5[[#This Row],[Imie]],1)="a",25000,30000)</f>
        <v>30000</v>
      </c>
      <c r="H29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297" s="1">
        <f>IF(ubezpieczenia5[[#This Row],[lat]]&gt;60,ubezpieczenia5[[#This Row],[podstawa]]+49,ubezpieczenia5[[#This Row],[podstawa]])</f>
        <v>85</v>
      </c>
      <c r="J297" s="1" t="str">
        <f>IF(ubezpieczenia5[[#This Row],[kwota]]=25000,"Kobieta","Mężczyzna")</f>
        <v>Mężczyzna</v>
      </c>
    </row>
    <row r="298" spans="1:10" x14ac:dyDescent="0.3">
      <c r="A298" s="1" t="s">
        <v>393</v>
      </c>
      <c r="B298" s="1" t="s">
        <v>394</v>
      </c>
      <c r="C298" s="2">
        <v>31612</v>
      </c>
      <c r="D298" s="1" t="s">
        <v>6</v>
      </c>
      <c r="E298" s="1">
        <f>YEAR(ubezpieczenia5[[#This Row],[Data_urodz]])</f>
        <v>1986</v>
      </c>
      <c r="F298" s="1">
        <f>2016-ubezpieczenia5[[#This Row],[rocznik]]</f>
        <v>30</v>
      </c>
      <c r="G298" s="1">
        <f>IF(RIGHT(ubezpieczenia5[[#This Row],[Imie]],1)="a",25000,30000)</f>
        <v>25000</v>
      </c>
      <c r="H29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298" s="1">
        <f>IF(ubezpieczenia5[[#This Row],[lat]]&gt;60,ubezpieczenia5[[#This Row],[podstawa]]+49,ubezpieczenia5[[#This Row],[podstawa]])</f>
        <v>25</v>
      </c>
      <c r="J298" s="1" t="str">
        <f>IF(ubezpieczenia5[[#This Row],[kwota]]=25000,"Kobieta","Mężczyzna")</f>
        <v>Kobieta</v>
      </c>
    </row>
    <row r="299" spans="1:10" x14ac:dyDescent="0.3">
      <c r="A299" s="1" t="s">
        <v>395</v>
      </c>
      <c r="B299" s="1" t="s">
        <v>131</v>
      </c>
      <c r="C299" s="2">
        <v>21264</v>
      </c>
      <c r="D299" s="1" t="s">
        <v>12</v>
      </c>
      <c r="E299" s="1">
        <f>YEAR(ubezpieczenia5[[#This Row],[Data_urodz]])</f>
        <v>1958</v>
      </c>
      <c r="F299" s="1">
        <f>2016-ubezpieczenia5[[#This Row],[rocznik]]</f>
        <v>58</v>
      </c>
      <c r="G299" s="1">
        <f>IF(RIGHT(ubezpieczenia5[[#This Row],[Imie]],1)="a",25000,30000)</f>
        <v>25000</v>
      </c>
      <c r="H29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299" s="1">
        <f>IF(ubezpieczenia5[[#This Row],[lat]]&gt;60,ubezpieczenia5[[#This Row],[podstawa]]+49,ubezpieczenia5[[#This Row],[podstawa]])</f>
        <v>29.999999999999996</v>
      </c>
      <c r="J299" s="1" t="str">
        <f>IF(ubezpieczenia5[[#This Row],[kwota]]=25000,"Kobieta","Mężczyzna")</f>
        <v>Kobieta</v>
      </c>
    </row>
    <row r="300" spans="1:10" x14ac:dyDescent="0.3">
      <c r="A300" s="1" t="s">
        <v>396</v>
      </c>
      <c r="B300" s="1" t="s">
        <v>236</v>
      </c>
      <c r="C300" s="2">
        <v>29622</v>
      </c>
      <c r="D300" s="1" t="s">
        <v>40</v>
      </c>
      <c r="E300" s="1">
        <f>YEAR(ubezpieczenia5[[#This Row],[Data_urodz]])</f>
        <v>1981</v>
      </c>
      <c r="F300" s="1">
        <f>2016-ubezpieczenia5[[#This Row],[rocznik]]</f>
        <v>35</v>
      </c>
      <c r="G300" s="1">
        <f>IF(RIGHT(ubezpieczenia5[[#This Row],[Imie]],1)="a",25000,30000)</f>
        <v>25000</v>
      </c>
      <c r="H30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00" s="1">
        <f>IF(ubezpieczenia5[[#This Row],[lat]]&gt;60,ubezpieczenia5[[#This Row],[podstawa]]+49,ubezpieczenia5[[#This Row],[podstawa]])</f>
        <v>37.5</v>
      </c>
      <c r="J300" s="1" t="str">
        <f>IF(ubezpieczenia5[[#This Row],[kwota]]=25000,"Kobieta","Mężczyzna")</f>
        <v>Kobieta</v>
      </c>
    </row>
    <row r="301" spans="1:10" x14ac:dyDescent="0.3">
      <c r="A301" s="1" t="s">
        <v>162</v>
      </c>
      <c r="B301" s="1" t="s">
        <v>20</v>
      </c>
      <c r="C301" s="2">
        <v>30875</v>
      </c>
      <c r="D301" s="1" t="s">
        <v>6</v>
      </c>
      <c r="E301" s="1">
        <f>YEAR(ubezpieczenia5[[#This Row],[Data_urodz]])</f>
        <v>1984</v>
      </c>
      <c r="F301" s="1">
        <f>2016-ubezpieczenia5[[#This Row],[rocznik]]</f>
        <v>32</v>
      </c>
      <c r="G301" s="1">
        <f>IF(RIGHT(ubezpieczenia5[[#This Row],[Imie]],1)="a",25000,30000)</f>
        <v>25000</v>
      </c>
      <c r="H30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01" s="1">
        <f>IF(ubezpieczenia5[[#This Row],[lat]]&gt;60,ubezpieczenia5[[#This Row],[podstawa]]+49,ubezpieczenia5[[#This Row],[podstawa]])</f>
        <v>37.5</v>
      </c>
      <c r="J301" s="1" t="str">
        <f>IF(ubezpieczenia5[[#This Row],[kwota]]=25000,"Kobieta","Mężczyzna")</f>
        <v>Kobieta</v>
      </c>
    </row>
    <row r="302" spans="1:10" x14ac:dyDescent="0.3">
      <c r="A302" s="1" t="s">
        <v>397</v>
      </c>
      <c r="B302" s="1" t="s">
        <v>107</v>
      </c>
      <c r="C302" s="2">
        <v>31924</v>
      </c>
      <c r="D302" s="1" t="s">
        <v>12</v>
      </c>
      <c r="E302" s="1">
        <f>YEAR(ubezpieczenia5[[#This Row],[Data_urodz]])</f>
        <v>1987</v>
      </c>
      <c r="F302" s="1">
        <f>2016-ubezpieczenia5[[#This Row],[rocznik]]</f>
        <v>29</v>
      </c>
      <c r="G302" s="1">
        <f>IF(RIGHT(ubezpieczenia5[[#This Row],[Imie]],1)="a",25000,30000)</f>
        <v>25000</v>
      </c>
      <c r="H30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302" s="1">
        <f>IF(ubezpieczenia5[[#This Row],[lat]]&gt;60,ubezpieczenia5[[#This Row],[podstawa]]+49,ubezpieczenia5[[#This Row],[podstawa]])</f>
        <v>25</v>
      </c>
      <c r="J302" s="1" t="str">
        <f>IF(ubezpieczenia5[[#This Row],[kwota]]=25000,"Kobieta","Mężczyzna")</f>
        <v>Kobieta</v>
      </c>
    </row>
    <row r="303" spans="1:10" x14ac:dyDescent="0.3">
      <c r="A303" s="1" t="s">
        <v>398</v>
      </c>
      <c r="B303" s="1" t="s">
        <v>399</v>
      </c>
      <c r="C303" s="2">
        <v>23384</v>
      </c>
      <c r="D303" s="1" t="s">
        <v>12</v>
      </c>
      <c r="E303" s="1">
        <f>YEAR(ubezpieczenia5[[#This Row],[Data_urodz]])</f>
        <v>1964</v>
      </c>
      <c r="F303" s="1">
        <f>2016-ubezpieczenia5[[#This Row],[rocznik]]</f>
        <v>52</v>
      </c>
      <c r="G303" s="1">
        <f>IF(RIGHT(ubezpieczenia5[[#This Row],[Imie]],1)="a",25000,30000)</f>
        <v>30000</v>
      </c>
      <c r="H30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03" s="1">
        <f>IF(ubezpieczenia5[[#This Row],[lat]]&gt;60,ubezpieczenia5[[#This Row],[podstawa]]+49,ubezpieczenia5[[#This Row],[podstawa]])</f>
        <v>36</v>
      </c>
      <c r="J303" s="1" t="str">
        <f>IF(ubezpieczenia5[[#This Row],[kwota]]=25000,"Kobieta","Mężczyzna")</f>
        <v>Mężczyzna</v>
      </c>
    </row>
    <row r="304" spans="1:10" x14ac:dyDescent="0.3">
      <c r="A304" s="1" t="s">
        <v>400</v>
      </c>
      <c r="B304" s="1" t="s">
        <v>401</v>
      </c>
      <c r="C304" s="2">
        <v>32097</v>
      </c>
      <c r="D304" s="1" t="s">
        <v>6</v>
      </c>
      <c r="E304" s="1">
        <f>YEAR(ubezpieczenia5[[#This Row],[Data_urodz]])</f>
        <v>1987</v>
      </c>
      <c r="F304" s="1">
        <f>2016-ubezpieczenia5[[#This Row],[rocznik]]</f>
        <v>29</v>
      </c>
      <c r="G304" s="1">
        <f>IF(RIGHT(ubezpieczenia5[[#This Row],[Imie]],1)="a",25000,30000)</f>
        <v>30000</v>
      </c>
      <c r="H30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304" s="1">
        <f>IF(ubezpieczenia5[[#This Row],[lat]]&gt;60,ubezpieczenia5[[#This Row],[podstawa]]+49,ubezpieczenia5[[#This Row],[podstawa]])</f>
        <v>30</v>
      </c>
      <c r="J304" s="1" t="str">
        <f>IF(ubezpieczenia5[[#This Row],[kwota]]=25000,"Kobieta","Mężczyzna")</f>
        <v>Mężczyzna</v>
      </c>
    </row>
    <row r="305" spans="1:10" x14ac:dyDescent="0.3">
      <c r="A305" s="1" t="s">
        <v>402</v>
      </c>
      <c r="B305" s="1" t="s">
        <v>403</v>
      </c>
      <c r="C305" s="2">
        <v>22555</v>
      </c>
      <c r="D305" s="1" t="s">
        <v>40</v>
      </c>
      <c r="E305" s="1">
        <f>YEAR(ubezpieczenia5[[#This Row],[Data_urodz]])</f>
        <v>1961</v>
      </c>
      <c r="F305" s="1">
        <f>2016-ubezpieczenia5[[#This Row],[rocznik]]</f>
        <v>55</v>
      </c>
      <c r="G305" s="1">
        <f>IF(RIGHT(ubezpieczenia5[[#This Row],[Imie]],1)="a",25000,30000)</f>
        <v>25000</v>
      </c>
      <c r="H30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05" s="1">
        <f>IF(ubezpieczenia5[[#This Row],[lat]]&gt;60,ubezpieczenia5[[#This Row],[podstawa]]+49,ubezpieczenia5[[#This Row],[podstawa]])</f>
        <v>29.999999999999996</v>
      </c>
      <c r="J305" s="1" t="str">
        <f>IF(ubezpieczenia5[[#This Row],[kwota]]=25000,"Kobieta","Mężczyzna")</f>
        <v>Kobieta</v>
      </c>
    </row>
    <row r="306" spans="1:10" x14ac:dyDescent="0.3">
      <c r="A306" s="1" t="s">
        <v>317</v>
      </c>
      <c r="B306" s="1" t="s">
        <v>20</v>
      </c>
      <c r="C306" s="2">
        <v>22508</v>
      </c>
      <c r="D306" s="1" t="s">
        <v>12</v>
      </c>
      <c r="E306" s="1">
        <f>YEAR(ubezpieczenia5[[#This Row],[Data_urodz]])</f>
        <v>1961</v>
      </c>
      <c r="F306" s="1">
        <f>2016-ubezpieczenia5[[#This Row],[rocznik]]</f>
        <v>55</v>
      </c>
      <c r="G306" s="1">
        <f>IF(RIGHT(ubezpieczenia5[[#This Row],[Imie]],1)="a",25000,30000)</f>
        <v>25000</v>
      </c>
      <c r="H30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06" s="1">
        <f>IF(ubezpieczenia5[[#This Row],[lat]]&gt;60,ubezpieczenia5[[#This Row],[podstawa]]+49,ubezpieczenia5[[#This Row],[podstawa]])</f>
        <v>29.999999999999996</v>
      </c>
      <c r="J306" s="1" t="str">
        <f>IF(ubezpieczenia5[[#This Row],[kwota]]=25000,"Kobieta","Mężczyzna")</f>
        <v>Kobieta</v>
      </c>
    </row>
    <row r="307" spans="1:10" x14ac:dyDescent="0.3">
      <c r="A307" s="1" t="s">
        <v>404</v>
      </c>
      <c r="B307" s="1" t="s">
        <v>72</v>
      </c>
      <c r="C307" s="2">
        <v>29510</v>
      </c>
      <c r="D307" s="1" t="s">
        <v>6</v>
      </c>
      <c r="E307" s="1">
        <f>YEAR(ubezpieczenia5[[#This Row],[Data_urodz]])</f>
        <v>1980</v>
      </c>
      <c r="F307" s="1">
        <f>2016-ubezpieczenia5[[#This Row],[rocznik]]</f>
        <v>36</v>
      </c>
      <c r="G307" s="1">
        <f>IF(RIGHT(ubezpieczenia5[[#This Row],[Imie]],1)="a",25000,30000)</f>
        <v>30000</v>
      </c>
      <c r="H30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307" s="1">
        <f>IF(ubezpieczenia5[[#This Row],[lat]]&gt;60,ubezpieczenia5[[#This Row],[podstawa]]+49,ubezpieczenia5[[#This Row],[podstawa]])</f>
        <v>45</v>
      </c>
      <c r="J307" s="1" t="str">
        <f>IF(ubezpieczenia5[[#This Row],[kwota]]=25000,"Kobieta","Mężczyzna")</f>
        <v>Mężczyzna</v>
      </c>
    </row>
    <row r="308" spans="1:10" x14ac:dyDescent="0.3">
      <c r="A308" s="1" t="s">
        <v>405</v>
      </c>
      <c r="B308" s="1" t="s">
        <v>406</v>
      </c>
      <c r="C308" s="2">
        <v>22398</v>
      </c>
      <c r="D308" s="1" t="s">
        <v>12</v>
      </c>
      <c r="E308" s="1">
        <f>YEAR(ubezpieczenia5[[#This Row],[Data_urodz]])</f>
        <v>1961</v>
      </c>
      <c r="F308" s="1">
        <f>2016-ubezpieczenia5[[#This Row],[rocznik]]</f>
        <v>55</v>
      </c>
      <c r="G308" s="1">
        <f>IF(RIGHT(ubezpieczenia5[[#This Row],[Imie]],1)="a",25000,30000)</f>
        <v>30000</v>
      </c>
      <c r="H30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08" s="1">
        <f>IF(ubezpieczenia5[[#This Row],[lat]]&gt;60,ubezpieczenia5[[#This Row],[podstawa]]+49,ubezpieczenia5[[#This Row],[podstawa]])</f>
        <v>36</v>
      </c>
      <c r="J308" s="1" t="str">
        <f>IF(ubezpieczenia5[[#This Row],[kwota]]=25000,"Kobieta","Mężczyzna")</f>
        <v>Mężczyzna</v>
      </c>
    </row>
    <row r="309" spans="1:10" x14ac:dyDescent="0.3">
      <c r="A309" s="1" t="s">
        <v>407</v>
      </c>
      <c r="B309" s="1" t="s">
        <v>20</v>
      </c>
      <c r="C309" s="2">
        <v>28394</v>
      </c>
      <c r="D309" s="1" t="s">
        <v>9</v>
      </c>
      <c r="E309" s="1">
        <f>YEAR(ubezpieczenia5[[#This Row],[Data_urodz]])</f>
        <v>1977</v>
      </c>
      <c r="F309" s="1">
        <f>2016-ubezpieczenia5[[#This Row],[rocznik]]</f>
        <v>39</v>
      </c>
      <c r="G309" s="1">
        <f>IF(RIGHT(ubezpieczenia5[[#This Row],[Imie]],1)="a",25000,30000)</f>
        <v>25000</v>
      </c>
      <c r="H30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09" s="1">
        <f>IF(ubezpieczenia5[[#This Row],[lat]]&gt;60,ubezpieczenia5[[#This Row],[podstawa]]+49,ubezpieczenia5[[#This Row],[podstawa]])</f>
        <v>37.5</v>
      </c>
      <c r="J309" s="1" t="str">
        <f>IF(ubezpieczenia5[[#This Row],[kwota]]=25000,"Kobieta","Mężczyzna")</f>
        <v>Kobieta</v>
      </c>
    </row>
    <row r="310" spans="1:10" x14ac:dyDescent="0.3">
      <c r="A310" s="1" t="s">
        <v>408</v>
      </c>
      <c r="B310" s="1" t="s">
        <v>139</v>
      </c>
      <c r="C310" s="2">
        <v>16244</v>
      </c>
      <c r="D310" s="1" t="s">
        <v>6</v>
      </c>
      <c r="E310" s="1">
        <f>YEAR(ubezpieczenia5[[#This Row],[Data_urodz]])</f>
        <v>1944</v>
      </c>
      <c r="F310" s="1">
        <f>2016-ubezpieczenia5[[#This Row],[rocznik]]</f>
        <v>72</v>
      </c>
      <c r="G310" s="1">
        <f>IF(RIGHT(ubezpieczenia5[[#This Row],[Imie]],1)="a",25000,30000)</f>
        <v>30000</v>
      </c>
      <c r="H31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10" s="1">
        <f>IF(ubezpieczenia5[[#This Row],[lat]]&gt;60,ubezpieczenia5[[#This Row],[podstawa]]+49,ubezpieczenia5[[#This Row],[podstawa]])</f>
        <v>85</v>
      </c>
      <c r="J310" s="1" t="str">
        <f>IF(ubezpieczenia5[[#This Row],[kwota]]=25000,"Kobieta","Mężczyzna")</f>
        <v>Mężczyzna</v>
      </c>
    </row>
    <row r="311" spans="1:10" x14ac:dyDescent="0.3">
      <c r="A311" s="1" t="s">
        <v>409</v>
      </c>
      <c r="B311" s="1" t="s">
        <v>167</v>
      </c>
      <c r="C311" s="2">
        <v>32836</v>
      </c>
      <c r="D311" s="1" t="s">
        <v>12</v>
      </c>
      <c r="E311" s="1">
        <f>YEAR(ubezpieczenia5[[#This Row],[Data_urodz]])</f>
        <v>1989</v>
      </c>
      <c r="F311" s="1">
        <f>2016-ubezpieczenia5[[#This Row],[rocznik]]</f>
        <v>27</v>
      </c>
      <c r="G311" s="1">
        <f>IF(RIGHT(ubezpieczenia5[[#This Row],[Imie]],1)="a",25000,30000)</f>
        <v>30000</v>
      </c>
      <c r="H31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311" s="1">
        <f>IF(ubezpieczenia5[[#This Row],[lat]]&gt;60,ubezpieczenia5[[#This Row],[podstawa]]+49,ubezpieczenia5[[#This Row],[podstawa]])</f>
        <v>30</v>
      </c>
      <c r="J311" s="1" t="str">
        <f>IF(ubezpieczenia5[[#This Row],[kwota]]=25000,"Kobieta","Mężczyzna")</f>
        <v>Mężczyzna</v>
      </c>
    </row>
    <row r="312" spans="1:10" x14ac:dyDescent="0.3">
      <c r="A312" s="1" t="s">
        <v>410</v>
      </c>
      <c r="B312" s="1" t="s">
        <v>141</v>
      </c>
      <c r="C312" s="2">
        <v>23528</v>
      </c>
      <c r="D312" s="1" t="s">
        <v>6</v>
      </c>
      <c r="E312" s="1">
        <f>YEAR(ubezpieczenia5[[#This Row],[Data_urodz]])</f>
        <v>1964</v>
      </c>
      <c r="F312" s="1">
        <f>2016-ubezpieczenia5[[#This Row],[rocznik]]</f>
        <v>52</v>
      </c>
      <c r="G312" s="1">
        <f>IF(RIGHT(ubezpieczenia5[[#This Row],[Imie]],1)="a",25000,30000)</f>
        <v>30000</v>
      </c>
      <c r="H31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12" s="1">
        <f>IF(ubezpieczenia5[[#This Row],[lat]]&gt;60,ubezpieczenia5[[#This Row],[podstawa]]+49,ubezpieczenia5[[#This Row],[podstawa]])</f>
        <v>36</v>
      </c>
      <c r="J312" s="1" t="str">
        <f>IF(ubezpieczenia5[[#This Row],[kwota]]=25000,"Kobieta","Mężczyzna")</f>
        <v>Mężczyzna</v>
      </c>
    </row>
    <row r="313" spans="1:10" x14ac:dyDescent="0.3">
      <c r="A313" s="1" t="s">
        <v>411</v>
      </c>
      <c r="B313" s="1" t="s">
        <v>412</v>
      </c>
      <c r="C313" s="2">
        <v>28489</v>
      </c>
      <c r="D313" s="1" t="s">
        <v>12</v>
      </c>
      <c r="E313" s="1">
        <f>YEAR(ubezpieczenia5[[#This Row],[Data_urodz]])</f>
        <v>1977</v>
      </c>
      <c r="F313" s="1">
        <f>2016-ubezpieczenia5[[#This Row],[rocznik]]</f>
        <v>39</v>
      </c>
      <c r="G313" s="1">
        <f>IF(RIGHT(ubezpieczenia5[[#This Row],[Imie]],1)="a",25000,30000)</f>
        <v>25000</v>
      </c>
      <c r="H31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13" s="1">
        <f>IF(ubezpieczenia5[[#This Row],[lat]]&gt;60,ubezpieczenia5[[#This Row],[podstawa]]+49,ubezpieczenia5[[#This Row],[podstawa]])</f>
        <v>37.5</v>
      </c>
      <c r="J313" s="1" t="str">
        <f>IF(ubezpieczenia5[[#This Row],[kwota]]=25000,"Kobieta","Mężczyzna")</f>
        <v>Kobieta</v>
      </c>
    </row>
    <row r="314" spans="1:10" x14ac:dyDescent="0.3">
      <c r="A314" s="1" t="s">
        <v>413</v>
      </c>
      <c r="B314" s="1" t="s">
        <v>399</v>
      </c>
      <c r="C314" s="2">
        <v>20920</v>
      </c>
      <c r="D314" s="1" t="s">
        <v>12</v>
      </c>
      <c r="E314" s="1">
        <f>YEAR(ubezpieczenia5[[#This Row],[Data_urodz]])</f>
        <v>1957</v>
      </c>
      <c r="F314" s="1">
        <f>2016-ubezpieczenia5[[#This Row],[rocznik]]</f>
        <v>59</v>
      </c>
      <c r="G314" s="1">
        <f>IF(RIGHT(ubezpieczenia5[[#This Row],[Imie]],1)="a",25000,30000)</f>
        <v>30000</v>
      </c>
      <c r="H31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14" s="1">
        <f>IF(ubezpieczenia5[[#This Row],[lat]]&gt;60,ubezpieczenia5[[#This Row],[podstawa]]+49,ubezpieczenia5[[#This Row],[podstawa]])</f>
        <v>36</v>
      </c>
      <c r="J314" s="1" t="str">
        <f>IF(ubezpieczenia5[[#This Row],[kwota]]=25000,"Kobieta","Mężczyzna")</f>
        <v>Mężczyzna</v>
      </c>
    </row>
    <row r="315" spans="1:10" x14ac:dyDescent="0.3">
      <c r="A315" s="1" t="s">
        <v>414</v>
      </c>
      <c r="B315" s="1" t="s">
        <v>11</v>
      </c>
      <c r="C315" s="2">
        <v>34164</v>
      </c>
      <c r="D315" s="1" t="s">
        <v>6</v>
      </c>
      <c r="E315" s="1">
        <f>YEAR(ubezpieczenia5[[#This Row],[Data_urodz]])</f>
        <v>1993</v>
      </c>
      <c r="F315" s="1">
        <f>2016-ubezpieczenia5[[#This Row],[rocznik]]</f>
        <v>23</v>
      </c>
      <c r="G315" s="1">
        <f>IF(RIGHT(ubezpieczenia5[[#This Row],[Imie]],1)="a",25000,30000)</f>
        <v>25000</v>
      </c>
      <c r="H31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315" s="1">
        <f>IF(ubezpieczenia5[[#This Row],[lat]]&gt;60,ubezpieczenia5[[#This Row],[podstawa]]+49,ubezpieczenia5[[#This Row],[podstawa]])</f>
        <v>25</v>
      </c>
      <c r="J315" s="1" t="str">
        <f>IF(ubezpieczenia5[[#This Row],[kwota]]=25000,"Kobieta","Mężczyzna")</f>
        <v>Kobieta</v>
      </c>
    </row>
    <row r="316" spans="1:10" x14ac:dyDescent="0.3">
      <c r="A316" s="1" t="s">
        <v>415</v>
      </c>
      <c r="B316" s="1" t="s">
        <v>246</v>
      </c>
      <c r="C316" s="2">
        <v>32341</v>
      </c>
      <c r="D316" s="1" t="s">
        <v>6</v>
      </c>
      <c r="E316" s="1">
        <f>YEAR(ubezpieczenia5[[#This Row],[Data_urodz]])</f>
        <v>1988</v>
      </c>
      <c r="F316" s="1">
        <f>2016-ubezpieczenia5[[#This Row],[rocznik]]</f>
        <v>28</v>
      </c>
      <c r="G316" s="1">
        <f>IF(RIGHT(ubezpieczenia5[[#This Row],[Imie]],1)="a",25000,30000)</f>
        <v>30000</v>
      </c>
      <c r="H31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316" s="1">
        <f>IF(ubezpieczenia5[[#This Row],[lat]]&gt;60,ubezpieczenia5[[#This Row],[podstawa]]+49,ubezpieczenia5[[#This Row],[podstawa]])</f>
        <v>30</v>
      </c>
      <c r="J316" s="1" t="str">
        <f>IF(ubezpieczenia5[[#This Row],[kwota]]=25000,"Kobieta","Mężczyzna")</f>
        <v>Mężczyzna</v>
      </c>
    </row>
    <row r="317" spans="1:10" x14ac:dyDescent="0.3">
      <c r="A317" s="1" t="s">
        <v>416</v>
      </c>
      <c r="B317" s="1" t="s">
        <v>194</v>
      </c>
      <c r="C317" s="2">
        <v>16640</v>
      </c>
      <c r="D317" s="1" t="s">
        <v>12</v>
      </c>
      <c r="E317" s="1">
        <f>YEAR(ubezpieczenia5[[#This Row],[Data_urodz]])</f>
        <v>1945</v>
      </c>
      <c r="F317" s="1">
        <f>2016-ubezpieczenia5[[#This Row],[rocznik]]</f>
        <v>71</v>
      </c>
      <c r="G317" s="1">
        <f>IF(RIGHT(ubezpieczenia5[[#This Row],[Imie]],1)="a",25000,30000)</f>
        <v>25000</v>
      </c>
      <c r="H31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17" s="1">
        <f>IF(ubezpieczenia5[[#This Row],[lat]]&gt;60,ubezpieczenia5[[#This Row],[podstawa]]+49,ubezpieczenia5[[#This Row],[podstawa]])</f>
        <v>79</v>
      </c>
      <c r="J317" s="1" t="str">
        <f>IF(ubezpieczenia5[[#This Row],[kwota]]=25000,"Kobieta","Mężczyzna")</f>
        <v>Kobieta</v>
      </c>
    </row>
    <row r="318" spans="1:10" x14ac:dyDescent="0.3">
      <c r="A318" s="1" t="s">
        <v>417</v>
      </c>
      <c r="B318" s="1" t="s">
        <v>418</v>
      </c>
      <c r="C318" s="2">
        <v>28217</v>
      </c>
      <c r="D318" s="1" t="s">
        <v>12</v>
      </c>
      <c r="E318" s="1">
        <f>YEAR(ubezpieczenia5[[#This Row],[Data_urodz]])</f>
        <v>1977</v>
      </c>
      <c r="F318" s="1">
        <f>2016-ubezpieczenia5[[#This Row],[rocznik]]</f>
        <v>39</v>
      </c>
      <c r="G318" s="1">
        <f>IF(RIGHT(ubezpieczenia5[[#This Row],[Imie]],1)="a",25000,30000)</f>
        <v>30000</v>
      </c>
      <c r="H31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318" s="1">
        <f>IF(ubezpieczenia5[[#This Row],[lat]]&gt;60,ubezpieczenia5[[#This Row],[podstawa]]+49,ubezpieczenia5[[#This Row],[podstawa]])</f>
        <v>45</v>
      </c>
      <c r="J318" s="1" t="str">
        <f>IF(ubezpieczenia5[[#This Row],[kwota]]=25000,"Kobieta","Mężczyzna")</f>
        <v>Mężczyzna</v>
      </c>
    </row>
    <row r="319" spans="1:10" x14ac:dyDescent="0.3">
      <c r="A319" s="1" t="s">
        <v>190</v>
      </c>
      <c r="B319" s="1" t="s">
        <v>419</v>
      </c>
      <c r="C319" s="2">
        <v>32646</v>
      </c>
      <c r="D319" s="1" t="s">
        <v>40</v>
      </c>
      <c r="E319" s="1">
        <f>YEAR(ubezpieczenia5[[#This Row],[Data_urodz]])</f>
        <v>1989</v>
      </c>
      <c r="F319" s="1">
        <f>2016-ubezpieczenia5[[#This Row],[rocznik]]</f>
        <v>27</v>
      </c>
      <c r="G319" s="1">
        <f>IF(RIGHT(ubezpieczenia5[[#This Row],[Imie]],1)="a",25000,30000)</f>
        <v>30000</v>
      </c>
      <c r="H31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30</v>
      </c>
      <c r="I319" s="1">
        <f>IF(ubezpieczenia5[[#This Row],[lat]]&gt;60,ubezpieczenia5[[#This Row],[podstawa]]+49,ubezpieczenia5[[#This Row],[podstawa]])</f>
        <v>30</v>
      </c>
      <c r="J319" s="1" t="str">
        <f>IF(ubezpieczenia5[[#This Row],[kwota]]=25000,"Kobieta","Mężczyzna")</f>
        <v>Mężczyzna</v>
      </c>
    </row>
    <row r="320" spans="1:10" x14ac:dyDescent="0.3">
      <c r="A320" s="1" t="s">
        <v>420</v>
      </c>
      <c r="B320" s="1" t="s">
        <v>5</v>
      </c>
      <c r="C320" s="2">
        <v>28636</v>
      </c>
      <c r="D320" s="1" t="s">
        <v>40</v>
      </c>
      <c r="E320" s="1">
        <f>YEAR(ubezpieczenia5[[#This Row],[Data_urodz]])</f>
        <v>1978</v>
      </c>
      <c r="F320" s="1">
        <f>2016-ubezpieczenia5[[#This Row],[rocznik]]</f>
        <v>38</v>
      </c>
      <c r="G320" s="1">
        <f>IF(RIGHT(ubezpieczenia5[[#This Row],[Imie]],1)="a",25000,30000)</f>
        <v>25000</v>
      </c>
      <c r="H32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20" s="1">
        <f>IF(ubezpieczenia5[[#This Row],[lat]]&gt;60,ubezpieczenia5[[#This Row],[podstawa]]+49,ubezpieczenia5[[#This Row],[podstawa]])</f>
        <v>37.5</v>
      </c>
      <c r="J320" s="1" t="str">
        <f>IF(ubezpieczenia5[[#This Row],[kwota]]=25000,"Kobieta","Mężczyzna")</f>
        <v>Kobieta</v>
      </c>
    </row>
    <row r="321" spans="1:10" x14ac:dyDescent="0.3">
      <c r="A321" s="1" t="s">
        <v>421</v>
      </c>
      <c r="B321" s="1" t="s">
        <v>8</v>
      </c>
      <c r="C321" s="2">
        <v>30418</v>
      </c>
      <c r="D321" s="1" t="s">
        <v>12</v>
      </c>
      <c r="E321" s="1">
        <f>YEAR(ubezpieczenia5[[#This Row],[Data_urodz]])</f>
        <v>1983</v>
      </c>
      <c r="F321" s="1">
        <f>2016-ubezpieczenia5[[#This Row],[rocznik]]</f>
        <v>33</v>
      </c>
      <c r="G321" s="1">
        <f>IF(RIGHT(ubezpieczenia5[[#This Row],[Imie]],1)="a",25000,30000)</f>
        <v>30000</v>
      </c>
      <c r="H32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45</v>
      </c>
      <c r="I321" s="1">
        <f>IF(ubezpieczenia5[[#This Row],[lat]]&gt;60,ubezpieczenia5[[#This Row],[podstawa]]+49,ubezpieczenia5[[#This Row],[podstawa]])</f>
        <v>45</v>
      </c>
      <c r="J321" s="1" t="str">
        <f>IF(ubezpieczenia5[[#This Row],[kwota]]=25000,"Kobieta","Mężczyzna")</f>
        <v>Mężczyzna</v>
      </c>
    </row>
    <row r="322" spans="1:10" x14ac:dyDescent="0.3">
      <c r="A322" s="1" t="s">
        <v>110</v>
      </c>
      <c r="B322" s="1" t="s">
        <v>368</v>
      </c>
      <c r="C322" s="2">
        <v>33971</v>
      </c>
      <c r="D322" s="1" t="s">
        <v>12</v>
      </c>
      <c r="E322" s="1">
        <f>YEAR(ubezpieczenia5[[#This Row],[Data_urodz]])</f>
        <v>1993</v>
      </c>
      <c r="F322" s="1">
        <f>2016-ubezpieczenia5[[#This Row],[rocznik]]</f>
        <v>23</v>
      </c>
      <c r="G322" s="1">
        <f>IF(RIGHT(ubezpieczenia5[[#This Row],[Imie]],1)="a",25000,30000)</f>
        <v>25000</v>
      </c>
      <c r="H32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322" s="1">
        <f>IF(ubezpieczenia5[[#This Row],[lat]]&gt;60,ubezpieczenia5[[#This Row],[podstawa]]+49,ubezpieczenia5[[#This Row],[podstawa]])</f>
        <v>25</v>
      </c>
      <c r="J322" s="1" t="str">
        <f>IF(ubezpieczenia5[[#This Row],[kwota]]=25000,"Kobieta","Mężczyzna")</f>
        <v>Kobieta</v>
      </c>
    </row>
    <row r="323" spans="1:10" x14ac:dyDescent="0.3">
      <c r="A323" s="1" t="s">
        <v>422</v>
      </c>
      <c r="B323" s="1" t="s">
        <v>52</v>
      </c>
      <c r="C323" s="2">
        <v>26974</v>
      </c>
      <c r="D323" s="1" t="s">
        <v>12</v>
      </c>
      <c r="E323" s="1">
        <f>YEAR(ubezpieczenia5[[#This Row],[Data_urodz]])</f>
        <v>1973</v>
      </c>
      <c r="F323" s="1">
        <f>2016-ubezpieczenia5[[#This Row],[rocznik]]</f>
        <v>43</v>
      </c>
      <c r="G323" s="1">
        <f>IF(RIGHT(ubezpieczenia5[[#This Row],[Imie]],1)="a",25000,30000)</f>
        <v>25000</v>
      </c>
      <c r="H323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23" s="1">
        <f>IF(ubezpieczenia5[[#This Row],[lat]]&gt;60,ubezpieczenia5[[#This Row],[podstawa]]+49,ubezpieczenia5[[#This Row],[podstawa]])</f>
        <v>37.5</v>
      </c>
      <c r="J323" s="1" t="str">
        <f>IF(ubezpieczenia5[[#This Row],[kwota]]=25000,"Kobieta","Mężczyzna")</f>
        <v>Kobieta</v>
      </c>
    </row>
    <row r="324" spans="1:10" x14ac:dyDescent="0.3">
      <c r="A324" s="1" t="s">
        <v>423</v>
      </c>
      <c r="B324" s="1" t="s">
        <v>47</v>
      </c>
      <c r="C324" s="2">
        <v>21339</v>
      </c>
      <c r="D324" s="1" t="s">
        <v>12</v>
      </c>
      <c r="E324" s="1">
        <f>YEAR(ubezpieczenia5[[#This Row],[Data_urodz]])</f>
        <v>1958</v>
      </c>
      <c r="F324" s="1">
        <f>2016-ubezpieczenia5[[#This Row],[rocznik]]</f>
        <v>58</v>
      </c>
      <c r="G324" s="1">
        <f>IF(RIGHT(ubezpieczenia5[[#This Row],[Imie]],1)="a",25000,30000)</f>
        <v>25000</v>
      </c>
      <c r="H324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24" s="1">
        <f>IF(ubezpieczenia5[[#This Row],[lat]]&gt;60,ubezpieczenia5[[#This Row],[podstawa]]+49,ubezpieczenia5[[#This Row],[podstawa]])</f>
        <v>29.999999999999996</v>
      </c>
      <c r="J324" s="1" t="str">
        <f>IF(ubezpieczenia5[[#This Row],[kwota]]=25000,"Kobieta","Mężczyzna")</f>
        <v>Kobieta</v>
      </c>
    </row>
    <row r="325" spans="1:10" x14ac:dyDescent="0.3">
      <c r="A325" s="1" t="s">
        <v>424</v>
      </c>
      <c r="B325" s="1" t="s">
        <v>90</v>
      </c>
      <c r="C325" s="2">
        <v>25150</v>
      </c>
      <c r="D325" s="1" t="s">
        <v>6</v>
      </c>
      <c r="E325" s="1">
        <f>YEAR(ubezpieczenia5[[#This Row],[Data_urodz]])</f>
        <v>1968</v>
      </c>
      <c r="F325" s="1">
        <f>2016-ubezpieczenia5[[#This Row],[rocznik]]</f>
        <v>48</v>
      </c>
      <c r="G325" s="1">
        <f>IF(RIGHT(ubezpieczenia5[[#This Row],[Imie]],1)="a",25000,30000)</f>
        <v>30000</v>
      </c>
      <c r="H325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25" s="1">
        <f>IF(ubezpieczenia5[[#This Row],[lat]]&gt;60,ubezpieczenia5[[#This Row],[podstawa]]+49,ubezpieczenia5[[#This Row],[podstawa]])</f>
        <v>36</v>
      </c>
      <c r="J325" s="1" t="str">
        <f>IF(ubezpieczenia5[[#This Row],[kwota]]=25000,"Kobieta","Mężczyzna")</f>
        <v>Mężczyzna</v>
      </c>
    </row>
    <row r="326" spans="1:10" x14ac:dyDescent="0.3">
      <c r="A326" s="1" t="s">
        <v>425</v>
      </c>
      <c r="B326" s="1" t="s">
        <v>8</v>
      </c>
      <c r="C326" s="2">
        <v>20340</v>
      </c>
      <c r="D326" s="1" t="s">
        <v>12</v>
      </c>
      <c r="E326" s="1">
        <f>YEAR(ubezpieczenia5[[#This Row],[Data_urodz]])</f>
        <v>1955</v>
      </c>
      <c r="F326" s="1">
        <f>2016-ubezpieczenia5[[#This Row],[rocznik]]</f>
        <v>61</v>
      </c>
      <c r="G326" s="1">
        <f>IF(RIGHT(ubezpieczenia5[[#This Row],[Imie]],1)="a",25000,30000)</f>
        <v>30000</v>
      </c>
      <c r="H326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26" s="1">
        <f>IF(ubezpieczenia5[[#This Row],[lat]]&gt;60,ubezpieczenia5[[#This Row],[podstawa]]+49,ubezpieczenia5[[#This Row],[podstawa]])</f>
        <v>85</v>
      </c>
      <c r="J326" s="1" t="str">
        <f>IF(ubezpieczenia5[[#This Row],[kwota]]=25000,"Kobieta","Mężczyzna")</f>
        <v>Mężczyzna</v>
      </c>
    </row>
    <row r="327" spans="1:10" x14ac:dyDescent="0.3">
      <c r="A327" s="1" t="s">
        <v>426</v>
      </c>
      <c r="B327" s="1" t="s">
        <v>131</v>
      </c>
      <c r="C327" s="2">
        <v>16045</v>
      </c>
      <c r="D327" s="1" t="s">
        <v>6</v>
      </c>
      <c r="E327" s="1">
        <f>YEAR(ubezpieczenia5[[#This Row],[Data_urodz]])</f>
        <v>1943</v>
      </c>
      <c r="F327" s="1">
        <f>2016-ubezpieczenia5[[#This Row],[rocznik]]</f>
        <v>73</v>
      </c>
      <c r="G327" s="1">
        <f>IF(RIGHT(ubezpieczenia5[[#This Row],[Imie]],1)="a",25000,30000)</f>
        <v>25000</v>
      </c>
      <c r="H327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27" s="1">
        <f>IF(ubezpieczenia5[[#This Row],[lat]]&gt;60,ubezpieczenia5[[#This Row],[podstawa]]+49,ubezpieczenia5[[#This Row],[podstawa]])</f>
        <v>79</v>
      </c>
      <c r="J327" s="1" t="str">
        <f>IF(ubezpieczenia5[[#This Row],[kwota]]=25000,"Kobieta","Mężczyzna")</f>
        <v>Kobieta</v>
      </c>
    </row>
    <row r="328" spans="1:10" x14ac:dyDescent="0.3">
      <c r="A328" s="1" t="s">
        <v>427</v>
      </c>
      <c r="B328" s="1" t="s">
        <v>37</v>
      </c>
      <c r="C328" s="2">
        <v>18568</v>
      </c>
      <c r="D328" s="1" t="s">
        <v>12</v>
      </c>
      <c r="E328" s="1">
        <f>YEAR(ubezpieczenia5[[#This Row],[Data_urodz]])</f>
        <v>1950</v>
      </c>
      <c r="F328" s="1">
        <f>2016-ubezpieczenia5[[#This Row],[rocznik]]</f>
        <v>66</v>
      </c>
      <c r="G328" s="1">
        <f>IF(RIGHT(ubezpieczenia5[[#This Row],[Imie]],1)="a",25000,30000)</f>
        <v>25000</v>
      </c>
      <c r="H328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28" s="1">
        <f>IF(ubezpieczenia5[[#This Row],[lat]]&gt;60,ubezpieczenia5[[#This Row],[podstawa]]+49,ubezpieczenia5[[#This Row],[podstawa]])</f>
        <v>79</v>
      </c>
      <c r="J328" s="1" t="str">
        <f>IF(ubezpieczenia5[[#This Row],[kwota]]=25000,"Kobieta","Mężczyzna")</f>
        <v>Kobieta</v>
      </c>
    </row>
    <row r="329" spans="1:10" x14ac:dyDescent="0.3">
      <c r="A329" s="1" t="s">
        <v>311</v>
      </c>
      <c r="B329" s="1" t="s">
        <v>199</v>
      </c>
      <c r="C329" s="2">
        <v>33976</v>
      </c>
      <c r="D329" s="1" t="s">
        <v>12</v>
      </c>
      <c r="E329" s="1">
        <f>YEAR(ubezpieczenia5[[#This Row],[Data_urodz]])</f>
        <v>1993</v>
      </c>
      <c r="F329" s="1">
        <f>2016-ubezpieczenia5[[#This Row],[rocznik]]</f>
        <v>23</v>
      </c>
      <c r="G329" s="1">
        <f>IF(RIGHT(ubezpieczenia5[[#This Row],[Imie]],1)="a",25000,30000)</f>
        <v>25000</v>
      </c>
      <c r="H329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25</v>
      </c>
      <c r="I329" s="1">
        <f>IF(ubezpieczenia5[[#This Row],[lat]]&gt;60,ubezpieczenia5[[#This Row],[podstawa]]+49,ubezpieczenia5[[#This Row],[podstawa]])</f>
        <v>25</v>
      </c>
      <c r="J329" s="1" t="str">
        <f>IF(ubezpieczenia5[[#This Row],[kwota]]=25000,"Kobieta","Mężczyzna")</f>
        <v>Kobieta</v>
      </c>
    </row>
    <row r="330" spans="1:10" x14ac:dyDescent="0.3">
      <c r="A330" s="1" t="s">
        <v>428</v>
      </c>
      <c r="B330" s="1" t="s">
        <v>429</v>
      </c>
      <c r="C330" s="2">
        <v>30720</v>
      </c>
      <c r="D330" s="1" t="s">
        <v>12</v>
      </c>
      <c r="E330" s="1">
        <f>YEAR(ubezpieczenia5[[#This Row],[Data_urodz]])</f>
        <v>1984</v>
      </c>
      <c r="F330" s="1">
        <f>2016-ubezpieczenia5[[#This Row],[rocznik]]</f>
        <v>32</v>
      </c>
      <c r="G330" s="1">
        <f>IF(RIGHT(ubezpieczenia5[[#This Row],[Imie]],1)="a",25000,30000)</f>
        <v>25000</v>
      </c>
      <c r="H330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37.5</v>
      </c>
      <c r="I330" s="1">
        <f>IF(ubezpieczenia5[[#This Row],[lat]]&gt;60,ubezpieczenia5[[#This Row],[podstawa]]+49,ubezpieczenia5[[#This Row],[podstawa]])</f>
        <v>37.5</v>
      </c>
      <c r="J330" s="1" t="str">
        <f>IF(ubezpieczenia5[[#This Row],[kwota]]=25000,"Kobieta","Mężczyzna")</f>
        <v>Kobieta</v>
      </c>
    </row>
    <row r="331" spans="1:10" x14ac:dyDescent="0.3">
      <c r="A331" s="1" t="s">
        <v>430</v>
      </c>
      <c r="B331" s="1" t="s">
        <v>141</v>
      </c>
      <c r="C331" s="2">
        <v>22604</v>
      </c>
      <c r="D331" s="1" t="s">
        <v>9</v>
      </c>
      <c r="E331" s="1">
        <f>YEAR(ubezpieczenia5[[#This Row],[Data_urodz]])</f>
        <v>1961</v>
      </c>
      <c r="F331" s="1">
        <f>2016-ubezpieczenia5[[#This Row],[rocznik]]</f>
        <v>55</v>
      </c>
      <c r="G331" s="1">
        <f>IF(RIGHT(ubezpieczenia5[[#This Row],[Imie]],1)="a",25000,30000)</f>
        <v>30000</v>
      </c>
      <c r="H331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36</v>
      </c>
      <c r="I331" s="1">
        <f>IF(ubezpieczenia5[[#This Row],[lat]]&gt;60,ubezpieczenia5[[#This Row],[podstawa]]+49,ubezpieczenia5[[#This Row],[podstawa]])</f>
        <v>36</v>
      </c>
      <c r="J331" s="1" t="str">
        <f>IF(ubezpieczenia5[[#This Row],[kwota]]=25000,"Kobieta","Mężczyzna")</f>
        <v>Mężczyzna</v>
      </c>
    </row>
    <row r="332" spans="1:10" x14ac:dyDescent="0.3">
      <c r="A332" s="1" t="s">
        <v>431</v>
      </c>
      <c r="B332" s="1" t="s">
        <v>368</v>
      </c>
      <c r="C332" s="2">
        <v>19123</v>
      </c>
      <c r="D332" s="1" t="s">
        <v>12</v>
      </c>
      <c r="E332" s="1">
        <f>YEAR(ubezpieczenia5[[#This Row],[Data_urodz]])</f>
        <v>1952</v>
      </c>
      <c r="F332" s="1">
        <f>2016-ubezpieczenia5[[#This Row],[rocznik]]</f>
        <v>64</v>
      </c>
      <c r="G332" s="1">
        <f>IF(RIGHT(ubezpieczenia5[[#This Row],[Imie]],1)="a",25000,30000)</f>
        <v>25000</v>
      </c>
      <c r="H332" s="1">
        <f>IF(ubezpieczenia5[[#This Row],[lat]]&lt;=30,ubezpieczenia5[[#This Row],[kwota]]*0.1%,IF(AND(ubezpieczenia5[[#This Row],[lat]]&gt;30,ubezpieczenia5[[#This Row],[lat]]&lt;=45),ubezpieczenia5[[#This Row],[kwota]]*0.15%,ubezpieczenia5[[#This Row],[kwota]]*0.12%))</f>
        <v>29.999999999999996</v>
      </c>
      <c r="I332" s="1">
        <f>IF(ubezpieczenia5[[#This Row],[lat]]&gt;60,ubezpieczenia5[[#This Row],[podstawa]]+49,ubezpieczenia5[[#This Row],[podstawa]])</f>
        <v>79</v>
      </c>
      <c r="J332" s="1" t="str">
        <f>IF(ubezpieczenia5[[#This Row],[kwota]]=25000,"Kobieta","Mężczyzna")</f>
        <v>Kobieta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20B1-2F6A-44E1-9536-9B8DFE4ACC94}">
  <dimension ref="A1:O332"/>
  <sheetViews>
    <sheetView tabSelected="1" workbookViewId="0">
      <selection activeCell="N10" sqref="N10"/>
    </sheetView>
  </sheetViews>
  <sheetFormatPr defaultRowHeight="14.4" x14ac:dyDescent="0.3"/>
  <cols>
    <col min="3" max="3" width="19.109375" customWidth="1"/>
    <col min="4" max="4" width="16.77734375" customWidth="1"/>
    <col min="9" max="9" width="15.77734375" customWidth="1"/>
    <col min="15" max="15" width="24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441</v>
      </c>
      <c r="F1" t="s">
        <v>440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</row>
    <row r="2" spans="1:15" x14ac:dyDescent="0.3">
      <c r="A2" s="1" t="s">
        <v>4</v>
      </c>
      <c r="B2" s="1" t="s">
        <v>5</v>
      </c>
      <c r="C2" s="2">
        <v>22190</v>
      </c>
      <c r="D2" s="1" t="s">
        <v>6</v>
      </c>
      <c r="E2" s="1">
        <f>YEAR(ubezpieczenia56[[#This Row],[Data_urodz]])</f>
        <v>1960</v>
      </c>
      <c r="F2" s="1">
        <f>2016-ubezpieczenia56[[#This Row],[rocznik]]</f>
        <v>56</v>
      </c>
      <c r="G2" s="1">
        <f>IF(AND(ubezpieczenia56[[#This Row],[lat]]&gt;=20,ubezpieczenia56[[#This Row],[lat]]&lt;=29),1,0)</f>
        <v>0</v>
      </c>
      <c r="H2" s="1">
        <f>IF(AND(ubezpieczenia56[[#This Row],[lat]]&gt;=30,ubezpieczenia56[[#This Row],[lat]]&lt;=39),1,0)</f>
        <v>0</v>
      </c>
      <c r="I2" s="1">
        <f>IF(AND(ubezpieczenia56[[#This Row],[lat]]&gt;=40,ubezpieczenia56[[#This Row],[lat]]&lt;=49),1,0)</f>
        <v>0</v>
      </c>
      <c r="J2" s="1">
        <f>IF(AND(ubezpieczenia56[[#This Row],[lat]]&gt;=50,ubezpieczenia56[[#This Row],[lat]]&lt;=59),1,0)</f>
        <v>1</v>
      </c>
      <c r="K2" s="1">
        <f>IF(AND(ubezpieczenia56[[#This Row],[lat]]&gt;=60,ubezpieczenia56[[#This Row],[lat]]&lt;=69),1,0)</f>
        <v>0</v>
      </c>
      <c r="L2" s="1">
        <f>IF(AND(ubezpieczenia56[[#This Row],[lat]]&gt;=70,ubezpieczenia56[[#This Row],[lat]]&lt;=79),1,0)</f>
        <v>0</v>
      </c>
      <c r="N2" t="s">
        <v>459</v>
      </c>
      <c r="O2" t="s">
        <v>460</v>
      </c>
    </row>
    <row r="3" spans="1:15" x14ac:dyDescent="0.3">
      <c r="A3" s="1" t="s">
        <v>7</v>
      </c>
      <c r="B3" s="1" t="s">
        <v>8</v>
      </c>
      <c r="C3" s="2">
        <v>30952</v>
      </c>
      <c r="D3" s="1" t="s">
        <v>9</v>
      </c>
      <c r="E3" s="1">
        <f>YEAR(ubezpieczenia56[[#This Row],[Data_urodz]])</f>
        <v>1984</v>
      </c>
      <c r="F3" s="1">
        <f>2016-ubezpieczenia56[[#This Row],[rocznik]]</f>
        <v>32</v>
      </c>
      <c r="G3" s="1">
        <f>IF(AND(ubezpieczenia56[[#This Row],[lat]]&gt;=20,ubezpieczenia56[[#This Row],[lat]]&lt;=29),1,0)</f>
        <v>0</v>
      </c>
      <c r="H3" s="1">
        <f>IF(AND(ubezpieczenia56[[#This Row],[lat]]&gt;=30,ubezpieczenia56[[#This Row],[lat]]&lt;=39),1,0)</f>
        <v>1</v>
      </c>
      <c r="I3" s="1">
        <f>IF(AND(ubezpieczenia56[[#This Row],[lat]]&gt;=40,ubezpieczenia56[[#This Row],[lat]]&lt;=49),1,0)</f>
        <v>0</v>
      </c>
      <c r="J3" s="1">
        <f>IF(AND(ubezpieczenia56[[#This Row],[lat]]&gt;=50,ubezpieczenia56[[#This Row],[lat]]&lt;=59),1,0)</f>
        <v>0</v>
      </c>
      <c r="K3" s="1">
        <f>IF(AND(ubezpieczenia56[[#This Row],[lat]]&gt;=60,ubezpieczenia56[[#This Row],[lat]]&lt;=69),1,0)</f>
        <v>0</v>
      </c>
      <c r="L3" s="1">
        <f>IF(AND(ubezpieczenia56[[#This Row],[lat]]&gt;=70,ubezpieczenia56[[#This Row],[lat]]&lt;=79),1,0)</f>
        <v>0</v>
      </c>
      <c r="N3" t="s">
        <v>453</v>
      </c>
      <c r="O3">
        <f>SUM(ubezpieczenia56[20-29])</f>
        <v>62</v>
      </c>
    </row>
    <row r="4" spans="1:15" x14ac:dyDescent="0.3">
      <c r="A4" s="1" t="s">
        <v>10</v>
      </c>
      <c r="B4" s="1" t="s">
        <v>11</v>
      </c>
      <c r="C4" s="2">
        <v>24753</v>
      </c>
      <c r="D4" s="1" t="s">
        <v>12</v>
      </c>
      <c r="E4" s="1">
        <f>YEAR(ubezpieczenia56[[#This Row],[Data_urodz]])</f>
        <v>1967</v>
      </c>
      <c r="F4" s="1">
        <f>2016-ubezpieczenia56[[#This Row],[rocznik]]</f>
        <v>49</v>
      </c>
      <c r="G4" s="1">
        <f>IF(AND(ubezpieczenia56[[#This Row],[lat]]&gt;=20,ubezpieczenia56[[#This Row],[lat]]&lt;=29),1,0)</f>
        <v>0</v>
      </c>
      <c r="H4" s="1">
        <f>IF(AND(ubezpieczenia56[[#This Row],[lat]]&gt;=30,ubezpieczenia56[[#This Row],[lat]]&lt;=39),1,0)</f>
        <v>0</v>
      </c>
      <c r="I4" s="1">
        <f>IF(AND(ubezpieczenia56[[#This Row],[lat]]&gt;=40,ubezpieczenia56[[#This Row],[lat]]&lt;=49),1,0)</f>
        <v>1</v>
      </c>
      <c r="J4" s="1">
        <f>IF(AND(ubezpieczenia56[[#This Row],[lat]]&gt;=50,ubezpieczenia56[[#This Row],[lat]]&lt;=59),1,0)</f>
        <v>0</v>
      </c>
      <c r="K4" s="1">
        <f>IF(AND(ubezpieczenia56[[#This Row],[lat]]&gt;=60,ubezpieczenia56[[#This Row],[lat]]&lt;=69),1,0)</f>
        <v>0</v>
      </c>
      <c r="L4" s="1">
        <f>IF(AND(ubezpieczenia56[[#This Row],[lat]]&gt;=70,ubezpieczenia56[[#This Row],[lat]]&lt;=79),1,0)</f>
        <v>0</v>
      </c>
      <c r="N4" t="s">
        <v>454</v>
      </c>
      <c r="O4">
        <f>SUM(ubezpieczenia56[30-39])</f>
        <v>56</v>
      </c>
    </row>
    <row r="5" spans="1:15" x14ac:dyDescent="0.3">
      <c r="A5" s="1" t="s">
        <v>13</v>
      </c>
      <c r="B5" s="1" t="s">
        <v>14</v>
      </c>
      <c r="C5" s="2">
        <v>31544</v>
      </c>
      <c r="D5" s="1" t="s">
        <v>9</v>
      </c>
      <c r="E5" s="1">
        <f>YEAR(ubezpieczenia56[[#This Row],[Data_urodz]])</f>
        <v>1986</v>
      </c>
      <c r="F5" s="1">
        <f>2016-ubezpieczenia56[[#This Row],[rocznik]]</f>
        <v>30</v>
      </c>
      <c r="G5" s="1">
        <f>IF(AND(ubezpieczenia56[[#This Row],[lat]]&gt;=20,ubezpieczenia56[[#This Row],[lat]]&lt;=29),1,0)</f>
        <v>0</v>
      </c>
      <c r="H5" s="1">
        <f>IF(AND(ubezpieczenia56[[#This Row],[lat]]&gt;=30,ubezpieczenia56[[#This Row],[lat]]&lt;=39),1,0)</f>
        <v>1</v>
      </c>
      <c r="I5" s="1">
        <f>IF(AND(ubezpieczenia56[[#This Row],[lat]]&gt;=40,ubezpieczenia56[[#This Row],[lat]]&lt;=49),1,0)</f>
        <v>0</v>
      </c>
      <c r="J5" s="1">
        <f>IF(AND(ubezpieczenia56[[#This Row],[lat]]&gt;=50,ubezpieczenia56[[#This Row],[lat]]&lt;=59),1,0)</f>
        <v>0</v>
      </c>
      <c r="K5" s="1">
        <f>IF(AND(ubezpieczenia56[[#This Row],[lat]]&gt;=60,ubezpieczenia56[[#This Row],[lat]]&lt;=69),1,0)</f>
        <v>0</v>
      </c>
      <c r="L5" s="1">
        <f>IF(AND(ubezpieczenia56[[#This Row],[lat]]&gt;=70,ubezpieczenia56[[#This Row],[lat]]&lt;=79),1,0)</f>
        <v>0</v>
      </c>
      <c r="N5" t="s">
        <v>455</v>
      </c>
      <c r="O5">
        <f>SUM(ubezpieczenia56[40-49])</f>
        <v>64</v>
      </c>
    </row>
    <row r="6" spans="1:15" x14ac:dyDescent="0.3">
      <c r="A6" s="1" t="s">
        <v>15</v>
      </c>
      <c r="B6" s="1" t="s">
        <v>16</v>
      </c>
      <c r="C6" s="2">
        <v>22780</v>
      </c>
      <c r="D6" s="1" t="s">
        <v>9</v>
      </c>
      <c r="E6" s="1">
        <f>YEAR(ubezpieczenia56[[#This Row],[Data_urodz]])</f>
        <v>1962</v>
      </c>
      <c r="F6" s="1">
        <f>2016-ubezpieczenia56[[#This Row],[rocznik]]</f>
        <v>54</v>
      </c>
      <c r="G6" s="1">
        <f>IF(AND(ubezpieczenia56[[#This Row],[lat]]&gt;=20,ubezpieczenia56[[#This Row],[lat]]&lt;=29),1,0)</f>
        <v>0</v>
      </c>
      <c r="H6" s="1">
        <f>IF(AND(ubezpieczenia56[[#This Row],[lat]]&gt;=30,ubezpieczenia56[[#This Row],[lat]]&lt;=39),1,0)</f>
        <v>0</v>
      </c>
      <c r="I6" s="1">
        <f>IF(AND(ubezpieczenia56[[#This Row],[lat]]&gt;=40,ubezpieczenia56[[#This Row],[lat]]&lt;=49),1,0)</f>
        <v>0</v>
      </c>
      <c r="J6" s="1">
        <f>IF(AND(ubezpieczenia56[[#This Row],[lat]]&gt;=50,ubezpieczenia56[[#This Row],[lat]]&lt;=59),1,0)</f>
        <v>1</v>
      </c>
      <c r="K6" s="1">
        <f>IF(AND(ubezpieczenia56[[#This Row],[lat]]&gt;=60,ubezpieczenia56[[#This Row],[lat]]&lt;=69),1,0)</f>
        <v>0</v>
      </c>
      <c r="L6" s="1">
        <f>IF(AND(ubezpieczenia56[[#This Row],[lat]]&gt;=70,ubezpieczenia56[[#This Row],[lat]]&lt;=79),1,0)</f>
        <v>0</v>
      </c>
      <c r="N6" t="s">
        <v>456</v>
      </c>
      <c r="O6">
        <f>SUM(ubezpieczenia56[50-59])</f>
        <v>56</v>
      </c>
    </row>
    <row r="7" spans="1:15" x14ac:dyDescent="0.3">
      <c r="A7" s="1" t="s">
        <v>17</v>
      </c>
      <c r="B7" s="1" t="s">
        <v>18</v>
      </c>
      <c r="C7" s="2">
        <v>31694</v>
      </c>
      <c r="D7" s="1" t="s">
        <v>12</v>
      </c>
      <c r="E7" s="1">
        <f>YEAR(ubezpieczenia56[[#This Row],[Data_urodz]])</f>
        <v>1986</v>
      </c>
      <c r="F7" s="1">
        <f>2016-ubezpieczenia56[[#This Row],[rocznik]]</f>
        <v>30</v>
      </c>
      <c r="G7" s="1">
        <f>IF(AND(ubezpieczenia56[[#This Row],[lat]]&gt;=20,ubezpieczenia56[[#This Row],[lat]]&lt;=29),1,0)</f>
        <v>0</v>
      </c>
      <c r="H7" s="1">
        <f>IF(AND(ubezpieczenia56[[#This Row],[lat]]&gt;=30,ubezpieczenia56[[#This Row],[lat]]&lt;=39),1,0)</f>
        <v>1</v>
      </c>
      <c r="I7" s="1">
        <f>IF(AND(ubezpieczenia56[[#This Row],[lat]]&gt;=40,ubezpieczenia56[[#This Row],[lat]]&lt;=49),1,0)</f>
        <v>0</v>
      </c>
      <c r="J7" s="1">
        <f>IF(AND(ubezpieczenia56[[#This Row],[lat]]&gt;=50,ubezpieczenia56[[#This Row],[lat]]&lt;=59),1,0)</f>
        <v>0</v>
      </c>
      <c r="K7" s="1">
        <f>IF(AND(ubezpieczenia56[[#This Row],[lat]]&gt;=60,ubezpieczenia56[[#This Row],[lat]]&lt;=69),1,0)</f>
        <v>0</v>
      </c>
      <c r="L7" s="1">
        <f>IF(AND(ubezpieczenia56[[#This Row],[lat]]&gt;=70,ubezpieczenia56[[#This Row],[lat]]&lt;=79),1,0)</f>
        <v>0</v>
      </c>
      <c r="N7" t="s">
        <v>457</v>
      </c>
      <c r="O7">
        <f>SUM(ubezpieczenia56[60-69])</f>
        <v>71</v>
      </c>
    </row>
    <row r="8" spans="1:15" x14ac:dyDescent="0.3">
      <c r="A8" s="1" t="s">
        <v>19</v>
      </c>
      <c r="B8" s="1" t="s">
        <v>20</v>
      </c>
      <c r="C8" s="2">
        <v>33569</v>
      </c>
      <c r="D8" s="1" t="s">
        <v>6</v>
      </c>
      <c r="E8" s="1">
        <f>YEAR(ubezpieczenia56[[#This Row],[Data_urodz]])</f>
        <v>1991</v>
      </c>
      <c r="F8" s="1">
        <f>2016-ubezpieczenia56[[#This Row],[rocznik]]</f>
        <v>25</v>
      </c>
      <c r="G8" s="1">
        <f>IF(AND(ubezpieczenia56[[#This Row],[lat]]&gt;=20,ubezpieczenia56[[#This Row],[lat]]&lt;=29),1,0)</f>
        <v>1</v>
      </c>
      <c r="H8" s="1">
        <f>IF(AND(ubezpieczenia56[[#This Row],[lat]]&gt;=30,ubezpieczenia56[[#This Row],[lat]]&lt;=39),1,0)</f>
        <v>0</v>
      </c>
      <c r="I8" s="1">
        <f>IF(AND(ubezpieczenia56[[#This Row],[lat]]&gt;=40,ubezpieczenia56[[#This Row],[lat]]&lt;=49),1,0)</f>
        <v>0</v>
      </c>
      <c r="J8" s="1">
        <f>IF(AND(ubezpieczenia56[[#This Row],[lat]]&gt;=50,ubezpieczenia56[[#This Row],[lat]]&lt;=59),1,0)</f>
        <v>0</v>
      </c>
      <c r="K8" s="1">
        <f>IF(AND(ubezpieczenia56[[#This Row],[lat]]&gt;=60,ubezpieczenia56[[#This Row],[lat]]&lt;=69),1,0)</f>
        <v>0</v>
      </c>
      <c r="L8" s="1">
        <f>IF(AND(ubezpieczenia56[[#This Row],[lat]]&gt;=70,ubezpieczenia56[[#This Row],[lat]]&lt;=79),1,0)</f>
        <v>0</v>
      </c>
      <c r="N8" t="s">
        <v>458</v>
      </c>
      <c r="O8">
        <f>SUM(ubezpieczenia56[70-79])</f>
        <v>22</v>
      </c>
    </row>
    <row r="9" spans="1:15" x14ac:dyDescent="0.3">
      <c r="A9" s="1" t="s">
        <v>21</v>
      </c>
      <c r="B9" s="1" t="s">
        <v>22</v>
      </c>
      <c r="C9" s="2">
        <v>30372</v>
      </c>
      <c r="D9" s="1" t="s">
        <v>6</v>
      </c>
      <c r="E9" s="1">
        <f>YEAR(ubezpieczenia56[[#This Row],[Data_urodz]])</f>
        <v>1983</v>
      </c>
      <c r="F9" s="1">
        <f>2016-ubezpieczenia56[[#This Row],[rocznik]]</f>
        <v>33</v>
      </c>
      <c r="G9" s="1">
        <f>IF(AND(ubezpieczenia56[[#This Row],[lat]]&gt;=20,ubezpieczenia56[[#This Row],[lat]]&lt;=29),1,0)</f>
        <v>0</v>
      </c>
      <c r="H9" s="1">
        <f>IF(AND(ubezpieczenia56[[#This Row],[lat]]&gt;=30,ubezpieczenia56[[#This Row],[lat]]&lt;=39),1,0)</f>
        <v>1</v>
      </c>
      <c r="I9" s="1">
        <f>IF(AND(ubezpieczenia56[[#This Row],[lat]]&gt;=40,ubezpieczenia56[[#This Row],[lat]]&lt;=49),1,0)</f>
        <v>0</v>
      </c>
      <c r="J9" s="1">
        <f>IF(AND(ubezpieczenia56[[#This Row],[lat]]&gt;=50,ubezpieczenia56[[#This Row],[lat]]&lt;=59),1,0)</f>
        <v>0</v>
      </c>
      <c r="K9" s="1">
        <f>IF(AND(ubezpieczenia56[[#This Row],[lat]]&gt;=60,ubezpieczenia56[[#This Row],[lat]]&lt;=69),1,0)</f>
        <v>0</v>
      </c>
      <c r="L9" s="1">
        <f>IF(AND(ubezpieczenia56[[#This Row],[lat]]&gt;=70,ubezpieczenia56[[#This Row],[lat]]&lt;=79),1,0)</f>
        <v>0</v>
      </c>
    </row>
    <row r="10" spans="1:15" x14ac:dyDescent="0.3">
      <c r="A10" s="1" t="s">
        <v>23</v>
      </c>
      <c r="B10" s="1" t="s">
        <v>8</v>
      </c>
      <c r="C10" s="2">
        <v>33568</v>
      </c>
      <c r="D10" s="1" t="s">
        <v>6</v>
      </c>
      <c r="E10" s="1">
        <f>YEAR(ubezpieczenia56[[#This Row],[Data_urodz]])</f>
        <v>1991</v>
      </c>
      <c r="F10" s="1">
        <f>2016-ubezpieczenia56[[#This Row],[rocznik]]</f>
        <v>25</v>
      </c>
      <c r="G10" s="1">
        <f>IF(AND(ubezpieczenia56[[#This Row],[lat]]&gt;=20,ubezpieczenia56[[#This Row],[lat]]&lt;=29),1,0)</f>
        <v>1</v>
      </c>
      <c r="H10" s="1">
        <f>IF(AND(ubezpieczenia56[[#This Row],[lat]]&gt;=30,ubezpieczenia56[[#This Row],[lat]]&lt;=39),1,0)</f>
        <v>0</v>
      </c>
      <c r="I10" s="1">
        <f>IF(AND(ubezpieczenia56[[#This Row],[lat]]&gt;=40,ubezpieczenia56[[#This Row],[lat]]&lt;=49),1,0)</f>
        <v>0</v>
      </c>
      <c r="J10" s="1">
        <f>IF(AND(ubezpieczenia56[[#This Row],[lat]]&gt;=50,ubezpieczenia56[[#This Row],[lat]]&lt;=59),1,0)</f>
        <v>0</v>
      </c>
      <c r="K10" s="1">
        <f>IF(AND(ubezpieczenia56[[#This Row],[lat]]&gt;=60,ubezpieczenia56[[#This Row],[lat]]&lt;=69),1,0)</f>
        <v>0</v>
      </c>
      <c r="L10" s="1">
        <f>IF(AND(ubezpieczenia56[[#This Row],[lat]]&gt;=70,ubezpieczenia56[[#This Row],[lat]]&lt;=79),1,0)</f>
        <v>0</v>
      </c>
      <c r="N10" t="s">
        <v>461</v>
      </c>
    </row>
    <row r="11" spans="1:15" x14ac:dyDescent="0.3">
      <c r="A11" s="1" t="s">
        <v>24</v>
      </c>
      <c r="B11" s="1" t="s">
        <v>25</v>
      </c>
      <c r="C11" s="2">
        <v>31111</v>
      </c>
      <c r="D11" s="1" t="s">
        <v>6</v>
      </c>
      <c r="E11" s="1">
        <f>YEAR(ubezpieczenia56[[#This Row],[Data_urodz]])</f>
        <v>1985</v>
      </c>
      <c r="F11" s="1">
        <f>2016-ubezpieczenia56[[#This Row],[rocznik]]</f>
        <v>31</v>
      </c>
      <c r="G11" s="1">
        <f>IF(AND(ubezpieczenia56[[#This Row],[lat]]&gt;=20,ubezpieczenia56[[#This Row],[lat]]&lt;=29),1,0)</f>
        <v>0</v>
      </c>
      <c r="H11" s="1">
        <f>IF(AND(ubezpieczenia56[[#This Row],[lat]]&gt;=30,ubezpieczenia56[[#This Row],[lat]]&lt;=39),1,0)</f>
        <v>1</v>
      </c>
      <c r="I11" s="1">
        <f>IF(AND(ubezpieczenia56[[#This Row],[lat]]&gt;=40,ubezpieczenia56[[#This Row],[lat]]&lt;=49),1,0)</f>
        <v>0</v>
      </c>
      <c r="J11" s="1">
        <f>IF(AND(ubezpieczenia56[[#This Row],[lat]]&gt;=50,ubezpieczenia56[[#This Row],[lat]]&lt;=59),1,0)</f>
        <v>0</v>
      </c>
      <c r="K11" s="1">
        <f>IF(AND(ubezpieczenia56[[#This Row],[lat]]&gt;=60,ubezpieczenia56[[#This Row],[lat]]&lt;=69),1,0)</f>
        <v>0</v>
      </c>
      <c r="L11" s="1">
        <f>IF(AND(ubezpieczenia56[[#This Row],[lat]]&gt;=70,ubezpieczenia56[[#This Row],[lat]]&lt;=79),1,0)</f>
        <v>0</v>
      </c>
    </row>
    <row r="12" spans="1:15" x14ac:dyDescent="0.3">
      <c r="A12" s="1" t="s">
        <v>26</v>
      </c>
      <c r="B12" s="1" t="s">
        <v>27</v>
      </c>
      <c r="C12" s="2">
        <v>17347</v>
      </c>
      <c r="D12" s="1" t="s">
        <v>6</v>
      </c>
      <c r="E12" s="1">
        <f>YEAR(ubezpieczenia56[[#This Row],[Data_urodz]])</f>
        <v>1947</v>
      </c>
      <c r="F12" s="1">
        <f>2016-ubezpieczenia56[[#This Row],[rocznik]]</f>
        <v>69</v>
      </c>
      <c r="G12" s="1">
        <f>IF(AND(ubezpieczenia56[[#This Row],[lat]]&gt;=20,ubezpieczenia56[[#This Row],[lat]]&lt;=29),1,0)</f>
        <v>0</v>
      </c>
      <c r="H12" s="1">
        <f>IF(AND(ubezpieczenia56[[#This Row],[lat]]&gt;=30,ubezpieczenia56[[#This Row],[lat]]&lt;=39),1,0)</f>
        <v>0</v>
      </c>
      <c r="I12" s="1">
        <f>IF(AND(ubezpieczenia56[[#This Row],[lat]]&gt;=40,ubezpieczenia56[[#This Row],[lat]]&lt;=49),1,0)</f>
        <v>0</v>
      </c>
      <c r="J12" s="1">
        <f>IF(AND(ubezpieczenia56[[#This Row],[lat]]&gt;=50,ubezpieczenia56[[#This Row],[lat]]&lt;=59),1,0)</f>
        <v>0</v>
      </c>
      <c r="K12" s="1">
        <f>IF(AND(ubezpieczenia56[[#This Row],[lat]]&gt;=60,ubezpieczenia56[[#This Row],[lat]]&lt;=69),1,0)</f>
        <v>1</v>
      </c>
      <c r="L12" s="1">
        <f>IF(AND(ubezpieczenia56[[#This Row],[lat]]&gt;=70,ubezpieczenia56[[#This Row],[lat]]&lt;=79),1,0)</f>
        <v>0</v>
      </c>
    </row>
    <row r="13" spans="1:15" x14ac:dyDescent="0.3">
      <c r="A13" s="1" t="s">
        <v>28</v>
      </c>
      <c r="B13" s="1" t="s">
        <v>29</v>
      </c>
      <c r="C13" s="2">
        <v>33321</v>
      </c>
      <c r="D13" s="1" t="s">
        <v>12</v>
      </c>
      <c r="E13" s="1">
        <f>YEAR(ubezpieczenia56[[#This Row],[Data_urodz]])</f>
        <v>1991</v>
      </c>
      <c r="F13" s="1">
        <f>2016-ubezpieczenia56[[#This Row],[rocznik]]</f>
        <v>25</v>
      </c>
      <c r="G13" s="1">
        <f>IF(AND(ubezpieczenia56[[#This Row],[lat]]&gt;=20,ubezpieczenia56[[#This Row],[lat]]&lt;=29),1,0)</f>
        <v>1</v>
      </c>
      <c r="H13" s="1">
        <f>IF(AND(ubezpieczenia56[[#This Row],[lat]]&gt;=30,ubezpieczenia56[[#This Row],[lat]]&lt;=39),1,0)</f>
        <v>0</v>
      </c>
      <c r="I13" s="1">
        <f>IF(AND(ubezpieczenia56[[#This Row],[lat]]&gt;=40,ubezpieczenia56[[#This Row],[lat]]&lt;=49),1,0)</f>
        <v>0</v>
      </c>
      <c r="J13" s="1">
        <f>IF(AND(ubezpieczenia56[[#This Row],[lat]]&gt;=50,ubezpieczenia56[[#This Row],[lat]]&lt;=59),1,0)</f>
        <v>0</v>
      </c>
      <c r="K13" s="1">
        <f>IF(AND(ubezpieczenia56[[#This Row],[lat]]&gt;=60,ubezpieczenia56[[#This Row],[lat]]&lt;=69),1,0)</f>
        <v>0</v>
      </c>
      <c r="L13" s="1">
        <f>IF(AND(ubezpieczenia56[[#This Row],[lat]]&gt;=70,ubezpieczenia56[[#This Row],[lat]]&lt;=79),1,0)</f>
        <v>0</v>
      </c>
    </row>
    <row r="14" spans="1:15" x14ac:dyDescent="0.3">
      <c r="A14" s="1" t="s">
        <v>30</v>
      </c>
      <c r="B14" s="1" t="s">
        <v>8</v>
      </c>
      <c r="C14" s="2">
        <v>26093</v>
      </c>
      <c r="D14" s="1" t="s">
        <v>12</v>
      </c>
      <c r="E14" s="1">
        <f>YEAR(ubezpieczenia56[[#This Row],[Data_urodz]])</f>
        <v>1971</v>
      </c>
      <c r="F14" s="1">
        <f>2016-ubezpieczenia56[[#This Row],[rocznik]]</f>
        <v>45</v>
      </c>
      <c r="G14" s="1">
        <f>IF(AND(ubezpieczenia56[[#This Row],[lat]]&gt;=20,ubezpieczenia56[[#This Row],[lat]]&lt;=29),1,0)</f>
        <v>0</v>
      </c>
      <c r="H14" s="1">
        <f>IF(AND(ubezpieczenia56[[#This Row],[lat]]&gt;=30,ubezpieczenia56[[#This Row],[lat]]&lt;=39),1,0)</f>
        <v>0</v>
      </c>
      <c r="I14" s="1">
        <f>IF(AND(ubezpieczenia56[[#This Row],[lat]]&gt;=40,ubezpieczenia56[[#This Row],[lat]]&lt;=49),1,0)</f>
        <v>1</v>
      </c>
      <c r="J14" s="1">
        <f>IF(AND(ubezpieczenia56[[#This Row],[lat]]&gt;=50,ubezpieczenia56[[#This Row],[lat]]&lt;=59),1,0)</f>
        <v>0</v>
      </c>
      <c r="K14" s="1">
        <f>IF(AND(ubezpieczenia56[[#This Row],[lat]]&gt;=60,ubezpieczenia56[[#This Row],[lat]]&lt;=69),1,0)</f>
        <v>0</v>
      </c>
      <c r="L14" s="1">
        <f>IF(AND(ubezpieczenia56[[#This Row],[lat]]&gt;=70,ubezpieczenia56[[#This Row],[lat]]&lt;=79),1,0)</f>
        <v>0</v>
      </c>
    </row>
    <row r="15" spans="1:15" x14ac:dyDescent="0.3">
      <c r="A15" s="1" t="s">
        <v>31</v>
      </c>
      <c r="B15" s="1" t="s">
        <v>32</v>
      </c>
      <c r="C15" s="2">
        <v>17144</v>
      </c>
      <c r="D15" s="1" t="s">
        <v>12</v>
      </c>
      <c r="E15" s="1">
        <f>YEAR(ubezpieczenia56[[#This Row],[Data_urodz]])</f>
        <v>1946</v>
      </c>
      <c r="F15" s="1">
        <f>2016-ubezpieczenia56[[#This Row],[rocznik]]</f>
        <v>70</v>
      </c>
      <c r="G15" s="1">
        <f>IF(AND(ubezpieczenia56[[#This Row],[lat]]&gt;=20,ubezpieczenia56[[#This Row],[lat]]&lt;=29),1,0)</f>
        <v>0</v>
      </c>
      <c r="H15" s="1">
        <f>IF(AND(ubezpieczenia56[[#This Row],[lat]]&gt;=30,ubezpieczenia56[[#This Row],[lat]]&lt;=39),1,0)</f>
        <v>0</v>
      </c>
      <c r="I15" s="1">
        <f>IF(AND(ubezpieczenia56[[#This Row],[lat]]&gt;=40,ubezpieczenia56[[#This Row],[lat]]&lt;=49),1,0)</f>
        <v>0</v>
      </c>
      <c r="J15" s="1">
        <f>IF(AND(ubezpieczenia56[[#This Row],[lat]]&gt;=50,ubezpieczenia56[[#This Row],[lat]]&lt;=59),1,0)</f>
        <v>0</v>
      </c>
      <c r="K15" s="1">
        <f>IF(AND(ubezpieczenia56[[#This Row],[lat]]&gt;=60,ubezpieczenia56[[#This Row],[lat]]&lt;=69),1,0)</f>
        <v>0</v>
      </c>
      <c r="L15" s="1">
        <f>IF(AND(ubezpieczenia56[[#This Row],[lat]]&gt;=70,ubezpieczenia56[[#This Row],[lat]]&lt;=79),1,0)</f>
        <v>1</v>
      </c>
    </row>
    <row r="16" spans="1:15" x14ac:dyDescent="0.3">
      <c r="A16" s="1" t="s">
        <v>33</v>
      </c>
      <c r="B16" s="1" t="s">
        <v>34</v>
      </c>
      <c r="C16" s="2">
        <v>26019</v>
      </c>
      <c r="D16" s="1" t="s">
        <v>12</v>
      </c>
      <c r="E16" s="1">
        <f>YEAR(ubezpieczenia56[[#This Row],[Data_urodz]])</f>
        <v>1971</v>
      </c>
      <c r="F16" s="1">
        <f>2016-ubezpieczenia56[[#This Row],[rocznik]]</f>
        <v>45</v>
      </c>
      <c r="G16" s="1">
        <f>IF(AND(ubezpieczenia56[[#This Row],[lat]]&gt;=20,ubezpieczenia56[[#This Row],[lat]]&lt;=29),1,0)</f>
        <v>0</v>
      </c>
      <c r="H16" s="1">
        <f>IF(AND(ubezpieczenia56[[#This Row],[lat]]&gt;=30,ubezpieczenia56[[#This Row],[lat]]&lt;=39),1,0)</f>
        <v>0</v>
      </c>
      <c r="I16" s="1">
        <f>IF(AND(ubezpieczenia56[[#This Row],[lat]]&gt;=40,ubezpieczenia56[[#This Row],[lat]]&lt;=49),1,0)</f>
        <v>1</v>
      </c>
      <c r="J16" s="1">
        <f>IF(AND(ubezpieczenia56[[#This Row],[lat]]&gt;=50,ubezpieczenia56[[#This Row],[lat]]&lt;=59),1,0)</f>
        <v>0</v>
      </c>
      <c r="K16" s="1">
        <f>IF(AND(ubezpieczenia56[[#This Row],[lat]]&gt;=60,ubezpieczenia56[[#This Row],[lat]]&lt;=69),1,0)</f>
        <v>0</v>
      </c>
      <c r="L16" s="1">
        <f>IF(AND(ubezpieczenia56[[#This Row],[lat]]&gt;=70,ubezpieczenia56[[#This Row],[lat]]&lt;=79),1,0)</f>
        <v>0</v>
      </c>
    </row>
    <row r="17" spans="1:12" x14ac:dyDescent="0.3">
      <c r="A17" s="1" t="s">
        <v>35</v>
      </c>
      <c r="B17" s="1" t="s">
        <v>27</v>
      </c>
      <c r="C17" s="2">
        <v>30193</v>
      </c>
      <c r="D17" s="1" t="s">
        <v>6</v>
      </c>
      <c r="E17" s="1">
        <f>YEAR(ubezpieczenia56[[#This Row],[Data_urodz]])</f>
        <v>1982</v>
      </c>
      <c r="F17" s="1">
        <f>2016-ubezpieczenia56[[#This Row],[rocznik]]</f>
        <v>34</v>
      </c>
      <c r="G17" s="1">
        <f>IF(AND(ubezpieczenia56[[#This Row],[lat]]&gt;=20,ubezpieczenia56[[#This Row],[lat]]&lt;=29),1,0)</f>
        <v>0</v>
      </c>
      <c r="H17" s="1">
        <f>IF(AND(ubezpieczenia56[[#This Row],[lat]]&gt;=30,ubezpieczenia56[[#This Row],[lat]]&lt;=39),1,0)</f>
        <v>1</v>
      </c>
      <c r="I17" s="1">
        <f>IF(AND(ubezpieczenia56[[#This Row],[lat]]&gt;=40,ubezpieczenia56[[#This Row],[lat]]&lt;=49),1,0)</f>
        <v>0</v>
      </c>
      <c r="J17" s="1">
        <f>IF(AND(ubezpieczenia56[[#This Row],[lat]]&gt;=50,ubezpieczenia56[[#This Row],[lat]]&lt;=59),1,0)</f>
        <v>0</v>
      </c>
      <c r="K17" s="1">
        <f>IF(AND(ubezpieczenia56[[#This Row],[lat]]&gt;=60,ubezpieczenia56[[#This Row],[lat]]&lt;=69),1,0)</f>
        <v>0</v>
      </c>
      <c r="L17" s="1">
        <f>IF(AND(ubezpieczenia56[[#This Row],[lat]]&gt;=70,ubezpieczenia56[[#This Row],[lat]]&lt;=79),1,0)</f>
        <v>0</v>
      </c>
    </row>
    <row r="18" spans="1:12" x14ac:dyDescent="0.3">
      <c r="A18" s="1" t="s">
        <v>36</v>
      </c>
      <c r="B18" s="1" t="s">
        <v>37</v>
      </c>
      <c r="C18" s="2">
        <v>29668</v>
      </c>
      <c r="D18" s="1" t="s">
        <v>9</v>
      </c>
      <c r="E18" s="1">
        <f>YEAR(ubezpieczenia56[[#This Row],[Data_urodz]])</f>
        <v>1981</v>
      </c>
      <c r="F18" s="1">
        <f>2016-ubezpieczenia56[[#This Row],[rocznik]]</f>
        <v>35</v>
      </c>
      <c r="G18" s="1">
        <f>IF(AND(ubezpieczenia56[[#This Row],[lat]]&gt;=20,ubezpieczenia56[[#This Row],[lat]]&lt;=29),1,0)</f>
        <v>0</v>
      </c>
      <c r="H18" s="1">
        <f>IF(AND(ubezpieczenia56[[#This Row],[lat]]&gt;=30,ubezpieczenia56[[#This Row],[lat]]&lt;=39),1,0)</f>
        <v>1</v>
      </c>
      <c r="I18" s="1">
        <f>IF(AND(ubezpieczenia56[[#This Row],[lat]]&gt;=40,ubezpieczenia56[[#This Row],[lat]]&lt;=49),1,0)</f>
        <v>0</v>
      </c>
      <c r="J18" s="1">
        <f>IF(AND(ubezpieczenia56[[#This Row],[lat]]&gt;=50,ubezpieczenia56[[#This Row],[lat]]&lt;=59),1,0)</f>
        <v>0</v>
      </c>
      <c r="K18" s="1">
        <f>IF(AND(ubezpieczenia56[[#This Row],[lat]]&gt;=60,ubezpieczenia56[[#This Row],[lat]]&lt;=69),1,0)</f>
        <v>0</v>
      </c>
      <c r="L18" s="1">
        <f>IF(AND(ubezpieczenia56[[#This Row],[lat]]&gt;=70,ubezpieczenia56[[#This Row],[lat]]&lt;=79),1,0)</f>
        <v>0</v>
      </c>
    </row>
    <row r="19" spans="1:12" x14ac:dyDescent="0.3">
      <c r="A19" s="1" t="s">
        <v>38</v>
      </c>
      <c r="B19" s="1" t="s">
        <v>39</v>
      </c>
      <c r="C19" s="2">
        <v>34945</v>
      </c>
      <c r="D19" s="1" t="s">
        <v>40</v>
      </c>
      <c r="E19" s="1">
        <f>YEAR(ubezpieczenia56[[#This Row],[Data_urodz]])</f>
        <v>1995</v>
      </c>
      <c r="F19" s="1">
        <f>2016-ubezpieczenia56[[#This Row],[rocznik]]</f>
        <v>21</v>
      </c>
      <c r="G19" s="1">
        <f>IF(AND(ubezpieczenia56[[#This Row],[lat]]&gt;=20,ubezpieczenia56[[#This Row],[lat]]&lt;=29),1,0)</f>
        <v>1</v>
      </c>
      <c r="H19" s="1">
        <f>IF(AND(ubezpieczenia56[[#This Row],[lat]]&gt;=30,ubezpieczenia56[[#This Row],[lat]]&lt;=39),1,0)</f>
        <v>0</v>
      </c>
      <c r="I19" s="1">
        <f>IF(AND(ubezpieczenia56[[#This Row],[lat]]&gt;=40,ubezpieczenia56[[#This Row],[lat]]&lt;=49),1,0)</f>
        <v>0</v>
      </c>
      <c r="J19" s="1">
        <f>IF(AND(ubezpieczenia56[[#This Row],[lat]]&gt;=50,ubezpieczenia56[[#This Row],[lat]]&lt;=59),1,0)</f>
        <v>0</v>
      </c>
      <c r="K19" s="1">
        <f>IF(AND(ubezpieczenia56[[#This Row],[lat]]&gt;=60,ubezpieczenia56[[#This Row],[lat]]&lt;=69),1,0)</f>
        <v>0</v>
      </c>
      <c r="L19" s="1">
        <f>IF(AND(ubezpieczenia56[[#This Row],[lat]]&gt;=70,ubezpieczenia56[[#This Row],[lat]]&lt;=79),1,0)</f>
        <v>0</v>
      </c>
    </row>
    <row r="20" spans="1:12" x14ac:dyDescent="0.3">
      <c r="A20" s="1" t="s">
        <v>41</v>
      </c>
      <c r="B20" s="1" t="s">
        <v>42</v>
      </c>
      <c r="C20" s="2">
        <v>23309</v>
      </c>
      <c r="D20" s="1" t="s">
        <v>9</v>
      </c>
      <c r="E20" s="1">
        <f>YEAR(ubezpieczenia56[[#This Row],[Data_urodz]])</f>
        <v>1963</v>
      </c>
      <c r="F20" s="1">
        <f>2016-ubezpieczenia56[[#This Row],[rocznik]]</f>
        <v>53</v>
      </c>
      <c r="G20" s="1">
        <f>IF(AND(ubezpieczenia56[[#This Row],[lat]]&gt;=20,ubezpieczenia56[[#This Row],[lat]]&lt;=29),1,0)</f>
        <v>0</v>
      </c>
      <c r="H20" s="1">
        <f>IF(AND(ubezpieczenia56[[#This Row],[lat]]&gt;=30,ubezpieczenia56[[#This Row],[lat]]&lt;=39),1,0)</f>
        <v>0</v>
      </c>
      <c r="I20" s="1">
        <f>IF(AND(ubezpieczenia56[[#This Row],[lat]]&gt;=40,ubezpieczenia56[[#This Row],[lat]]&lt;=49),1,0)</f>
        <v>0</v>
      </c>
      <c r="J20" s="1">
        <f>IF(AND(ubezpieczenia56[[#This Row],[lat]]&gt;=50,ubezpieczenia56[[#This Row],[lat]]&lt;=59),1,0)</f>
        <v>1</v>
      </c>
      <c r="K20" s="1">
        <f>IF(AND(ubezpieczenia56[[#This Row],[lat]]&gt;=60,ubezpieczenia56[[#This Row],[lat]]&lt;=69),1,0)</f>
        <v>0</v>
      </c>
      <c r="L20" s="1">
        <f>IF(AND(ubezpieczenia56[[#This Row],[lat]]&gt;=70,ubezpieczenia56[[#This Row],[lat]]&lt;=79),1,0)</f>
        <v>0</v>
      </c>
    </row>
    <row r="21" spans="1:12" x14ac:dyDescent="0.3">
      <c r="A21" s="1" t="s">
        <v>43</v>
      </c>
      <c r="B21" s="1" t="s">
        <v>20</v>
      </c>
      <c r="C21" s="2">
        <v>16498</v>
      </c>
      <c r="D21" s="1" t="s">
        <v>6</v>
      </c>
      <c r="E21" s="1">
        <f>YEAR(ubezpieczenia56[[#This Row],[Data_urodz]])</f>
        <v>1945</v>
      </c>
      <c r="F21" s="1">
        <f>2016-ubezpieczenia56[[#This Row],[rocznik]]</f>
        <v>71</v>
      </c>
      <c r="G21" s="1">
        <f>IF(AND(ubezpieczenia56[[#This Row],[lat]]&gt;=20,ubezpieczenia56[[#This Row],[lat]]&lt;=29),1,0)</f>
        <v>0</v>
      </c>
      <c r="H21" s="1">
        <f>IF(AND(ubezpieczenia56[[#This Row],[lat]]&gt;=30,ubezpieczenia56[[#This Row],[lat]]&lt;=39),1,0)</f>
        <v>0</v>
      </c>
      <c r="I21" s="1">
        <f>IF(AND(ubezpieczenia56[[#This Row],[lat]]&gt;=40,ubezpieczenia56[[#This Row],[lat]]&lt;=49),1,0)</f>
        <v>0</v>
      </c>
      <c r="J21" s="1">
        <f>IF(AND(ubezpieczenia56[[#This Row],[lat]]&gt;=50,ubezpieczenia56[[#This Row],[lat]]&lt;=59),1,0)</f>
        <v>0</v>
      </c>
      <c r="K21" s="1">
        <f>IF(AND(ubezpieczenia56[[#This Row],[lat]]&gt;=60,ubezpieczenia56[[#This Row],[lat]]&lt;=69),1,0)</f>
        <v>0</v>
      </c>
      <c r="L21" s="1">
        <f>IF(AND(ubezpieczenia56[[#This Row],[lat]]&gt;=70,ubezpieczenia56[[#This Row],[lat]]&lt;=79),1,0)</f>
        <v>1</v>
      </c>
    </row>
    <row r="22" spans="1:12" x14ac:dyDescent="0.3">
      <c r="A22" s="1" t="s">
        <v>44</v>
      </c>
      <c r="B22" s="1" t="s">
        <v>45</v>
      </c>
      <c r="C22" s="2">
        <v>19872</v>
      </c>
      <c r="D22" s="1" t="s">
        <v>12</v>
      </c>
      <c r="E22" s="1">
        <f>YEAR(ubezpieczenia56[[#This Row],[Data_urodz]])</f>
        <v>1954</v>
      </c>
      <c r="F22" s="1">
        <f>2016-ubezpieczenia56[[#This Row],[rocznik]]</f>
        <v>62</v>
      </c>
      <c r="G22" s="1">
        <f>IF(AND(ubezpieczenia56[[#This Row],[lat]]&gt;=20,ubezpieczenia56[[#This Row],[lat]]&lt;=29),1,0)</f>
        <v>0</v>
      </c>
      <c r="H22" s="1">
        <f>IF(AND(ubezpieczenia56[[#This Row],[lat]]&gt;=30,ubezpieczenia56[[#This Row],[lat]]&lt;=39),1,0)</f>
        <v>0</v>
      </c>
      <c r="I22" s="1">
        <f>IF(AND(ubezpieczenia56[[#This Row],[lat]]&gt;=40,ubezpieczenia56[[#This Row],[lat]]&lt;=49),1,0)</f>
        <v>0</v>
      </c>
      <c r="J22" s="1">
        <f>IF(AND(ubezpieczenia56[[#This Row],[lat]]&gt;=50,ubezpieczenia56[[#This Row],[lat]]&lt;=59),1,0)</f>
        <v>0</v>
      </c>
      <c r="K22" s="1">
        <f>IF(AND(ubezpieczenia56[[#This Row],[lat]]&gt;=60,ubezpieczenia56[[#This Row],[lat]]&lt;=69),1,0)</f>
        <v>1</v>
      </c>
      <c r="L22" s="1">
        <f>IF(AND(ubezpieczenia56[[#This Row],[lat]]&gt;=70,ubezpieczenia56[[#This Row],[lat]]&lt;=79),1,0)</f>
        <v>0</v>
      </c>
    </row>
    <row r="23" spans="1:12" x14ac:dyDescent="0.3">
      <c r="A23" s="1" t="s">
        <v>46</v>
      </c>
      <c r="B23" s="1" t="s">
        <v>47</v>
      </c>
      <c r="C23" s="2">
        <v>26018</v>
      </c>
      <c r="D23" s="1" t="s">
        <v>6</v>
      </c>
      <c r="E23" s="1">
        <f>YEAR(ubezpieczenia56[[#This Row],[Data_urodz]])</f>
        <v>1971</v>
      </c>
      <c r="F23" s="1">
        <f>2016-ubezpieczenia56[[#This Row],[rocznik]]</f>
        <v>45</v>
      </c>
      <c r="G23" s="1">
        <f>IF(AND(ubezpieczenia56[[#This Row],[lat]]&gt;=20,ubezpieczenia56[[#This Row],[lat]]&lt;=29),1,0)</f>
        <v>0</v>
      </c>
      <c r="H23" s="1">
        <f>IF(AND(ubezpieczenia56[[#This Row],[lat]]&gt;=30,ubezpieczenia56[[#This Row],[lat]]&lt;=39),1,0)</f>
        <v>0</v>
      </c>
      <c r="I23" s="1">
        <f>IF(AND(ubezpieczenia56[[#This Row],[lat]]&gt;=40,ubezpieczenia56[[#This Row],[lat]]&lt;=49),1,0)</f>
        <v>1</v>
      </c>
      <c r="J23" s="1">
        <f>IF(AND(ubezpieczenia56[[#This Row],[lat]]&gt;=50,ubezpieczenia56[[#This Row],[lat]]&lt;=59),1,0)</f>
        <v>0</v>
      </c>
      <c r="K23" s="1">
        <f>IF(AND(ubezpieczenia56[[#This Row],[lat]]&gt;=60,ubezpieczenia56[[#This Row],[lat]]&lt;=69),1,0)</f>
        <v>0</v>
      </c>
      <c r="L23" s="1">
        <f>IF(AND(ubezpieczenia56[[#This Row],[lat]]&gt;=70,ubezpieczenia56[[#This Row],[lat]]&lt;=79),1,0)</f>
        <v>0</v>
      </c>
    </row>
    <row r="24" spans="1:12" x14ac:dyDescent="0.3">
      <c r="A24" s="1" t="s">
        <v>48</v>
      </c>
      <c r="B24" s="1" t="s">
        <v>49</v>
      </c>
      <c r="C24" s="2">
        <v>25110</v>
      </c>
      <c r="D24" s="1" t="s">
        <v>40</v>
      </c>
      <c r="E24" s="1">
        <f>YEAR(ubezpieczenia56[[#This Row],[Data_urodz]])</f>
        <v>1968</v>
      </c>
      <c r="F24" s="1">
        <f>2016-ubezpieczenia56[[#This Row],[rocznik]]</f>
        <v>48</v>
      </c>
      <c r="G24" s="1">
        <f>IF(AND(ubezpieczenia56[[#This Row],[lat]]&gt;=20,ubezpieczenia56[[#This Row],[lat]]&lt;=29),1,0)</f>
        <v>0</v>
      </c>
      <c r="H24" s="1">
        <f>IF(AND(ubezpieczenia56[[#This Row],[lat]]&gt;=30,ubezpieczenia56[[#This Row],[lat]]&lt;=39),1,0)</f>
        <v>0</v>
      </c>
      <c r="I24" s="1">
        <f>IF(AND(ubezpieczenia56[[#This Row],[lat]]&gt;=40,ubezpieczenia56[[#This Row],[lat]]&lt;=49),1,0)</f>
        <v>1</v>
      </c>
      <c r="J24" s="1">
        <f>IF(AND(ubezpieczenia56[[#This Row],[lat]]&gt;=50,ubezpieczenia56[[#This Row],[lat]]&lt;=59),1,0)</f>
        <v>0</v>
      </c>
      <c r="K24" s="1">
        <f>IF(AND(ubezpieczenia56[[#This Row],[lat]]&gt;=60,ubezpieczenia56[[#This Row],[lat]]&lt;=69),1,0)</f>
        <v>0</v>
      </c>
      <c r="L24" s="1">
        <f>IF(AND(ubezpieczenia56[[#This Row],[lat]]&gt;=70,ubezpieczenia56[[#This Row],[lat]]&lt;=79),1,0)</f>
        <v>0</v>
      </c>
    </row>
    <row r="25" spans="1:12" x14ac:dyDescent="0.3">
      <c r="A25" s="1" t="s">
        <v>50</v>
      </c>
      <c r="B25" s="1" t="s">
        <v>29</v>
      </c>
      <c r="C25" s="2">
        <v>33411</v>
      </c>
      <c r="D25" s="1" t="s">
        <v>9</v>
      </c>
      <c r="E25" s="1">
        <f>YEAR(ubezpieczenia56[[#This Row],[Data_urodz]])</f>
        <v>1991</v>
      </c>
      <c r="F25" s="1">
        <f>2016-ubezpieczenia56[[#This Row],[rocznik]]</f>
        <v>25</v>
      </c>
      <c r="G25" s="1">
        <f>IF(AND(ubezpieczenia56[[#This Row],[lat]]&gt;=20,ubezpieczenia56[[#This Row],[lat]]&lt;=29),1,0)</f>
        <v>1</v>
      </c>
      <c r="H25" s="1">
        <f>IF(AND(ubezpieczenia56[[#This Row],[lat]]&gt;=30,ubezpieczenia56[[#This Row],[lat]]&lt;=39),1,0)</f>
        <v>0</v>
      </c>
      <c r="I25" s="1">
        <f>IF(AND(ubezpieczenia56[[#This Row],[lat]]&gt;=40,ubezpieczenia56[[#This Row],[lat]]&lt;=49),1,0)</f>
        <v>0</v>
      </c>
      <c r="J25" s="1">
        <f>IF(AND(ubezpieczenia56[[#This Row],[lat]]&gt;=50,ubezpieczenia56[[#This Row],[lat]]&lt;=59),1,0)</f>
        <v>0</v>
      </c>
      <c r="K25" s="1">
        <f>IF(AND(ubezpieczenia56[[#This Row],[lat]]&gt;=60,ubezpieczenia56[[#This Row],[lat]]&lt;=69),1,0)</f>
        <v>0</v>
      </c>
      <c r="L25" s="1">
        <f>IF(AND(ubezpieczenia56[[#This Row],[lat]]&gt;=70,ubezpieczenia56[[#This Row],[lat]]&lt;=79),1,0)</f>
        <v>0</v>
      </c>
    </row>
    <row r="26" spans="1:12" x14ac:dyDescent="0.3">
      <c r="A26" s="1" t="s">
        <v>51</v>
      </c>
      <c r="B26" s="1" t="s">
        <v>52</v>
      </c>
      <c r="C26" s="2">
        <v>30969</v>
      </c>
      <c r="D26" s="1" t="s">
        <v>12</v>
      </c>
      <c r="E26" s="1">
        <f>YEAR(ubezpieczenia56[[#This Row],[Data_urodz]])</f>
        <v>1984</v>
      </c>
      <c r="F26" s="1">
        <f>2016-ubezpieczenia56[[#This Row],[rocznik]]</f>
        <v>32</v>
      </c>
      <c r="G26" s="1">
        <f>IF(AND(ubezpieczenia56[[#This Row],[lat]]&gt;=20,ubezpieczenia56[[#This Row],[lat]]&lt;=29),1,0)</f>
        <v>0</v>
      </c>
      <c r="H26" s="1">
        <f>IF(AND(ubezpieczenia56[[#This Row],[lat]]&gt;=30,ubezpieczenia56[[#This Row],[lat]]&lt;=39),1,0)</f>
        <v>1</v>
      </c>
      <c r="I26" s="1">
        <f>IF(AND(ubezpieczenia56[[#This Row],[lat]]&gt;=40,ubezpieczenia56[[#This Row],[lat]]&lt;=49),1,0)</f>
        <v>0</v>
      </c>
      <c r="J26" s="1">
        <f>IF(AND(ubezpieczenia56[[#This Row],[lat]]&gt;=50,ubezpieczenia56[[#This Row],[lat]]&lt;=59),1,0)</f>
        <v>0</v>
      </c>
      <c r="K26" s="1">
        <f>IF(AND(ubezpieczenia56[[#This Row],[lat]]&gt;=60,ubezpieczenia56[[#This Row],[lat]]&lt;=69),1,0)</f>
        <v>0</v>
      </c>
      <c r="L26" s="1">
        <f>IF(AND(ubezpieczenia56[[#This Row],[lat]]&gt;=70,ubezpieczenia56[[#This Row],[lat]]&lt;=79),1,0)</f>
        <v>0</v>
      </c>
    </row>
    <row r="27" spans="1:12" x14ac:dyDescent="0.3">
      <c r="A27" s="1" t="s">
        <v>53</v>
      </c>
      <c r="B27" s="1" t="s">
        <v>54</v>
      </c>
      <c r="C27" s="2">
        <v>19368</v>
      </c>
      <c r="D27" s="1" t="s">
        <v>12</v>
      </c>
      <c r="E27" s="1">
        <f>YEAR(ubezpieczenia56[[#This Row],[Data_urodz]])</f>
        <v>1953</v>
      </c>
      <c r="F27" s="1">
        <f>2016-ubezpieczenia56[[#This Row],[rocznik]]</f>
        <v>63</v>
      </c>
      <c r="G27" s="1">
        <f>IF(AND(ubezpieczenia56[[#This Row],[lat]]&gt;=20,ubezpieczenia56[[#This Row],[lat]]&lt;=29),1,0)</f>
        <v>0</v>
      </c>
      <c r="H27" s="1">
        <f>IF(AND(ubezpieczenia56[[#This Row],[lat]]&gt;=30,ubezpieczenia56[[#This Row],[lat]]&lt;=39),1,0)</f>
        <v>0</v>
      </c>
      <c r="I27" s="1">
        <f>IF(AND(ubezpieczenia56[[#This Row],[lat]]&gt;=40,ubezpieczenia56[[#This Row],[lat]]&lt;=49),1,0)</f>
        <v>0</v>
      </c>
      <c r="J27" s="1">
        <f>IF(AND(ubezpieczenia56[[#This Row],[lat]]&gt;=50,ubezpieczenia56[[#This Row],[lat]]&lt;=59),1,0)</f>
        <v>0</v>
      </c>
      <c r="K27" s="1">
        <f>IF(AND(ubezpieczenia56[[#This Row],[lat]]&gt;=60,ubezpieczenia56[[#This Row],[lat]]&lt;=69),1,0)</f>
        <v>1</v>
      </c>
      <c r="L27" s="1">
        <f>IF(AND(ubezpieczenia56[[#This Row],[lat]]&gt;=70,ubezpieczenia56[[#This Row],[lat]]&lt;=79),1,0)</f>
        <v>0</v>
      </c>
    </row>
    <row r="28" spans="1:12" x14ac:dyDescent="0.3">
      <c r="A28" s="1" t="s">
        <v>55</v>
      </c>
      <c r="B28" s="1" t="s">
        <v>56</v>
      </c>
      <c r="C28" s="2">
        <v>23668</v>
      </c>
      <c r="D28" s="1" t="s">
        <v>40</v>
      </c>
      <c r="E28" s="1">
        <f>YEAR(ubezpieczenia56[[#This Row],[Data_urodz]])</f>
        <v>1964</v>
      </c>
      <c r="F28" s="1">
        <f>2016-ubezpieczenia56[[#This Row],[rocznik]]</f>
        <v>52</v>
      </c>
      <c r="G28" s="1">
        <f>IF(AND(ubezpieczenia56[[#This Row],[lat]]&gt;=20,ubezpieczenia56[[#This Row],[lat]]&lt;=29),1,0)</f>
        <v>0</v>
      </c>
      <c r="H28" s="1">
        <f>IF(AND(ubezpieczenia56[[#This Row],[lat]]&gt;=30,ubezpieczenia56[[#This Row],[lat]]&lt;=39),1,0)</f>
        <v>0</v>
      </c>
      <c r="I28" s="1">
        <f>IF(AND(ubezpieczenia56[[#This Row],[lat]]&gt;=40,ubezpieczenia56[[#This Row],[lat]]&lt;=49),1,0)</f>
        <v>0</v>
      </c>
      <c r="J28" s="1">
        <f>IF(AND(ubezpieczenia56[[#This Row],[lat]]&gt;=50,ubezpieczenia56[[#This Row],[lat]]&lt;=59),1,0)</f>
        <v>1</v>
      </c>
      <c r="K28" s="1">
        <f>IF(AND(ubezpieczenia56[[#This Row],[lat]]&gt;=60,ubezpieczenia56[[#This Row],[lat]]&lt;=69),1,0)</f>
        <v>0</v>
      </c>
      <c r="L28" s="1">
        <f>IF(AND(ubezpieczenia56[[#This Row],[lat]]&gt;=70,ubezpieczenia56[[#This Row],[lat]]&lt;=79),1,0)</f>
        <v>0</v>
      </c>
    </row>
    <row r="29" spans="1:12" x14ac:dyDescent="0.3">
      <c r="A29" s="1" t="s">
        <v>57</v>
      </c>
      <c r="B29" s="1" t="s">
        <v>58</v>
      </c>
      <c r="C29" s="2">
        <v>19851</v>
      </c>
      <c r="D29" s="1" t="s">
        <v>12</v>
      </c>
      <c r="E29" s="1">
        <f>YEAR(ubezpieczenia56[[#This Row],[Data_urodz]])</f>
        <v>1954</v>
      </c>
      <c r="F29" s="1">
        <f>2016-ubezpieczenia56[[#This Row],[rocznik]]</f>
        <v>62</v>
      </c>
      <c r="G29" s="1">
        <f>IF(AND(ubezpieczenia56[[#This Row],[lat]]&gt;=20,ubezpieczenia56[[#This Row],[lat]]&lt;=29),1,0)</f>
        <v>0</v>
      </c>
      <c r="H29" s="1">
        <f>IF(AND(ubezpieczenia56[[#This Row],[lat]]&gt;=30,ubezpieczenia56[[#This Row],[lat]]&lt;=39),1,0)</f>
        <v>0</v>
      </c>
      <c r="I29" s="1">
        <f>IF(AND(ubezpieczenia56[[#This Row],[lat]]&gt;=40,ubezpieczenia56[[#This Row],[lat]]&lt;=49),1,0)</f>
        <v>0</v>
      </c>
      <c r="J29" s="1">
        <f>IF(AND(ubezpieczenia56[[#This Row],[lat]]&gt;=50,ubezpieczenia56[[#This Row],[lat]]&lt;=59),1,0)</f>
        <v>0</v>
      </c>
      <c r="K29" s="1">
        <f>IF(AND(ubezpieczenia56[[#This Row],[lat]]&gt;=60,ubezpieczenia56[[#This Row],[lat]]&lt;=69),1,0)</f>
        <v>1</v>
      </c>
      <c r="L29" s="1">
        <f>IF(AND(ubezpieczenia56[[#This Row],[lat]]&gt;=70,ubezpieczenia56[[#This Row],[lat]]&lt;=79),1,0)</f>
        <v>0</v>
      </c>
    </row>
    <row r="30" spans="1:12" x14ac:dyDescent="0.3">
      <c r="A30" s="1" t="s">
        <v>59</v>
      </c>
      <c r="B30" s="1" t="s">
        <v>18</v>
      </c>
      <c r="C30" s="2">
        <v>17896</v>
      </c>
      <c r="D30" s="1" t="s">
        <v>9</v>
      </c>
      <c r="E30" s="1">
        <f>YEAR(ubezpieczenia56[[#This Row],[Data_urodz]])</f>
        <v>1948</v>
      </c>
      <c r="F30" s="1">
        <f>2016-ubezpieczenia56[[#This Row],[rocznik]]</f>
        <v>68</v>
      </c>
      <c r="G30" s="1">
        <f>IF(AND(ubezpieczenia56[[#This Row],[lat]]&gt;=20,ubezpieczenia56[[#This Row],[lat]]&lt;=29),1,0)</f>
        <v>0</v>
      </c>
      <c r="H30" s="1">
        <f>IF(AND(ubezpieczenia56[[#This Row],[lat]]&gt;=30,ubezpieczenia56[[#This Row],[lat]]&lt;=39),1,0)</f>
        <v>0</v>
      </c>
      <c r="I30" s="1">
        <f>IF(AND(ubezpieczenia56[[#This Row],[lat]]&gt;=40,ubezpieczenia56[[#This Row],[lat]]&lt;=49),1,0)</f>
        <v>0</v>
      </c>
      <c r="J30" s="1">
        <f>IF(AND(ubezpieczenia56[[#This Row],[lat]]&gt;=50,ubezpieczenia56[[#This Row],[lat]]&lt;=59),1,0)</f>
        <v>0</v>
      </c>
      <c r="K30" s="1">
        <f>IF(AND(ubezpieczenia56[[#This Row],[lat]]&gt;=60,ubezpieczenia56[[#This Row],[lat]]&lt;=69),1,0)</f>
        <v>1</v>
      </c>
      <c r="L30" s="1">
        <f>IF(AND(ubezpieczenia56[[#This Row],[lat]]&gt;=70,ubezpieczenia56[[#This Row],[lat]]&lt;=79),1,0)</f>
        <v>0</v>
      </c>
    </row>
    <row r="31" spans="1:12" x14ac:dyDescent="0.3">
      <c r="A31" s="1" t="s">
        <v>60</v>
      </c>
      <c r="B31" s="1" t="s">
        <v>11</v>
      </c>
      <c r="C31" s="2">
        <v>25045</v>
      </c>
      <c r="D31" s="1" t="s">
        <v>12</v>
      </c>
      <c r="E31" s="1">
        <f>YEAR(ubezpieczenia56[[#This Row],[Data_urodz]])</f>
        <v>1968</v>
      </c>
      <c r="F31" s="1">
        <f>2016-ubezpieczenia56[[#This Row],[rocznik]]</f>
        <v>48</v>
      </c>
      <c r="G31" s="1">
        <f>IF(AND(ubezpieczenia56[[#This Row],[lat]]&gt;=20,ubezpieczenia56[[#This Row],[lat]]&lt;=29),1,0)</f>
        <v>0</v>
      </c>
      <c r="H31" s="1">
        <f>IF(AND(ubezpieczenia56[[#This Row],[lat]]&gt;=30,ubezpieczenia56[[#This Row],[lat]]&lt;=39),1,0)</f>
        <v>0</v>
      </c>
      <c r="I31" s="1">
        <f>IF(AND(ubezpieczenia56[[#This Row],[lat]]&gt;=40,ubezpieczenia56[[#This Row],[lat]]&lt;=49),1,0)</f>
        <v>1</v>
      </c>
      <c r="J31" s="1">
        <f>IF(AND(ubezpieczenia56[[#This Row],[lat]]&gt;=50,ubezpieczenia56[[#This Row],[lat]]&lt;=59),1,0)</f>
        <v>0</v>
      </c>
      <c r="K31" s="1">
        <f>IF(AND(ubezpieczenia56[[#This Row],[lat]]&gt;=60,ubezpieczenia56[[#This Row],[lat]]&lt;=69),1,0)</f>
        <v>0</v>
      </c>
      <c r="L31" s="1">
        <f>IF(AND(ubezpieczenia56[[#This Row],[lat]]&gt;=70,ubezpieczenia56[[#This Row],[lat]]&lt;=79),1,0)</f>
        <v>0</v>
      </c>
    </row>
    <row r="32" spans="1:12" x14ac:dyDescent="0.3">
      <c r="A32" s="1" t="s">
        <v>61</v>
      </c>
      <c r="B32" s="1" t="s">
        <v>20</v>
      </c>
      <c r="C32" s="2">
        <v>18367</v>
      </c>
      <c r="D32" s="1" t="s">
        <v>12</v>
      </c>
      <c r="E32" s="1">
        <f>YEAR(ubezpieczenia56[[#This Row],[Data_urodz]])</f>
        <v>1950</v>
      </c>
      <c r="F32" s="1">
        <f>2016-ubezpieczenia56[[#This Row],[rocznik]]</f>
        <v>66</v>
      </c>
      <c r="G32" s="1">
        <f>IF(AND(ubezpieczenia56[[#This Row],[lat]]&gt;=20,ubezpieczenia56[[#This Row],[lat]]&lt;=29),1,0)</f>
        <v>0</v>
      </c>
      <c r="H32" s="1">
        <f>IF(AND(ubezpieczenia56[[#This Row],[lat]]&gt;=30,ubezpieczenia56[[#This Row],[lat]]&lt;=39),1,0)</f>
        <v>0</v>
      </c>
      <c r="I32" s="1">
        <f>IF(AND(ubezpieczenia56[[#This Row],[lat]]&gt;=40,ubezpieczenia56[[#This Row],[lat]]&lt;=49),1,0)</f>
        <v>0</v>
      </c>
      <c r="J32" s="1">
        <f>IF(AND(ubezpieczenia56[[#This Row],[lat]]&gt;=50,ubezpieczenia56[[#This Row],[lat]]&lt;=59),1,0)</f>
        <v>0</v>
      </c>
      <c r="K32" s="1">
        <f>IF(AND(ubezpieczenia56[[#This Row],[lat]]&gt;=60,ubezpieczenia56[[#This Row],[lat]]&lt;=69),1,0)</f>
        <v>1</v>
      </c>
      <c r="L32" s="1">
        <f>IF(AND(ubezpieczenia56[[#This Row],[lat]]&gt;=70,ubezpieczenia56[[#This Row],[lat]]&lt;=79),1,0)</f>
        <v>0</v>
      </c>
    </row>
    <row r="33" spans="1:12" x14ac:dyDescent="0.3">
      <c r="A33" s="1" t="s">
        <v>62</v>
      </c>
      <c r="B33" s="1" t="s">
        <v>20</v>
      </c>
      <c r="C33" s="2">
        <v>21630</v>
      </c>
      <c r="D33" s="1" t="s">
        <v>6</v>
      </c>
      <c r="E33" s="1">
        <f>YEAR(ubezpieczenia56[[#This Row],[Data_urodz]])</f>
        <v>1959</v>
      </c>
      <c r="F33" s="1">
        <f>2016-ubezpieczenia56[[#This Row],[rocznik]]</f>
        <v>57</v>
      </c>
      <c r="G33" s="1">
        <f>IF(AND(ubezpieczenia56[[#This Row],[lat]]&gt;=20,ubezpieczenia56[[#This Row],[lat]]&lt;=29),1,0)</f>
        <v>0</v>
      </c>
      <c r="H33" s="1">
        <f>IF(AND(ubezpieczenia56[[#This Row],[lat]]&gt;=30,ubezpieczenia56[[#This Row],[lat]]&lt;=39),1,0)</f>
        <v>0</v>
      </c>
      <c r="I33" s="1">
        <f>IF(AND(ubezpieczenia56[[#This Row],[lat]]&gt;=40,ubezpieczenia56[[#This Row],[lat]]&lt;=49),1,0)</f>
        <v>0</v>
      </c>
      <c r="J33" s="1">
        <f>IF(AND(ubezpieczenia56[[#This Row],[lat]]&gt;=50,ubezpieczenia56[[#This Row],[lat]]&lt;=59),1,0)</f>
        <v>1</v>
      </c>
      <c r="K33" s="1">
        <f>IF(AND(ubezpieczenia56[[#This Row],[lat]]&gt;=60,ubezpieczenia56[[#This Row],[lat]]&lt;=69),1,0)</f>
        <v>0</v>
      </c>
      <c r="L33" s="1">
        <f>IF(AND(ubezpieczenia56[[#This Row],[lat]]&gt;=70,ubezpieczenia56[[#This Row],[lat]]&lt;=79),1,0)</f>
        <v>0</v>
      </c>
    </row>
    <row r="34" spans="1:12" x14ac:dyDescent="0.3">
      <c r="A34" s="1" t="s">
        <v>63</v>
      </c>
      <c r="B34" s="1" t="s">
        <v>64</v>
      </c>
      <c r="C34" s="2">
        <v>16075</v>
      </c>
      <c r="D34" s="1" t="s">
        <v>40</v>
      </c>
      <c r="E34" s="1">
        <f>YEAR(ubezpieczenia56[[#This Row],[Data_urodz]])</f>
        <v>1944</v>
      </c>
      <c r="F34" s="1">
        <f>2016-ubezpieczenia56[[#This Row],[rocznik]]</f>
        <v>72</v>
      </c>
      <c r="G34" s="1">
        <f>IF(AND(ubezpieczenia56[[#This Row],[lat]]&gt;=20,ubezpieczenia56[[#This Row],[lat]]&lt;=29),1,0)</f>
        <v>0</v>
      </c>
      <c r="H34" s="1">
        <f>IF(AND(ubezpieczenia56[[#This Row],[lat]]&gt;=30,ubezpieczenia56[[#This Row],[lat]]&lt;=39),1,0)</f>
        <v>0</v>
      </c>
      <c r="I34" s="1">
        <f>IF(AND(ubezpieczenia56[[#This Row],[lat]]&gt;=40,ubezpieczenia56[[#This Row],[lat]]&lt;=49),1,0)</f>
        <v>0</v>
      </c>
      <c r="J34" s="1">
        <f>IF(AND(ubezpieczenia56[[#This Row],[lat]]&gt;=50,ubezpieczenia56[[#This Row],[lat]]&lt;=59),1,0)</f>
        <v>0</v>
      </c>
      <c r="K34" s="1">
        <f>IF(AND(ubezpieczenia56[[#This Row],[lat]]&gt;=60,ubezpieczenia56[[#This Row],[lat]]&lt;=69),1,0)</f>
        <v>0</v>
      </c>
      <c r="L34" s="1">
        <f>IF(AND(ubezpieczenia56[[#This Row],[lat]]&gt;=70,ubezpieczenia56[[#This Row],[lat]]&lt;=79),1,0)</f>
        <v>1</v>
      </c>
    </row>
    <row r="35" spans="1:12" x14ac:dyDescent="0.3">
      <c r="A35" s="1" t="s">
        <v>65</v>
      </c>
      <c r="B35" s="1" t="s">
        <v>20</v>
      </c>
      <c r="C35" s="2">
        <v>30640</v>
      </c>
      <c r="D35" s="1" t="s">
        <v>6</v>
      </c>
      <c r="E35" s="1">
        <f>YEAR(ubezpieczenia56[[#This Row],[Data_urodz]])</f>
        <v>1983</v>
      </c>
      <c r="F35" s="1">
        <f>2016-ubezpieczenia56[[#This Row],[rocznik]]</f>
        <v>33</v>
      </c>
      <c r="G35" s="1">
        <f>IF(AND(ubezpieczenia56[[#This Row],[lat]]&gt;=20,ubezpieczenia56[[#This Row],[lat]]&lt;=29),1,0)</f>
        <v>0</v>
      </c>
      <c r="H35" s="1">
        <f>IF(AND(ubezpieczenia56[[#This Row],[lat]]&gt;=30,ubezpieczenia56[[#This Row],[lat]]&lt;=39),1,0)</f>
        <v>1</v>
      </c>
      <c r="I35" s="1">
        <f>IF(AND(ubezpieczenia56[[#This Row],[lat]]&gt;=40,ubezpieczenia56[[#This Row],[lat]]&lt;=49),1,0)</f>
        <v>0</v>
      </c>
      <c r="J35" s="1">
        <f>IF(AND(ubezpieczenia56[[#This Row],[lat]]&gt;=50,ubezpieczenia56[[#This Row],[lat]]&lt;=59),1,0)</f>
        <v>0</v>
      </c>
      <c r="K35" s="1">
        <f>IF(AND(ubezpieczenia56[[#This Row],[lat]]&gt;=60,ubezpieczenia56[[#This Row],[lat]]&lt;=69),1,0)</f>
        <v>0</v>
      </c>
      <c r="L35" s="1">
        <f>IF(AND(ubezpieczenia56[[#This Row],[lat]]&gt;=70,ubezpieczenia56[[#This Row],[lat]]&lt;=79),1,0)</f>
        <v>0</v>
      </c>
    </row>
    <row r="36" spans="1:12" x14ac:dyDescent="0.3">
      <c r="A36" s="1" t="s">
        <v>66</v>
      </c>
      <c r="B36" s="1" t="s">
        <v>67</v>
      </c>
      <c r="C36" s="2">
        <v>21633</v>
      </c>
      <c r="D36" s="1" t="s">
        <v>12</v>
      </c>
      <c r="E36" s="1">
        <f>YEAR(ubezpieczenia56[[#This Row],[Data_urodz]])</f>
        <v>1959</v>
      </c>
      <c r="F36" s="1">
        <f>2016-ubezpieczenia56[[#This Row],[rocznik]]</f>
        <v>57</v>
      </c>
      <c r="G36" s="1">
        <f>IF(AND(ubezpieczenia56[[#This Row],[lat]]&gt;=20,ubezpieczenia56[[#This Row],[lat]]&lt;=29),1,0)</f>
        <v>0</v>
      </c>
      <c r="H36" s="1">
        <f>IF(AND(ubezpieczenia56[[#This Row],[lat]]&gt;=30,ubezpieczenia56[[#This Row],[lat]]&lt;=39),1,0)</f>
        <v>0</v>
      </c>
      <c r="I36" s="1">
        <f>IF(AND(ubezpieczenia56[[#This Row],[lat]]&gt;=40,ubezpieczenia56[[#This Row],[lat]]&lt;=49),1,0)</f>
        <v>0</v>
      </c>
      <c r="J36" s="1">
        <f>IF(AND(ubezpieczenia56[[#This Row],[lat]]&gt;=50,ubezpieczenia56[[#This Row],[lat]]&lt;=59),1,0)</f>
        <v>1</v>
      </c>
      <c r="K36" s="1">
        <f>IF(AND(ubezpieczenia56[[#This Row],[lat]]&gt;=60,ubezpieczenia56[[#This Row],[lat]]&lt;=69),1,0)</f>
        <v>0</v>
      </c>
      <c r="L36" s="1">
        <f>IF(AND(ubezpieczenia56[[#This Row],[lat]]&gt;=70,ubezpieczenia56[[#This Row],[lat]]&lt;=79),1,0)</f>
        <v>0</v>
      </c>
    </row>
    <row r="37" spans="1:12" x14ac:dyDescent="0.3">
      <c r="A37" s="1" t="s">
        <v>68</v>
      </c>
      <c r="B37" s="1" t="s">
        <v>69</v>
      </c>
      <c r="C37" s="2">
        <v>22843</v>
      </c>
      <c r="D37" s="1" t="s">
        <v>6</v>
      </c>
      <c r="E37" s="1">
        <f>YEAR(ubezpieczenia56[[#This Row],[Data_urodz]])</f>
        <v>1962</v>
      </c>
      <c r="F37" s="1">
        <f>2016-ubezpieczenia56[[#This Row],[rocznik]]</f>
        <v>54</v>
      </c>
      <c r="G37" s="1">
        <f>IF(AND(ubezpieczenia56[[#This Row],[lat]]&gt;=20,ubezpieczenia56[[#This Row],[lat]]&lt;=29),1,0)</f>
        <v>0</v>
      </c>
      <c r="H37" s="1">
        <f>IF(AND(ubezpieczenia56[[#This Row],[lat]]&gt;=30,ubezpieczenia56[[#This Row],[lat]]&lt;=39),1,0)</f>
        <v>0</v>
      </c>
      <c r="I37" s="1">
        <f>IF(AND(ubezpieczenia56[[#This Row],[lat]]&gt;=40,ubezpieczenia56[[#This Row],[lat]]&lt;=49),1,0)</f>
        <v>0</v>
      </c>
      <c r="J37" s="1">
        <f>IF(AND(ubezpieczenia56[[#This Row],[lat]]&gt;=50,ubezpieczenia56[[#This Row],[lat]]&lt;=59),1,0)</f>
        <v>1</v>
      </c>
      <c r="K37" s="1">
        <f>IF(AND(ubezpieczenia56[[#This Row],[lat]]&gt;=60,ubezpieczenia56[[#This Row],[lat]]&lt;=69),1,0)</f>
        <v>0</v>
      </c>
      <c r="L37" s="1">
        <f>IF(AND(ubezpieczenia56[[#This Row],[lat]]&gt;=70,ubezpieczenia56[[#This Row],[lat]]&lt;=79),1,0)</f>
        <v>0</v>
      </c>
    </row>
    <row r="38" spans="1:12" x14ac:dyDescent="0.3">
      <c r="A38" s="1" t="s">
        <v>70</v>
      </c>
      <c r="B38" s="1" t="s">
        <v>39</v>
      </c>
      <c r="C38" s="2">
        <v>22944</v>
      </c>
      <c r="D38" s="1" t="s">
        <v>12</v>
      </c>
      <c r="E38" s="1">
        <f>YEAR(ubezpieczenia56[[#This Row],[Data_urodz]])</f>
        <v>1962</v>
      </c>
      <c r="F38" s="1">
        <f>2016-ubezpieczenia56[[#This Row],[rocznik]]</f>
        <v>54</v>
      </c>
      <c r="G38" s="1">
        <f>IF(AND(ubezpieczenia56[[#This Row],[lat]]&gt;=20,ubezpieczenia56[[#This Row],[lat]]&lt;=29),1,0)</f>
        <v>0</v>
      </c>
      <c r="H38" s="1">
        <f>IF(AND(ubezpieczenia56[[#This Row],[lat]]&gt;=30,ubezpieczenia56[[#This Row],[lat]]&lt;=39),1,0)</f>
        <v>0</v>
      </c>
      <c r="I38" s="1">
        <f>IF(AND(ubezpieczenia56[[#This Row],[lat]]&gt;=40,ubezpieczenia56[[#This Row],[lat]]&lt;=49),1,0)</f>
        <v>0</v>
      </c>
      <c r="J38" s="1">
        <f>IF(AND(ubezpieczenia56[[#This Row],[lat]]&gt;=50,ubezpieczenia56[[#This Row],[lat]]&lt;=59),1,0)</f>
        <v>1</v>
      </c>
      <c r="K38" s="1">
        <f>IF(AND(ubezpieczenia56[[#This Row],[lat]]&gt;=60,ubezpieczenia56[[#This Row],[lat]]&lt;=69),1,0)</f>
        <v>0</v>
      </c>
      <c r="L38" s="1">
        <f>IF(AND(ubezpieczenia56[[#This Row],[lat]]&gt;=70,ubezpieczenia56[[#This Row],[lat]]&lt;=79),1,0)</f>
        <v>0</v>
      </c>
    </row>
    <row r="39" spans="1:12" x14ac:dyDescent="0.3">
      <c r="A39" s="1" t="s">
        <v>71</v>
      </c>
      <c r="B39" s="1" t="s">
        <v>72</v>
      </c>
      <c r="C39" s="2">
        <v>28856</v>
      </c>
      <c r="D39" s="1" t="s">
        <v>6</v>
      </c>
      <c r="E39" s="1">
        <f>YEAR(ubezpieczenia56[[#This Row],[Data_urodz]])</f>
        <v>1979</v>
      </c>
      <c r="F39" s="1">
        <f>2016-ubezpieczenia56[[#This Row],[rocznik]]</f>
        <v>37</v>
      </c>
      <c r="G39" s="1">
        <f>IF(AND(ubezpieczenia56[[#This Row],[lat]]&gt;=20,ubezpieczenia56[[#This Row],[lat]]&lt;=29),1,0)</f>
        <v>0</v>
      </c>
      <c r="H39" s="1">
        <f>IF(AND(ubezpieczenia56[[#This Row],[lat]]&gt;=30,ubezpieczenia56[[#This Row],[lat]]&lt;=39),1,0)</f>
        <v>1</v>
      </c>
      <c r="I39" s="1">
        <f>IF(AND(ubezpieczenia56[[#This Row],[lat]]&gt;=40,ubezpieczenia56[[#This Row],[lat]]&lt;=49),1,0)</f>
        <v>0</v>
      </c>
      <c r="J39" s="1">
        <f>IF(AND(ubezpieczenia56[[#This Row],[lat]]&gt;=50,ubezpieczenia56[[#This Row],[lat]]&lt;=59),1,0)</f>
        <v>0</v>
      </c>
      <c r="K39" s="1">
        <f>IF(AND(ubezpieczenia56[[#This Row],[lat]]&gt;=60,ubezpieczenia56[[#This Row],[lat]]&lt;=69),1,0)</f>
        <v>0</v>
      </c>
      <c r="L39" s="1">
        <f>IF(AND(ubezpieczenia56[[#This Row],[lat]]&gt;=70,ubezpieczenia56[[#This Row],[lat]]&lt;=79),1,0)</f>
        <v>0</v>
      </c>
    </row>
    <row r="40" spans="1:12" x14ac:dyDescent="0.3">
      <c r="A40" s="1" t="s">
        <v>73</v>
      </c>
      <c r="B40" s="1" t="s">
        <v>74</v>
      </c>
      <c r="C40" s="2">
        <v>27510</v>
      </c>
      <c r="D40" s="1" t="s">
        <v>9</v>
      </c>
      <c r="E40" s="1">
        <f>YEAR(ubezpieczenia56[[#This Row],[Data_urodz]])</f>
        <v>1975</v>
      </c>
      <c r="F40" s="1">
        <f>2016-ubezpieczenia56[[#This Row],[rocznik]]</f>
        <v>41</v>
      </c>
      <c r="G40" s="1">
        <f>IF(AND(ubezpieczenia56[[#This Row],[lat]]&gt;=20,ubezpieczenia56[[#This Row],[lat]]&lt;=29),1,0)</f>
        <v>0</v>
      </c>
      <c r="H40" s="1">
        <f>IF(AND(ubezpieczenia56[[#This Row],[lat]]&gt;=30,ubezpieczenia56[[#This Row],[lat]]&lt;=39),1,0)</f>
        <v>0</v>
      </c>
      <c r="I40" s="1">
        <f>IF(AND(ubezpieczenia56[[#This Row],[lat]]&gt;=40,ubezpieczenia56[[#This Row],[lat]]&lt;=49),1,0)</f>
        <v>1</v>
      </c>
      <c r="J40" s="1">
        <f>IF(AND(ubezpieczenia56[[#This Row],[lat]]&gt;=50,ubezpieczenia56[[#This Row],[lat]]&lt;=59),1,0)</f>
        <v>0</v>
      </c>
      <c r="K40" s="1">
        <f>IF(AND(ubezpieczenia56[[#This Row],[lat]]&gt;=60,ubezpieczenia56[[#This Row],[lat]]&lt;=69),1,0)</f>
        <v>0</v>
      </c>
      <c r="L40" s="1">
        <f>IF(AND(ubezpieczenia56[[#This Row],[lat]]&gt;=70,ubezpieczenia56[[#This Row],[lat]]&lt;=79),1,0)</f>
        <v>0</v>
      </c>
    </row>
    <row r="41" spans="1:12" x14ac:dyDescent="0.3">
      <c r="A41" s="1" t="s">
        <v>75</v>
      </c>
      <c r="B41" s="1" t="s">
        <v>52</v>
      </c>
      <c r="C41" s="2">
        <v>24744</v>
      </c>
      <c r="D41" s="1" t="s">
        <v>12</v>
      </c>
      <c r="E41" s="1">
        <f>YEAR(ubezpieczenia56[[#This Row],[Data_urodz]])</f>
        <v>1967</v>
      </c>
      <c r="F41" s="1">
        <f>2016-ubezpieczenia56[[#This Row],[rocznik]]</f>
        <v>49</v>
      </c>
      <c r="G41" s="1">
        <f>IF(AND(ubezpieczenia56[[#This Row],[lat]]&gt;=20,ubezpieczenia56[[#This Row],[lat]]&lt;=29),1,0)</f>
        <v>0</v>
      </c>
      <c r="H41" s="1">
        <f>IF(AND(ubezpieczenia56[[#This Row],[lat]]&gt;=30,ubezpieczenia56[[#This Row],[lat]]&lt;=39),1,0)</f>
        <v>0</v>
      </c>
      <c r="I41" s="1">
        <f>IF(AND(ubezpieczenia56[[#This Row],[lat]]&gt;=40,ubezpieczenia56[[#This Row],[lat]]&lt;=49),1,0)</f>
        <v>1</v>
      </c>
      <c r="J41" s="1">
        <f>IF(AND(ubezpieczenia56[[#This Row],[lat]]&gt;=50,ubezpieczenia56[[#This Row],[lat]]&lt;=59),1,0)</f>
        <v>0</v>
      </c>
      <c r="K41" s="1">
        <f>IF(AND(ubezpieczenia56[[#This Row],[lat]]&gt;=60,ubezpieczenia56[[#This Row],[lat]]&lt;=69),1,0)</f>
        <v>0</v>
      </c>
      <c r="L41" s="1">
        <f>IF(AND(ubezpieczenia56[[#This Row],[lat]]&gt;=70,ubezpieczenia56[[#This Row],[lat]]&lt;=79),1,0)</f>
        <v>0</v>
      </c>
    </row>
    <row r="42" spans="1:12" x14ac:dyDescent="0.3">
      <c r="A42" s="1" t="s">
        <v>76</v>
      </c>
      <c r="B42" s="1" t="s">
        <v>77</v>
      </c>
      <c r="C42" s="2">
        <v>26703</v>
      </c>
      <c r="D42" s="1" t="s">
        <v>40</v>
      </c>
      <c r="E42" s="1">
        <f>YEAR(ubezpieczenia56[[#This Row],[Data_urodz]])</f>
        <v>1973</v>
      </c>
      <c r="F42" s="1">
        <f>2016-ubezpieczenia56[[#This Row],[rocznik]]</f>
        <v>43</v>
      </c>
      <c r="G42" s="1">
        <f>IF(AND(ubezpieczenia56[[#This Row],[lat]]&gt;=20,ubezpieczenia56[[#This Row],[lat]]&lt;=29),1,0)</f>
        <v>0</v>
      </c>
      <c r="H42" s="1">
        <f>IF(AND(ubezpieczenia56[[#This Row],[lat]]&gt;=30,ubezpieczenia56[[#This Row],[lat]]&lt;=39),1,0)</f>
        <v>0</v>
      </c>
      <c r="I42" s="1">
        <f>IF(AND(ubezpieczenia56[[#This Row],[lat]]&gt;=40,ubezpieczenia56[[#This Row],[lat]]&lt;=49),1,0)</f>
        <v>1</v>
      </c>
      <c r="J42" s="1">
        <f>IF(AND(ubezpieczenia56[[#This Row],[lat]]&gt;=50,ubezpieczenia56[[#This Row],[lat]]&lt;=59),1,0)</f>
        <v>0</v>
      </c>
      <c r="K42" s="1">
        <f>IF(AND(ubezpieczenia56[[#This Row],[lat]]&gt;=60,ubezpieczenia56[[#This Row],[lat]]&lt;=69),1,0)</f>
        <v>0</v>
      </c>
      <c r="L42" s="1">
        <f>IF(AND(ubezpieczenia56[[#This Row],[lat]]&gt;=70,ubezpieczenia56[[#This Row],[lat]]&lt;=79),1,0)</f>
        <v>0</v>
      </c>
    </row>
    <row r="43" spans="1:12" x14ac:dyDescent="0.3">
      <c r="A43" s="1" t="s">
        <v>78</v>
      </c>
      <c r="B43" s="1" t="s">
        <v>79</v>
      </c>
      <c r="C43" s="2">
        <v>18847</v>
      </c>
      <c r="D43" s="1" t="s">
        <v>6</v>
      </c>
      <c r="E43" s="1">
        <f>YEAR(ubezpieczenia56[[#This Row],[Data_urodz]])</f>
        <v>1951</v>
      </c>
      <c r="F43" s="1">
        <f>2016-ubezpieczenia56[[#This Row],[rocznik]]</f>
        <v>65</v>
      </c>
      <c r="G43" s="1">
        <f>IF(AND(ubezpieczenia56[[#This Row],[lat]]&gt;=20,ubezpieczenia56[[#This Row],[lat]]&lt;=29),1,0)</f>
        <v>0</v>
      </c>
      <c r="H43" s="1">
        <f>IF(AND(ubezpieczenia56[[#This Row],[lat]]&gt;=30,ubezpieczenia56[[#This Row],[lat]]&lt;=39),1,0)</f>
        <v>0</v>
      </c>
      <c r="I43" s="1">
        <f>IF(AND(ubezpieczenia56[[#This Row],[lat]]&gt;=40,ubezpieczenia56[[#This Row],[lat]]&lt;=49),1,0)</f>
        <v>0</v>
      </c>
      <c r="J43" s="1">
        <f>IF(AND(ubezpieczenia56[[#This Row],[lat]]&gt;=50,ubezpieczenia56[[#This Row],[lat]]&lt;=59),1,0)</f>
        <v>0</v>
      </c>
      <c r="K43" s="1">
        <f>IF(AND(ubezpieczenia56[[#This Row],[lat]]&gt;=60,ubezpieczenia56[[#This Row],[lat]]&lt;=69),1,0)</f>
        <v>1</v>
      </c>
      <c r="L43" s="1">
        <f>IF(AND(ubezpieczenia56[[#This Row],[lat]]&gt;=70,ubezpieczenia56[[#This Row],[lat]]&lt;=79),1,0)</f>
        <v>0</v>
      </c>
    </row>
    <row r="44" spans="1:12" x14ac:dyDescent="0.3">
      <c r="A44" s="1" t="s">
        <v>80</v>
      </c>
      <c r="B44" s="1" t="s">
        <v>81</v>
      </c>
      <c r="C44" s="2">
        <v>33899</v>
      </c>
      <c r="D44" s="1" t="s">
        <v>12</v>
      </c>
      <c r="E44" s="1">
        <f>YEAR(ubezpieczenia56[[#This Row],[Data_urodz]])</f>
        <v>1992</v>
      </c>
      <c r="F44" s="1">
        <f>2016-ubezpieczenia56[[#This Row],[rocznik]]</f>
        <v>24</v>
      </c>
      <c r="G44" s="1">
        <f>IF(AND(ubezpieczenia56[[#This Row],[lat]]&gt;=20,ubezpieczenia56[[#This Row],[lat]]&lt;=29),1,0)</f>
        <v>1</v>
      </c>
      <c r="H44" s="1">
        <f>IF(AND(ubezpieczenia56[[#This Row],[lat]]&gt;=30,ubezpieczenia56[[#This Row],[lat]]&lt;=39),1,0)</f>
        <v>0</v>
      </c>
      <c r="I44" s="1">
        <f>IF(AND(ubezpieczenia56[[#This Row],[lat]]&gt;=40,ubezpieczenia56[[#This Row],[lat]]&lt;=49),1,0)</f>
        <v>0</v>
      </c>
      <c r="J44" s="1">
        <f>IF(AND(ubezpieczenia56[[#This Row],[lat]]&gt;=50,ubezpieczenia56[[#This Row],[lat]]&lt;=59),1,0)</f>
        <v>0</v>
      </c>
      <c r="K44" s="1">
        <f>IF(AND(ubezpieczenia56[[#This Row],[lat]]&gt;=60,ubezpieczenia56[[#This Row],[lat]]&lt;=69),1,0)</f>
        <v>0</v>
      </c>
      <c r="L44" s="1">
        <f>IF(AND(ubezpieczenia56[[#This Row],[lat]]&gt;=70,ubezpieczenia56[[#This Row],[lat]]&lt;=79),1,0)</f>
        <v>0</v>
      </c>
    </row>
    <row r="45" spans="1:12" x14ac:dyDescent="0.3">
      <c r="A45" s="1" t="s">
        <v>82</v>
      </c>
      <c r="B45" s="1" t="s">
        <v>42</v>
      </c>
      <c r="C45" s="2">
        <v>34773</v>
      </c>
      <c r="D45" s="1" t="s">
        <v>12</v>
      </c>
      <c r="E45" s="1">
        <f>YEAR(ubezpieczenia56[[#This Row],[Data_urodz]])</f>
        <v>1995</v>
      </c>
      <c r="F45" s="1">
        <f>2016-ubezpieczenia56[[#This Row],[rocznik]]</f>
        <v>21</v>
      </c>
      <c r="G45" s="1">
        <f>IF(AND(ubezpieczenia56[[#This Row],[lat]]&gt;=20,ubezpieczenia56[[#This Row],[lat]]&lt;=29),1,0)</f>
        <v>1</v>
      </c>
      <c r="H45" s="1">
        <f>IF(AND(ubezpieczenia56[[#This Row],[lat]]&gt;=30,ubezpieczenia56[[#This Row],[lat]]&lt;=39),1,0)</f>
        <v>0</v>
      </c>
      <c r="I45" s="1">
        <f>IF(AND(ubezpieczenia56[[#This Row],[lat]]&gt;=40,ubezpieczenia56[[#This Row],[lat]]&lt;=49),1,0)</f>
        <v>0</v>
      </c>
      <c r="J45" s="1">
        <f>IF(AND(ubezpieczenia56[[#This Row],[lat]]&gt;=50,ubezpieczenia56[[#This Row],[lat]]&lt;=59),1,0)</f>
        <v>0</v>
      </c>
      <c r="K45" s="1">
        <f>IF(AND(ubezpieczenia56[[#This Row],[lat]]&gt;=60,ubezpieczenia56[[#This Row],[lat]]&lt;=69),1,0)</f>
        <v>0</v>
      </c>
      <c r="L45" s="1">
        <f>IF(AND(ubezpieczenia56[[#This Row],[lat]]&gt;=70,ubezpieczenia56[[#This Row],[lat]]&lt;=79),1,0)</f>
        <v>0</v>
      </c>
    </row>
    <row r="46" spans="1:12" x14ac:dyDescent="0.3">
      <c r="A46" s="1" t="s">
        <v>83</v>
      </c>
      <c r="B46" s="1" t="s">
        <v>84</v>
      </c>
      <c r="C46" s="2">
        <v>28929</v>
      </c>
      <c r="D46" s="1" t="s">
        <v>6</v>
      </c>
      <c r="E46" s="1">
        <f>YEAR(ubezpieczenia56[[#This Row],[Data_urodz]])</f>
        <v>1979</v>
      </c>
      <c r="F46" s="1">
        <f>2016-ubezpieczenia56[[#This Row],[rocznik]]</f>
        <v>37</v>
      </c>
      <c r="G46" s="1">
        <f>IF(AND(ubezpieczenia56[[#This Row],[lat]]&gt;=20,ubezpieczenia56[[#This Row],[lat]]&lt;=29),1,0)</f>
        <v>0</v>
      </c>
      <c r="H46" s="1">
        <f>IF(AND(ubezpieczenia56[[#This Row],[lat]]&gt;=30,ubezpieczenia56[[#This Row],[lat]]&lt;=39),1,0)</f>
        <v>1</v>
      </c>
      <c r="I46" s="1">
        <f>IF(AND(ubezpieczenia56[[#This Row],[lat]]&gt;=40,ubezpieczenia56[[#This Row],[lat]]&lt;=49),1,0)</f>
        <v>0</v>
      </c>
      <c r="J46" s="1">
        <f>IF(AND(ubezpieczenia56[[#This Row],[lat]]&gt;=50,ubezpieczenia56[[#This Row],[lat]]&lt;=59),1,0)</f>
        <v>0</v>
      </c>
      <c r="K46" s="1">
        <f>IF(AND(ubezpieczenia56[[#This Row],[lat]]&gt;=60,ubezpieczenia56[[#This Row],[lat]]&lt;=69),1,0)</f>
        <v>0</v>
      </c>
      <c r="L46" s="1">
        <f>IF(AND(ubezpieczenia56[[#This Row],[lat]]&gt;=70,ubezpieczenia56[[#This Row],[lat]]&lt;=79),1,0)</f>
        <v>0</v>
      </c>
    </row>
    <row r="47" spans="1:12" x14ac:dyDescent="0.3">
      <c r="A47" s="1" t="s">
        <v>85</v>
      </c>
      <c r="B47" s="1" t="s">
        <v>42</v>
      </c>
      <c r="C47" s="2">
        <v>17612</v>
      </c>
      <c r="D47" s="1" t="s">
        <v>40</v>
      </c>
      <c r="E47" s="1">
        <f>YEAR(ubezpieczenia56[[#This Row],[Data_urodz]])</f>
        <v>1948</v>
      </c>
      <c r="F47" s="1">
        <f>2016-ubezpieczenia56[[#This Row],[rocznik]]</f>
        <v>68</v>
      </c>
      <c r="G47" s="1">
        <f>IF(AND(ubezpieczenia56[[#This Row],[lat]]&gt;=20,ubezpieczenia56[[#This Row],[lat]]&lt;=29),1,0)</f>
        <v>0</v>
      </c>
      <c r="H47" s="1">
        <f>IF(AND(ubezpieczenia56[[#This Row],[lat]]&gt;=30,ubezpieczenia56[[#This Row],[lat]]&lt;=39),1,0)</f>
        <v>0</v>
      </c>
      <c r="I47" s="1">
        <f>IF(AND(ubezpieczenia56[[#This Row],[lat]]&gt;=40,ubezpieczenia56[[#This Row],[lat]]&lt;=49),1,0)</f>
        <v>0</v>
      </c>
      <c r="J47" s="1">
        <f>IF(AND(ubezpieczenia56[[#This Row],[lat]]&gt;=50,ubezpieczenia56[[#This Row],[lat]]&lt;=59),1,0)</f>
        <v>0</v>
      </c>
      <c r="K47" s="1">
        <f>IF(AND(ubezpieczenia56[[#This Row],[lat]]&gt;=60,ubezpieczenia56[[#This Row],[lat]]&lt;=69),1,0)</f>
        <v>1</v>
      </c>
      <c r="L47" s="1">
        <f>IF(AND(ubezpieczenia56[[#This Row],[lat]]&gt;=70,ubezpieczenia56[[#This Row],[lat]]&lt;=79),1,0)</f>
        <v>0</v>
      </c>
    </row>
    <row r="48" spans="1:12" x14ac:dyDescent="0.3">
      <c r="A48" s="1" t="s">
        <v>86</v>
      </c>
      <c r="B48" s="1" t="s">
        <v>87</v>
      </c>
      <c r="C48" s="2">
        <v>26002</v>
      </c>
      <c r="D48" s="1" t="s">
        <v>12</v>
      </c>
      <c r="E48" s="1">
        <f>YEAR(ubezpieczenia56[[#This Row],[Data_urodz]])</f>
        <v>1971</v>
      </c>
      <c r="F48" s="1">
        <f>2016-ubezpieczenia56[[#This Row],[rocznik]]</f>
        <v>45</v>
      </c>
      <c r="G48" s="1">
        <f>IF(AND(ubezpieczenia56[[#This Row],[lat]]&gt;=20,ubezpieczenia56[[#This Row],[lat]]&lt;=29),1,0)</f>
        <v>0</v>
      </c>
      <c r="H48" s="1">
        <f>IF(AND(ubezpieczenia56[[#This Row],[lat]]&gt;=30,ubezpieczenia56[[#This Row],[lat]]&lt;=39),1,0)</f>
        <v>0</v>
      </c>
      <c r="I48" s="1">
        <f>IF(AND(ubezpieczenia56[[#This Row],[lat]]&gt;=40,ubezpieczenia56[[#This Row],[lat]]&lt;=49),1,0)</f>
        <v>1</v>
      </c>
      <c r="J48" s="1">
        <f>IF(AND(ubezpieczenia56[[#This Row],[lat]]&gt;=50,ubezpieczenia56[[#This Row],[lat]]&lt;=59),1,0)</f>
        <v>0</v>
      </c>
      <c r="K48" s="1">
        <f>IF(AND(ubezpieczenia56[[#This Row],[lat]]&gt;=60,ubezpieczenia56[[#This Row],[lat]]&lt;=69),1,0)</f>
        <v>0</v>
      </c>
      <c r="L48" s="1">
        <f>IF(AND(ubezpieczenia56[[#This Row],[lat]]&gt;=70,ubezpieczenia56[[#This Row],[lat]]&lt;=79),1,0)</f>
        <v>0</v>
      </c>
    </row>
    <row r="49" spans="1:12" x14ac:dyDescent="0.3">
      <c r="A49" s="1" t="s">
        <v>88</v>
      </c>
      <c r="B49" s="1" t="s">
        <v>52</v>
      </c>
      <c r="C49" s="2">
        <v>17050</v>
      </c>
      <c r="D49" s="1" t="s">
        <v>12</v>
      </c>
      <c r="E49" s="1">
        <f>YEAR(ubezpieczenia56[[#This Row],[Data_urodz]])</f>
        <v>1946</v>
      </c>
      <c r="F49" s="1">
        <f>2016-ubezpieczenia56[[#This Row],[rocznik]]</f>
        <v>70</v>
      </c>
      <c r="G49" s="1">
        <f>IF(AND(ubezpieczenia56[[#This Row],[lat]]&gt;=20,ubezpieczenia56[[#This Row],[lat]]&lt;=29),1,0)</f>
        <v>0</v>
      </c>
      <c r="H49" s="1">
        <f>IF(AND(ubezpieczenia56[[#This Row],[lat]]&gt;=30,ubezpieczenia56[[#This Row],[lat]]&lt;=39),1,0)</f>
        <v>0</v>
      </c>
      <c r="I49" s="1">
        <f>IF(AND(ubezpieczenia56[[#This Row],[lat]]&gt;=40,ubezpieczenia56[[#This Row],[lat]]&lt;=49),1,0)</f>
        <v>0</v>
      </c>
      <c r="J49" s="1">
        <f>IF(AND(ubezpieczenia56[[#This Row],[lat]]&gt;=50,ubezpieczenia56[[#This Row],[lat]]&lt;=59),1,0)</f>
        <v>0</v>
      </c>
      <c r="K49" s="1">
        <f>IF(AND(ubezpieczenia56[[#This Row],[lat]]&gt;=60,ubezpieczenia56[[#This Row],[lat]]&lt;=69),1,0)</f>
        <v>0</v>
      </c>
      <c r="L49" s="1">
        <f>IF(AND(ubezpieczenia56[[#This Row],[lat]]&gt;=70,ubezpieczenia56[[#This Row],[lat]]&lt;=79),1,0)</f>
        <v>1</v>
      </c>
    </row>
    <row r="50" spans="1:12" x14ac:dyDescent="0.3">
      <c r="A50" s="1" t="s">
        <v>89</v>
      </c>
      <c r="B50" s="1" t="s">
        <v>90</v>
      </c>
      <c r="C50" s="2">
        <v>17757</v>
      </c>
      <c r="D50" s="1" t="s">
        <v>6</v>
      </c>
      <c r="E50" s="1">
        <f>YEAR(ubezpieczenia56[[#This Row],[Data_urodz]])</f>
        <v>1948</v>
      </c>
      <c r="F50" s="1">
        <f>2016-ubezpieczenia56[[#This Row],[rocznik]]</f>
        <v>68</v>
      </c>
      <c r="G50" s="1">
        <f>IF(AND(ubezpieczenia56[[#This Row],[lat]]&gt;=20,ubezpieczenia56[[#This Row],[lat]]&lt;=29),1,0)</f>
        <v>0</v>
      </c>
      <c r="H50" s="1">
        <f>IF(AND(ubezpieczenia56[[#This Row],[lat]]&gt;=30,ubezpieczenia56[[#This Row],[lat]]&lt;=39),1,0)</f>
        <v>0</v>
      </c>
      <c r="I50" s="1">
        <f>IF(AND(ubezpieczenia56[[#This Row],[lat]]&gt;=40,ubezpieczenia56[[#This Row],[lat]]&lt;=49),1,0)</f>
        <v>0</v>
      </c>
      <c r="J50" s="1">
        <f>IF(AND(ubezpieczenia56[[#This Row],[lat]]&gt;=50,ubezpieczenia56[[#This Row],[lat]]&lt;=59),1,0)</f>
        <v>0</v>
      </c>
      <c r="K50" s="1">
        <f>IF(AND(ubezpieczenia56[[#This Row],[lat]]&gt;=60,ubezpieczenia56[[#This Row],[lat]]&lt;=69),1,0)</f>
        <v>1</v>
      </c>
      <c r="L50" s="1">
        <f>IF(AND(ubezpieczenia56[[#This Row],[lat]]&gt;=70,ubezpieczenia56[[#This Row],[lat]]&lt;=79),1,0)</f>
        <v>0</v>
      </c>
    </row>
    <row r="51" spans="1:12" x14ac:dyDescent="0.3">
      <c r="A51" s="1" t="s">
        <v>91</v>
      </c>
      <c r="B51" s="1" t="s">
        <v>92</v>
      </c>
      <c r="C51" s="2">
        <v>30155</v>
      </c>
      <c r="D51" s="1" t="s">
        <v>6</v>
      </c>
      <c r="E51" s="1">
        <f>YEAR(ubezpieczenia56[[#This Row],[Data_urodz]])</f>
        <v>1982</v>
      </c>
      <c r="F51" s="1">
        <f>2016-ubezpieczenia56[[#This Row],[rocznik]]</f>
        <v>34</v>
      </c>
      <c r="G51" s="1">
        <f>IF(AND(ubezpieczenia56[[#This Row],[lat]]&gt;=20,ubezpieczenia56[[#This Row],[lat]]&lt;=29),1,0)</f>
        <v>0</v>
      </c>
      <c r="H51" s="1">
        <f>IF(AND(ubezpieczenia56[[#This Row],[lat]]&gt;=30,ubezpieczenia56[[#This Row],[lat]]&lt;=39),1,0)</f>
        <v>1</v>
      </c>
      <c r="I51" s="1">
        <f>IF(AND(ubezpieczenia56[[#This Row],[lat]]&gt;=40,ubezpieczenia56[[#This Row],[lat]]&lt;=49),1,0)</f>
        <v>0</v>
      </c>
      <c r="J51" s="1">
        <f>IF(AND(ubezpieczenia56[[#This Row],[lat]]&gt;=50,ubezpieczenia56[[#This Row],[lat]]&lt;=59),1,0)</f>
        <v>0</v>
      </c>
      <c r="K51" s="1">
        <f>IF(AND(ubezpieczenia56[[#This Row],[lat]]&gt;=60,ubezpieczenia56[[#This Row],[lat]]&lt;=69),1,0)</f>
        <v>0</v>
      </c>
      <c r="L51" s="1">
        <f>IF(AND(ubezpieczenia56[[#This Row],[lat]]&gt;=70,ubezpieczenia56[[#This Row],[lat]]&lt;=79),1,0)</f>
        <v>0</v>
      </c>
    </row>
    <row r="52" spans="1:12" x14ac:dyDescent="0.3">
      <c r="A52" s="1" t="s">
        <v>93</v>
      </c>
      <c r="B52" s="1" t="s">
        <v>94</v>
      </c>
      <c r="C52" s="2">
        <v>22758</v>
      </c>
      <c r="D52" s="1" t="s">
        <v>40</v>
      </c>
      <c r="E52" s="1">
        <f>YEAR(ubezpieczenia56[[#This Row],[Data_urodz]])</f>
        <v>1962</v>
      </c>
      <c r="F52" s="1">
        <f>2016-ubezpieczenia56[[#This Row],[rocznik]]</f>
        <v>54</v>
      </c>
      <c r="G52" s="1">
        <f>IF(AND(ubezpieczenia56[[#This Row],[lat]]&gt;=20,ubezpieczenia56[[#This Row],[lat]]&lt;=29),1,0)</f>
        <v>0</v>
      </c>
      <c r="H52" s="1">
        <f>IF(AND(ubezpieczenia56[[#This Row],[lat]]&gt;=30,ubezpieczenia56[[#This Row],[lat]]&lt;=39),1,0)</f>
        <v>0</v>
      </c>
      <c r="I52" s="1">
        <f>IF(AND(ubezpieczenia56[[#This Row],[lat]]&gt;=40,ubezpieczenia56[[#This Row],[lat]]&lt;=49),1,0)</f>
        <v>0</v>
      </c>
      <c r="J52" s="1">
        <f>IF(AND(ubezpieczenia56[[#This Row],[lat]]&gt;=50,ubezpieczenia56[[#This Row],[lat]]&lt;=59),1,0)</f>
        <v>1</v>
      </c>
      <c r="K52" s="1">
        <f>IF(AND(ubezpieczenia56[[#This Row],[lat]]&gt;=60,ubezpieczenia56[[#This Row],[lat]]&lt;=69),1,0)</f>
        <v>0</v>
      </c>
      <c r="L52" s="1">
        <f>IF(AND(ubezpieczenia56[[#This Row],[lat]]&gt;=70,ubezpieczenia56[[#This Row],[lat]]&lt;=79),1,0)</f>
        <v>0</v>
      </c>
    </row>
    <row r="53" spans="1:12" x14ac:dyDescent="0.3">
      <c r="A53" s="1" t="s">
        <v>95</v>
      </c>
      <c r="B53" s="1" t="s">
        <v>52</v>
      </c>
      <c r="C53" s="2">
        <v>17830</v>
      </c>
      <c r="D53" s="1" t="s">
        <v>6</v>
      </c>
      <c r="E53" s="1">
        <f>YEAR(ubezpieczenia56[[#This Row],[Data_urodz]])</f>
        <v>1948</v>
      </c>
      <c r="F53" s="1">
        <f>2016-ubezpieczenia56[[#This Row],[rocznik]]</f>
        <v>68</v>
      </c>
      <c r="G53" s="1">
        <f>IF(AND(ubezpieczenia56[[#This Row],[lat]]&gt;=20,ubezpieczenia56[[#This Row],[lat]]&lt;=29),1,0)</f>
        <v>0</v>
      </c>
      <c r="H53" s="1">
        <f>IF(AND(ubezpieczenia56[[#This Row],[lat]]&gt;=30,ubezpieczenia56[[#This Row],[lat]]&lt;=39),1,0)</f>
        <v>0</v>
      </c>
      <c r="I53" s="1">
        <f>IF(AND(ubezpieczenia56[[#This Row],[lat]]&gt;=40,ubezpieczenia56[[#This Row],[lat]]&lt;=49),1,0)</f>
        <v>0</v>
      </c>
      <c r="J53" s="1">
        <f>IF(AND(ubezpieczenia56[[#This Row],[lat]]&gt;=50,ubezpieczenia56[[#This Row],[lat]]&lt;=59),1,0)</f>
        <v>0</v>
      </c>
      <c r="K53" s="1">
        <f>IF(AND(ubezpieczenia56[[#This Row],[lat]]&gt;=60,ubezpieczenia56[[#This Row],[lat]]&lt;=69),1,0)</f>
        <v>1</v>
      </c>
      <c r="L53" s="1">
        <f>IF(AND(ubezpieczenia56[[#This Row],[lat]]&gt;=70,ubezpieczenia56[[#This Row],[lat]]&lt;=79),1,0)</f>
        <v>0</v>
      </c>
    </row>
    <row r="54" spans="1:12" x14ac:dyDescent="0.3">
      <c r="A54" s="1" t="s">
        <v>96</v>
      </c>
      <c r="B54" s="1" t="s">
        <v>20</v>
      </c>
      <c r="C54" s="2">
        <v>16168</v>
      </c>
      <c r="D54" s="1" t="s">
        <v>6</v>
      </c>
      <c r="E54" s="1">
        <f>YEAR(ubezpieczenia56[[#This Row],[Data_urodz]])</f>
        <v>1944</v>
      </c>
      <c r="F54" s="1">
        <f>2016-ubezpieczenia56[[#This Row],[rocznik]]</f>
        <v>72</v>
      </c>
      <c r="G54" s="1">
        <f>IF(AND(ubezpieczenia56[[#This Row],[lat]]&gt;=20,ubezpieczenia56[[#This Row],[lat]]&lt;=29),1,0)</f>
        <v>0</v>
      </c>
      <c r="H54" s="1">
        <f>IF(AND(ubezpieczenia56[[#This Row],[lat]]&gt;=30,ubezpieczenia56[[#This Row],[lat]]&lt;=39),1,0)</f>
        <v>0</v>
      </c>
      <c r="I54" s="1">
        <f>IF(AND(ubezpieczenia56[[#This Row],[lat]]&gt;=40,ubezpieczenia56[[#This Row],[lat]]&lt;=49),1,0)</f>
        <v>0</v>
      </c>
      <c r="J54" s="1">
        <f>IF(AND(ubezpieczenia56[[#This Row],[lat]]&gt;=50,ubezpieczenia56[[#This Row],[lat]]&lt;=59),1,0)</f>
        <v>0</v>
      </c>
      <c r="K54" s="1">
        <f>IF(AND(ubezpieczenia56[[#This Row],[lat]]&gt;=60,ubezpieczenia56[[#This Row],[lat]]&lt;=69),1,0)</f>
        <v>0</v>
      </c>
      <c r="L54" s="1">
        <f>IF(AND(ubezpieczenia56[[#This Row],[lat]]&gt;=70,ubezpieczenia56[[#This Row],[lat]]&lt;=79),1,0)</f>
        <v>1</v>
      </c>
    </row>
    <row r="55" spans="1:12" x14ac:dyDescent="0.3">
      <c r="A55" s="1" t="s">
        <v>97</v>
      </c>
      <c r="B55" s="1" t="s">
        <v>98</v>
      </c>
      <c r="C55" s="2">
        <v>32118</v>
      </c>
      <c r="D55" s="1" t="s">
        <v>6</v>
      </c>
      <c r="E55" s="1">
        <f>YEAR(ubezpieczenia56[[#This Row],[Data_urodz]])</f>
        <v>1987</v>
      </c>
      <c r="F55" s="1">
        <f>2016-ubezpieczenia56[[#This Row],[rocznik]]</f>
        <v>29</v>
      </c>
      <c r="G55" s="1">
        <f>IF(AND(ubezpieczenia56[[#This Row],[lat]]&gt;=20,ubezpieczenia56[[#This Row],[lat]]&lt;=29),1,0)</f>
        <v>1</v>
      </c>
      <c r="H55" s="1">
        <f>IF(AND(ubezpieczenia56[[#This Row],[lat]]&gt;=30,ubezpieczenia56[[#This Row],[lat]]&lt;=39),1,0)</f>
        <v>0</v>
      </c>
      <c r="I55" s="1">
        <f>IF(AND(ubezpieczenia56[[#This Row],[lat]]&gt;=40,ubezpieczenia56[[#This Row],[lat]]&lt;=49),1,0)</f>
        <v>0</v>
      </c>
      <c r="J55" s="1">
        <f>IF(AND(ubezpieczenia56[[#This Row],[lat]]&gt;=50,ubezpieczenia56[[#This Row],[lat]]&lt;=59),1,0)</f>
        <v>0</v>
      </c>
      <c r="K55" s="1">
        <f>IF(AND(ubezpieczenia56[[#This Row],[lat]]&gt;=60,ubezpieczenia56[[#This Row],[lat]]&lt;=69),1,0)</f>
        <v>0</v>
      </c>
      <c r="L55" s="1">
        <f>IF(AND(ubezpieczenia56[[#This Row],[lat]]&gt;=70,ubezpieczenia56[[#This Row],[lat]]&lt;=79),1,0)</f>
        <v>0</v>
      </c>
    </row>
    <row r="56" spans="1:12" x14ac:dyDescent="0.3">
      <c r="A56" s="1" t="s">
        <v>99</v>
      </c>
      <c r="B56" s="1" t="s">
        <v>18</v>
      </c>
      <c r="C56" s="2">
        <v>20332</v>
      </c>
      <c r="D56" s="1" t="s">
        <v>12</v>
      </c>
      <c r="E56" s="1">
        <f>YEAR(ubezpieczenia56[[#This Row],[Data_urodz]])</f>
        <v>1955</v>
      </c>
      <c r="F56" s="1">
        <f>2016-ubezpieczenia56[[#This Row],[rocznik]]</f>
        <v>61</v>
      </c>
      <c r="G56" s="1">
        <f>IF(AND(ubezpieczenia56[[#This Row],[lat]]&gt;=20,ubezpieczenia56[[#This Row],[lat]]&lt;=29),1,0)</f>
        <v>0</v>
      </c>
      <c r="H56" s="1">
        <f>IF(AND(ubezpieczenia56[[#This Row],[lat]]&gt;=30,ubezpieczenia56[[#This Row],[lat]]&lt;=39),1,0)</f>
        <v>0</v>
      </c>
      <c r="I56" s="1">
        <f>IF(AND(ubezpieczenia56[[#This Row],[lat]]&gt;=40,ubezpieczenia56[[#This Row],[lat]]&lt;=49),1,0)</f>
        <v>0</v>
      </c>
      <c r="J56" s="1">
        <f>IF(AND(ubezpieczenia56[[#This Row],[lat]]&gt;=50,ubezpieczenia56[[#This Row],[lat]]&lt;=59),1,0)</f>
        <v>0</v>
      </c>
      <c r="K56" s="1">
        <f>IF(AND(ubezpieczenia56[[#This Row],[lat]]&gt;=60,ubezpieczenia56[[#This Row],[lat]]&lt;=69),1,0)</f>
        <v>1</v>
      </c>
      <c r="L56" s="1">
        <f>IF(AND(ubezpieczenia56[[#This Row],[lat]]&gt;=70,ubezpieczenia56[[#This Row],[lat]]&lt;=79),1,0)</f>
        <v>0</v>
      </c>
    </row>
    <row r="57" spans="1:12" x14ac:dyDescent="0.3">
      <c r="A57" s="1" t="s">
        <v>100</v>
      </c>
      <c r="B57" s="1" t="s">
        <v>49</v>
      </c>
      <c r="C57" s="2">
        <v>19375</v>
      </c>
      <c r="D57" s="1" t="s">
        <v>6</v>
      </c>
      <c r="E57" s="1">
        <f>YEAR(ubezpieczenia56[[#This Row],[Data_urodz]])</f>
        <v>1953</v>
      </c>
      <c r="F57" s="1">
        <f>2016-ubezpieczenia56[[#This Row],[rocznik]]</f>
        <v>63</v>
      </c>
      <c r="G57" s="1">
        <f>IF(AND(ubezpieczenia56[[#This Row],[lat]]&gt;=20,ubezpieczenia56[[#This Row],[lat]]&lt;=29),1,0)</f>
        <v>0</v>
      </c>
      <c r="H57" s="1">
        <f>IF(AND(ubezpieczenia56[[#This Row],[lat]]&gt;=30,ubezpieczenia56[[#This Row],[lat]]&lt;=39),1,0)</f>
        <v>0</v>
      </c>
      <c r="I57" s="1">
        <f>IF(AND(ubezpieczenia56[[#This Row],[lat]]&gt;=40,ubezpieczenia56[[#This Row],[lat]]&lt;=49),1,0)</f>
        <v>0</v>
      </c>
      <c r="J57" s="1">
        <f>IF(AND(ubezpieczenia56[[#This Row],[lat]]&gt;=50,ubezpieczenia56[[#This Row],[lat]]&lt;=59),1,0)</f>
        <v>0</v>
      </c>
      <c r="K57" s="1">
        <f>IF(AND(ubezpieczenia56[[#This Row],[lat]]&gt;=60,ubezpieczenia56[[#This Row],[lat]]&lt;=69),1,0)</f>
        <v>1</v>
      </c>
      <c r="L57" s="1">
        <f>IF(AND(ubezpieczenia56[[#This Row],[lat]]&gt;=70,ubezpieczenia56[[#This Row],[lat]]&lt;=79),1,0)</f>
        <v>0</v>
      </c>
    </row>
    <row r="58" spans="1:12" x14ac:dyDescent="0.3">
      <c r="A58" s="1" t="s">
        <v>101</v>
      </c>
      <c r="B58" s="1" t="s">
        <v>102</v>
      </c>
      <c r="C58" s="2">
        <v>34818</v>
      </c>
      <c r="D58" s="1" t="s">
        <v>12</v>
      </c>
      <c r="E58" s="1">
        <f>YEAR(ubezpieczenia56[[#This Row],[Data_urodz]])</f>
        <v>1995</v>
      </c>
      <c r="F58" s="1">
        <f>2016-ubezpieczenia56[[#This Row],[rocznik]]</f>
        <v>21</v>
      </c>
      <c r="G58" s="1">
        <f>IF(AND(ubezpieczenia56[[#This Row],[lat]]&gt;=20,ubezpieczenia56[[#This Row],[lat]]&lt;=29),1,0)</f>
        <v>1</v>
      </c>
      <c r="H58" s="1">
        <f>IF(AND(ubezpieczenia56[[#This Row],[lat]]&gt;=30,ubezpieczenia56[[#This Row],[lat]]&lt;=39),1,0)</f>
        <v>0</v>
      </c>
      <c r="I58" s="1">
        <f>IF(AND(ubezpieczenia56[[#This Row],[lat]]&gt;=40,ubezpieczenia56[[#This Row],[lat]]&lt;=49),1,0)</f>
        <v>0</v>
      </c>
      <c r="J58" s="1">
        <f>IF(AND(ubezpieczenia56[[#This Row],[lat]]&gt;=50,ubezpieczenia56[[#This Row],[lat]]&lt;=59),1,0)</f>
        <v>0</v>
      </c>
      <c r="K58" s="1">
        <f>IF(AND(ubezpieczenia56[[#This Row],[lat]]&gt;=60,ubezpieczenia56[[#This Row],[lat]]&lt;=69),1,0)</f>
        <v>0</v>
      </c>
      <c r="L58" s="1">
        <f>IF(AND(ubezpieczenia56[[#This Row],[lat]]&gt;=70,ubezpieczenia56[[#This Row],[lat]]&lt;=79),1,0)</f>
        <v>0</v>
      </c>
    </row>
    <row r="59" spans="1:12" x14ac:dyDescent="0.3">
      <c r="A59" s="1" t="s">
        <v>103</v>
      </c>
      <c r="B59" s="1" t="s">
        <v>16</v>
      </c>
      <c r="C59" s="2">
        <v>23775</v>
      </c>
      <c r="D59" s="1" t="s">
        <v>9</v>
      </c>
      <c r="E59" s="1">
        <f>YEAR(ubezpieczenia56[[#This Row],[Data_urodz]])</f>
        <v>1965</v>
      </c>
      <c r="F59" s="1">
        <f>2016-ubezpieczenia56[[#This Row],[rocznik]]</f>
        <v>51</v>
      </c>
      <c r="G59" s="1">
        <f>IF(AND(ubezpieczenia56[[#This Row],[lat]]&gt;=20,ubezpieczenia56[[#This Row],[lat]]&lt;=29),1,0)</f>
        <v>0</v>
      </c>
      <c r="H59" s="1">
        <f>IF(AND(ubezpieczenia56[[#This Row],[lat]]&gt;=30,ubezpieczenia56[[#This Row],[lat]]&lt;=39),1,0)</f>
        <v>0</v>
      </c>
      <c r="I59" s="1">
        <f>IF(AND(ubezpieczenia56[[#This Row],[lat]]&gt;=40,ubezpieczenia56[[#This Row],[lat]]&lt;=49),1,0)</f>
        <v>0</v>
      </c>
      <c r="J59" s="1">
        <f>IF(AND(ubezpieczenia56[[#This Row],[lat]]&gt;=50,ubezpieczenia56[[#This Row],[lat]]&lt;=59),1,0)</f>
        <v>1</v>
      </c>
      <c r="K59" s="1">
        <f>IF(AND(ubezpieczenia56[[#This Row],[lat]]&gt;=60,ubezpieczenia56[[#This Row],[lat]]&lt;=69),1,0)</f>
        <v>0</v>
      </c>
      <c r="L59" s="1">
        <f>IF(AND(ubezpieczenia56[[#This Row],[lat]]&gt;=70,ubezpieczenia56[[#This Row],[lat]]&lt;=79),1,0)</f>
        <v>0</v>
      </c>
    </row>
    <row r="60" spans="1:12" x14ac:dyDescent="0.3">
      <c r="A60" s="1" t="s">
        <v>104</v>
      </c>
      <c r="B60" s="1" t="s">
        <v>105</v>
      </c>
      <c r="C60" s="2">
        <v>29371</v>
      </c>
      <c r="D60" s="1" t="s">
        <v>12</v>
      </c>
      <c r="E60" s="1">
        <f>YEAR(ubezpieczenia56[[#This Row],[Data_urodz]])</f>
        <v>1980</v>
      </c>
      <c r="F60" s="1">
        <f>2016-ubezpieczenia56[[#This Row],[rocznik]]</f>
        <v>36</v>
      </c>
      <c r="G60" s="1">
        <f>IF(AND(ubezpieczenia56[[#This Row],[lat]]&gt;=20,ubezpieczenia56[[#This Row],[lat]]&lt;=29),1,0)</f>
        <v>0</v>
      </c>
      <c r="H60" s="1">
        <f>IF(AND(ubezpieczenia56[[#This Row],[lat]]&gt;=30,ubezpieczenia56[[#This Row],[lat]]&lt;=39),1,0)</f>
        <v>1</v>
      </c>
      <c r="I60" s="1">
        <f>IF(AND(ubezpieczenia56[[#This Row],[lat]]&gt;=40,ubezpieczenia56[[#This Row],[lat]]&lt;=49),1,0)</f>
        <v>0</v>
      </c>
      <c r="J60" s="1">
        <f>IF(AND(ubezpieczenia56[[#This Row],[lat]]&gt;=50,ubezpieczenia56[[#This Row],[lat]]&lt;=59),1,0)</f>
        <v>0</v>
      </c>
      <c r="K60" s="1">
        <f>IF(AND(ubezpieczenia56[[#This Row],[lat]]&gt;=60,ubezpieczenia56[[#This Row],[lat]]&lt;=69),1,0)</f>
        <v>0</v>
      </c>
      <c r="L60" s="1">
        <f>IF(AND(ubezpieczenia56[[#This Row],[lat]]&gt;=70,ubezpieczenia56[[#This Row],[lat]]&lt;=79),1,0)</f>
        <v>0</v>
      </c>
    </row>
    <row r="61" spans="1:12" x14ac:dyDescent="0.3">
      <c r="A61" s="1" t="s">
        <v>106</v>
      </c>
      <c r="B61" s="1" t="s">
        <v>107</v>
      </c>
      <c r="C61" s="2">
        <v>27370</v>
      </c>
      <c r="D61" s="1" t="s">
        <v>12</v>
      </c>
      <c r="E61" s="1">
        <f>YEAR(ubezpieczenia56[[#This Row],[Data_urodz]])</f>
        <v>1974</v>
      </c>
      <c r="F61" s="1">
        <f>2016-ubezpieczenia56[[#This Row],[rocznik]]</f>
        <v>42</v>
      </c>
      <c r="G61" s="1">
        <f>IF(AND(ubezpieczenia56[[#This Row],[lat]]&gt;=20,ubezpieczenia56[[#This Row],[lat]]&lt;=29),1,0)</f>
        <v>0</v>
      </c>
      <c r="H61" s="1">
        <f>IF(AND(ubezpieczenia56[[#This Row],[lat]]&gt;=30,ubezpieczenia56[[#This Row],[lat]]&lt;=39),1,0)</f>
        <v>0</v>
      </c>
      <c r="I61" s="1">
        <f>IF(AND(ubezpieczenia56[[#This Row],[lat]]&gt;=40,ubezpieczenia56[[#This Row],[lat]]&lt;=49),1,0)</f>
        <v>1</v>
      </c>
      <c r="J61" s="1">
        <f>IF(AND(ubezpieczenia56[[#This Row],[lat]]&gt;=50,ubezpieczenia56[[#This Row],[lat]]&lt;=59),1,0)</f>
        <v>0</v>
      </c>
      <c r="K61" s="1">
        <f>IF(AND(ubezpieczenia56[[#This Row],[lat]]&gt;=60,ubezpieczenia56[[#This Row],[lat]]&lt;=69),1,0)</f>
        <v>0</v>
      </c>
      <c r="L61" s="1">
        <f>IF(AND(ubezpieczenia56[[#This Row],[lat]]&gt;=70,ubezpieczenia56[[#This Row],[lat]]&lt;=79),1,0)</f>
        <v>0</v>
      </c>
    </row>
    <row r="62" spans="1:12" x14ac:dyDescent="0.3">
      <c r="A62" s="1" t="s">
        <v>108</v>
      </c>
      <c r="B62" s="1" t="s">
        <v>109</v>
      </c>
      <c r="C62" s="2">
        <v>19032</v>
      </c>
      <c r="D62" s="1" t="s">
        <v>6</v>
      </c>
      <c r="E62" s="1">
        <f>YEAR(ubezpieczenia56[[#This Row],[Data_urodz]])</f>
        <v>1952</v>
      </c>
      <c r="F62" s="1">
        <f>2016-ubezpieczenia56[[#This Row],[rocznik]]</f>
        <v>64</v>
      </c>
      <c r="G62" s="1">
        <f>IF(AND(ubezpieczenia56[[#This Row],[lat]]&gt;=20,ubezpieczenia56[[#This Row],[lat]]&lt;=29),1,0)</f>
        <v>0</v>
      </c>
      <c r="H62" s="1">
        <f>IF(AND(ubezpieczenia56[[#This Row],[lat]]&gt;=30,ubezpieczenia56[[#This Row],[lat]]&lt;=39),1,0)</f>
        <v>0</v>
      </c>
      <c r="I62" s="1">
        <f>IF(AND(ubezpieczenia56[[#This Row],[lat]]&gt;=40,ubezpieczenia56[[#This Row],[lat]]&lt;=49),1,0)</f>
        <v>0</v>
      </c>
      <c r="J62" s="1">
        <f>IF(AND(ubezpieczenia56[[#This Row],[lat]]&gt;=50,ubezpieczenia56[[#This Row],[lat]]&lt;=59),1,0)</f>
        <v>0</v>
      </c>
      <c r="K62" s="1">
        <f>IF(AND(ubezpieczenia56[[#This Row],[lat]]&gt;=60,ubezpieczenia56[[#This Row],[lat]]&lt;=69),1,0)</f>
        <v>1</v>
      </c>
      <c r="L62" s="1">
        <f>IF(AND(ubezpieczenia56[[#This Row],[lat]]&gt;=70,ubezpieczenia56[[#This Row],[lat]]&lt;=79),1,0)</f>
        <v>0</v>
      </c>
    </row>
    <row r="63" spans="1:12" x14ac:dyDescent="0.3">
      <c r="A63" s="1" t="s">
        <v>110</v>
      </c>
      <c r="B63" s="1" t="s">
        <v>37</v>
      </c>
      <c r="C63" s="2">
        <v>27475</v>
      </c>
      <c r="D63" s="1" t="s">
        <v>12</v>
      </c>
      <c r="E63" s="1">
        <f>YEAR(ubezpieczenia56[[#This Row],[Data_urodz]])</f>
        <v>1975</v>
      </c>
      <c r="F63" s="1">
        <f>2016-ubezpieczenia56[[#This Row],[rocznik]]</f>
        <v>41</v>
      </c>
      <c r="G63" s="1">
        <f>IF(AND(ubezpieczenia56[[#This Row],[lat]]&gt;=20,ubezpieczenia56[[#This Row],[lat]]&lt;=29),1,0)</f>
        <v>0</v>
      </c>
      <c r="H63" s="1">
        <f>IF(AND(ubezpieczenia56[[#This Row],[lat]]&gt;=30,ubezpieczenia56[[#This Row],[lat]]&lt;=39),1,0)</f>
        <v>0</v>
      </c>
      <c r="I63" s="1">
        <f>IF(AND(ubezpieczenia56[[#This Row],[lat]]&gt;=40,ubezpieczenia56[[#This Row],[lat]]&lt;=49),1,0)</f>
        <v>1</v>
      </c>
      <c r="J63" s="1">
        <f>IF(AND(ubezpieczenia56[[#This Row],[lat]]&gt;=50,ubezpieczenia56[[#This Row],[lat]]&lt;=59),1,0)</f>
        <v>0</v>
      </c>
      <c r="K63" s="1">
        <f>IF(AND(ubezpieczenia56[[#This Row],[lat]]&gt;=60,ubezpieczenia56[[#This Row],[lat]]&lt;=69),1,0)</f>
        <v>0</v>
      </c>
      <c r="L63" s="1">
        <f>IF(AND(ubezpieczenia56[[#This Row],[lat]]&gt;=70,ubezpieczenia56[[#This Row],[lat]]&lt;=79),1,0)</f>
        <v>0</v>
      </c>
    </row>
    <row r="64" spans="1:12" x14ac:dyDescent="0.3">
      <c r="A64" s="1" t="s">
        <v>111</v>
      </c>
      <c r="B64" s="1" t="s">
        <v>52</v>
      </c>
      <c r="C64" s="2">
        <v>20719</v>
      </c>
      <c r="D64" s="1" t="s">
        <v>6</v>
      </c>
      <c r="E64" s="1">
        <f>YEAR(ubezpieczenia56[[#This Row],[Data_urodz]])</f>
        <v>1956</v>
      </c>
      <c r="F64" s="1">
        <f>2016-ubezpieczenia56[[#This Row],[rocznik]]</f>
        <v>60</v>
      </c>
      <c r="G64" s="1">
        <f>IF(AND(ubezpieczenia56[[#This Row],[lat]]&gt;=20,ubezpieczenia56[[#This Row],[lat]]&lt;=29),1,0)</f>
        <v>0</v>
      </c>
      <c r="H64" s="1">
        <f>IF(AND(ubezpieczenia56[[#This Row],[lat]]&gt;=30,ubezpieczenia56[[#This Row],[lat]]&lt;=39),1,0)</f>
        <v>0</v>
      </c>
      <c r="I64" s="1">
        <f>IF(AND(ubezpieczenia56[[#This Row],[lat]]&gt;=40,ubezpieczenia56[[#This Row],[lat]]&lt;=49),1,0)</f>
        <v>0</v>
      </c>
      <c r="J64" s="1">
        <f>IF(AND(ubezpieczenia56[[#This Row],[lat]]&gt;=50,ubezpieczenia56[[#This Row],[lat]]&lt;=59),1,0)</f>
        <v>0</v>
      </c>
      <c r="K64" s="1">
        <f>IF(AND(ubezpieczenia56[[#This Row],[lat]]&gt;=60,ubezpieczenia56[[#This Row],[lat]]&lt;=69),1,0)</f>
        <v>1</v>
      </c>
      <c r="L64" s="1">
        <f>IF(AND(ubezpieczenia56[[#This Row],[lat]]&gt;=70,ubezpieczenia56[[#This Row],[lat]]&lt;=79),1,0)</f>
        <v>0</v>
      </c>
    </row>
    <row r="65" spans="1:12" x14ac:dyDescent="0.3">
      <c r="A65" s="1" t="s">
        <v>112</v>
      </c>
      <c r="B65" s="1" t="s">
        <v>8</v>
      </c>
      <c r="C65" s="2">
        <v>22206</v>
      </c>
      <c r="D65" s="1" t="s">
        <v>40</v>
      </c>
      <c r="E65" s="1">
        <f>YEAR(ubezpieczenia56[[#This Row],[Data_urodz]])</f>
        <v>1960</v>
      </c>
      <c r="F65" s="1">
        <f>2016-ubezpieczenia56[[#This Row],[rocznik]]</f>
        <v>56</v>
      </c>
      <c r="G65" s="1">
        <f>IF(AND(ubezpieczenia56[[#This Row],[lat]]&gt;=20,ubezpieczenia56[[#This Row],[lat]]&lt;=29),1,0)</f>
        <v>0</v>
      </c>
      <c r="H65" s="1">
        <f>IF(AND(ubezpieczenia56[[#This Row],[lat]]&gt;=30,ubezpieczenia56[[#This Row],[lat]]&lt;=39),1,0)</f>
        <v>0</v>
      </c>
      <c r="I65" s="1">
        <f>IF(AND(ubezpieczenia56[[#This Row],[lat]]&gt;=40,ubezpieczenia56[[#This Row],[lat]]&lt;=49),1,0)</f>
        <v>0</v>
      </c>
      <c r="J65" s="1">
        <f>IF(AND(ubezpieczenia56[[#This Row],[lat]]&gt;=50,ubezpieczenia56[[#This Row],[lat]]&lt;=59),1,0)</f>
        <v>1</v>
      </c>
      <c r="K65" s="1">
        <f>IF(AND(ubezpieczenia56[[#This Row],[lat]]&gt;=60,ubezpieczenia56[[#This Row],[lat]]&lt;=69),1,0)</f>
        <v>0</v>
      </c>
      <c r="L65" s="1">
        <f>IF(AND(ubezpieczenia56[[#This Row],[lat]]&gt;=70,ubezpieczenia56[[#This Row],[lat]]&lt;=79),1,0)</f>
        <v>0</v>
      </c>
    </row>
    <row r="66" spans="1:12" x14ac:dyDescent="0.3">
      <c r="A66" s="1" t="s">
        <v>113</v>
      </c>
      <c r="B66" s="1" t="s">
        <v>114</v>
      </c>
      <c r="C66" s="2">
        <v>17376</v>
      </c>
      <c r="D66" s="1" t="s">
        <v>12</v>
      </c>
      <c r="E66" s="1">
        <f>YEAR(ubezpieczenia56[[#This Row],[Data_urodz]])</f>
        <v>1947</v>
      </c>
      <c r="F66" s="1">
        <f>2016-ubezpieczenia56[[#This Row],[rocznik]]</f>
        <v>69</v>
      </c>
      <c r="G66" s="1">
        <f>IF(AND(ubezpieczenia56[[#This Row],[lat]]&gt;=20,ubezpieczenia56[[#This Row],[lat]]&lt;=29),1,0)</f>
        <v>0</v>
      </c>
      <c r="H66" s="1">
        <f>IF(AND(ubezpieczenia56[[#This Row],[lat]]&gt;=30,ubezpieczenia56[[#This Row],[lat]]&lt;=39),1,0)</f>
        <v>0</v>
      </c>
      <c r="I66" s="1">
        <f>IF(AND(ubezpieczenia56[[#This Row],[lat]]&gt;=40,ubezpieczenia56[[#This Row],[lat]]&lt;=49),1,0)</f>
        <v>0</v>
      </c>
      <c r="J66" s="1">
        <f>IF(AND(ubezpieczenia56[[#This Row],[lat]]&gt;=50,ubezpieczenia56[[#This Row],[lat]]&lt;=59),1,0)</f>
        <v>0</v>
      </c>
      <c r="K66" s="1">
        <f>IF(AND(ubezpieczenia56[[#This Row],[lat]]&gt;=60,ubezpieczenia56[[#This Row],[lat]]&lt;=69),1,0)</f>
        <v>1</v>
      </c>
      <c r="L66" s="1">
        <f>IF(AND(ubezpieczenia56[[#This Row],[lat]]&gt;=70,ubezpieczenia56[[#This Row],[lat]]&lt;=79),1,0)</f>
        <v>0</v>
      </c>
    </row>
    <row r="67" spans="1:12" x14ac:dyDescent="0.3">
      <c r="A67" s="1" t="s">
        <v>115</v>
      </c>
      <c r="B67" s="1" t="s">
        <v>114</v>
      </c>
      <c r="C67" s="2">
        <v>34280</v>
      </c>
      <c r="D67" s="1" t="s">
        <v>40</v>
      </c>
      <c r="E67" s="1">
        <f>YEAR(ubezpieczenia56[[#This Row],[Data_urodz]])</f>
        <v>1993</v>
      </c>
      <c r="F67" s="1">
        <f>2016-ubezpieczenia56[[#This Row],[rocznik]]</f>
        <v>23</v>
      </c>
      <c r="G67" s="1">
        <f>IF(AND(ubezpieczenia56[[#This Row],[lat]]&gt;=20,ubezpieczenia56[[#This Row],[lat]]&lt;=29),1,0)</f>
        <v>1</v>
      </c>
      <c r="H67" s="1">
        <f>IF(AND(ubezpieczenia56[[#This Row],[lat]]&gt;=30,ubezpieczenia56[[#This Row],[lat]]&lt;=39),1,0)</f>
        <v>0</v>
      </c>
      <c r="I67" s="1">
        <f>IF(AND(ubezpieczenia56[[#This Row],[lat]]&gt;=40,ubezpieczenia56[[#This Row],[lat]]&lt;=49),1,0)</f>
        <v>0</v>
      </c>
      <c r="J67" s="1">
        <f>IF(AND(ubezpieczenia56[[#This Row],[lat]]&gt;=50,ubezpieczenia56[[#This Row],[lat]]&lt;=59),1,0)</f>
        <v>0</v>
      </c>
      <c r="K67" s="1">
        <f>IF(AND(ubezpieczenia56[[#This Row],[lat]]&gt;=60,ubezpieczenia56[[#This Row],[lat]]&lt;=69),1,0)</f>
        <v>0</v>
      </c>
      <c r="L67" s="1">
        <f>IF(AND(ubezpieczenia56[[#This Row],[lat]]&gt;=70,ubezpieczenia56[[#This Row],[lat]]&lt;=79),1,0)</f>
        <v>0</v>
      </c>
    </row>
    <row r="68" spans="1:12" x14ac:dyDescent="0.3">
      <c r="A68" s="1" t="s">
        <v>116</v>
      </c>
      <c r="B68" s="1" t="s">
        <v>49</v>
      </c>
      <c r="C68" s="2">
        <v>25821</v>
      </c>
      <c r="D68" s="1" t="s">
        <v>40</v>
      </c>
      <c r="E68" s="1">
        <f>YEAR(ubezpieczenia56[[#This Row],[Data_urodz]])</f>
        <v>1970</v>
      </c>
      <c r="F68" s="1">
        <f>2016-ubezpieczenia56[[#This Row],[rocznik]]</f>
        <v>46</v>
      </c>
      <c r="G68" s="1">
        <f>IF(AND(ubezpieczenia56[[#This Row],[lat]]&gt;=20,ubezpieczenia56[[#This Row],[lat]]&lt;=29),1,0)</f>
        <v>0</v>
      </c>
      <c r="H68" s="1">
        <f>IF(AND(ubezpieczenia56[[#This Row],[lat]]&gt;=30,ubezpieczenia56[[#This Row],[lat]]&lt;=39),1,0)</f>
        <v>0</v>
      </c>
      <c r="I68" s="1">
        <f>IF(AND(ubezpieczenia56[[#This Row],[lat]]&gt;=40,ubezpieczenia56[[#This Row],[lat]]&lt;=49),1,0)</f>
        <v>1</v>
      </c>
      <c r="J68" s="1">
        <f>IF(AND(ubezpieczenia56[[#This Row],[lat]]&gt;=50,ubezpieczenia56[[#This Row],[lat]]&lt;=59),1,0)</f>
        <v>0</v>
      </c>
      <c r="K68" s="1">
        <f>IF(AND(ubezpieczenia56[[#This Row],[lat]]&gt;=60,ubezpieczenia56[[#This Row],[lat]]&lt;=69),1,0)</f>
        <v>0</v>
      </c>
      <c r="L68" s="1">
        <f>IF(AND(ubezpieczenia56[[#This Row],[lat]]&gt;=70,ubezpieczenia56[[#This Row],[lat]]&lt;=79),1,0)</f>
        <v>0</v>
      </c>
    </row>
    <row r="69" spans="1:12" x14ac:dyDescent="0.3">
      <c r="A69" s="1" t="s">
        <v>117</v>
      </c>
      <c r="B69" s="1" t="s">
        <v>47</v>
      </c>
      <c r="C69" s="2">
        <v>20242</v>
      </c>
      <c r="D69" s="1" t="s">
        <v>40</v>
      </c>
      <c r="E69" s="1">
        <f>YEAR(ubezpieczenia56[[#This Row],[Data_urodz]])</f>
        <v>1955</v>
      </c>
      <c r="F69" s="1">
        <f>2016-ubezpieczenia56[[#This Row],[rocznik]]</f>
        <v>61</v>
      </c>
      <c r="G69" s="1">
        <f>IF(AND(ubezpieczenia56[[#This Row],[lat]]&gt;=20,ubezpieczenia56[[#This Row],[lat]]&lt;=29),1,0)</f>
        <v>0</v>
      </c>
      <c r="H69" s="1">
        <f>IF(AND(ubezpieczenia56[[#This Row],[lat]]&gt;=30,ubezpieczenia56[[#This Row],[lat]]&lt;=39),1,0)</f>
        <v>0</v>
      </c>
      <c r="I69" s="1">
        <f>IF(AND(ubezpieczenia56[[#This Row],[lat]]&gt;=40,ubezpieczenia56[[#This Row],[lat]]&lt;=49),1,0)</f>
        <v>0</v>
      </c>
      <c r="J69" s="1">
        <f>IF(AND(ubezpieczenia56[[#This Row],[lat]]&gt;=50,ubezpieczenia56[[#This Row],[lat]]&lt;=59),1,0)</f>
        <v>0</v>
      </c>
      <c r="K69" s="1">
        <f>IF(AND(ubezpieczenia56[[#This Row],[lat]]&gt;=60,ubezpieczenia56[[#This Row],[lat]]&lt;=69),1,0)</f>
        <v>1</v>
      </c>
      <c r="L69" s="1">
        <f>IF(AND(ubezpieczenia56[[#This Row],[lat]]&gt;=70,ubezpieczenia56[[#This Row],[lat]]&lt;=79),1,0)</f>
        <v>0</v>
      </c>
    </row>
    <row r="70" spans="1:12" x14ac:dyDescent="0.3">
      <c r="A70" s="1" t="s">
        <v>118</v>
      </c>
      <c r="B70" s="1" t="s">
        <v>20</v>
      </c>
      <c r="C70" s="2">
        <v>25415</v>
      </c>
      <c r="D70" s="1" t="s">
        <v>12</v>
      </c>
      <c r="E70" s="1">
        <f>YEAR(ubezpieczenia56[[#This Row],[Data_urodz]])</f>
        <v>1969</v>
      </c>
      <c r="F70" s="1">
        <f>2016-ubezpieczenia56[[#This Row],[rocznik]]</f>
        <v>47</v>
      </c>
      <c r="G70" s="1">
        <f>IF(AND(ubezpieczenia56[[#This Row],[lat]]&gt;=20,ubezpieczenia56[[#This Row],[lat]]&lt;=29),1,0)</f>
        <v>0</v>
      </c>
      <c r="H70" s="1">
        <f>IF(AND(ubezpieczenia56[[#This Row],[lat]]&gt;=30,ubezpieczenia56[[#This Row],[lat]]&lt;=39),1,0)</f>
        <v>0</v>
      </c>
      <c r="I70" s="1">
        <f>IF(AND(ubezpieczenia56[[#This Row],[lat]]&gt;=40,ubezpieczenia56[[#This Row],[lat]]&lt;=49),1,0)</f>
        <v>1</v>
      </c>
      <c r="J70" s="1">
        <f>IF(AND(ubezpieczenia56[[#This Row],[lat]]&gt;=50,ubezpieczenia56[[#This Row],[lat]]&lt;=59),1,0)</f>
        <v>0</v>
      </c>
      <c r="K70" s="1">
        <f>IF(AND(ubezpieczenia56[[#This Row],[lat]]&gt;=60,ubezpieczenia56[[#This Row],[lat]]&lt;=69),1,0)</f>
        <v>0</v>
      </c>
      <c r="L70" s="1">
        <f>IF(AND(ubezpieczenia56[[#This Row],[lat]]&gt;=70,ubezpieczenia56[[#This Row],[lat]]&lt;=79),1,0)</f>
        <v>0</v>
      </c>
    </row>
    <row r="71" spans="1:12" x14ac:dyDescent="0.3">
      <c r="A71" s="1" t="s">
        <v>119</v>
      </c>
      <c r="B71" s="1" t="s">
        <v>47</v>
      </c>
      <c r="C71" s="2">
        <v>19048</v>
      </c>
      <c r="D71" s="1" t="s">
        <v>9</v>
      </c>
      <c r="E71" s="1">
        <f>YEAR(ubezpieczenia56[[#This Row],[Data_urodz]])</f>
        <v>1952</v>
      </c>
      <c r="F71" s="1">
        <f>2016-ubezpieczenia56[[#This Row],[rocznik]]</f>
        <v>64</v>
      </c>
      <c r="G71" s="1">
        <f>IF(AND(ubezpieczenia56[[#This Row],[lat]]&gt;=20,ubezpieczenia56[[#This Row],[lat]]&lt;=29),1,0)</f>
        <v>0</v>
      </c>
      <c r="H71" s="1">
        <f>IF(AND(ubezpieczenia56[[#This Row],[lat]]&gt;=30,ubezpieczenia56[[#This Row],[lat]]&lt;=39),1,0)</f>
        <v>0</v>
      </c>
      <c r="I71" s="1">
        <f>IF(AND(ubezpieczenia56[[#This Row],[lat]]&gt;=40,ubezpieczenia56[[#This Row],[lat]]&lt;=49),1,0)</f>
        <v>0</v>
      </c>
      <c r="J71" s="1">
        <f>IF(AND(ubezpieczenia56[[#This Row],[lat]]&gt;=50,ubezpieczenia56[[#This Row],[lat]]&lt;=59),1,0)</f>
        <v>0</v>
      </c>
      <c r="K71" s="1">
        <f>IF(AND(ubezpieczenia56[[#This Row],[lat]]&gt;=60,ubezpieczenia56[[#This Row],[lat]]&lt;=69),1,0)</f>
        <v>1</v>
      </c>
      <c r="L71" s="1">
        <f>IF(AND(ubezpieczenia56[[#This Row],[lat]]&gt;=70,ubezpieczenia56[[#This Row],[lat]]&lt;=79),1,0)</f>
        <v>0</v>
      </c>
    </row>
    <row r="72" spans="1:12" x14ac:dyDescent="0.3">
      <c r="A72" s="1" t="s">
        <v>120</v>
      </c>
      <c r="B72" s="1" t="s">
        <v>121</v>
      </c>
      <c r="C72" s="2">
        <v>18811</v>
      </c>
      <c r="D72" s="1" t="s">
        <v>12</v>
      </c>
      <c r="E72" s="1">
        <f>YEAR(ubezpieczenia56[[#This Row],[Data_urodz]])</f>
        <v>1951</v>
      </c>
      <c r="F72" s="1">
        <f>2016-ubezpieczenia56[[#This Row],[rocznik]]</f>
        <v>65</v>
      </c>
      <c r="G72" s="1">
        <f>IF(AND(ubezpieczenia56[[#This Row],[lat]]&gt;=20,ubezpieczenia56[[#This Row],[lat]]&lt;=29),1,0)</f>
        <v>0</v>
      </c>
      <c r="H72" s="1">
        <f>IF(AND(ubezpieczenia56[[#This Row],[lat]]&gt;=30,ubezpieczenia56[[#This Row],[lat]]&lt;=39),1,0)</f>
        <v>0</v>
      </c>
      <c r="I72" s="1">
        <f>IF(AND(ubezpieczenia56[[#This Row],[lat]]&gt;=40,ubezpieczenia56[[#This Row],[lat]]&lt;=49),1,0)</f>
        <v>0</v>
      </c>
      <c r="J72" s="1">
        <f>IF(AND(ubezpieczenia56[[#This Row],[lat]]&gt;=50,ubezpieczenia56[[#This Row],[lat]]&lt;=59),1,0)</f>
        <v>0</v>
      </c>
      <c r="K72" s="1">
        <f>IF(AND(ubezpieczenia56[[#This Row],[lat]]&gt;=60,ubezpieczenia56[[#This Row],[lat]]&lt;=69),1,0)</f>
        <v>1</v>
      </c>
      <c r="L72" s="1">
        <f>IF(AND(ubezpieczenia56[[#This Row],[lat]]&gt;=70,ubezpieczenia56[[#This Row],[lat]]&lt;=79),1,0)</f>
        <v>0</v>
      </c>
    </row>
    <row r="73" spans="1:12" x14ac:dyDescent="0.3">
      <c r="A73" s="1" t="s">
        <v>122</v>
      </c>
      <c r="B73" s="1" t="s">
        <v>123</v>
      </c>
      <c r="C73" s="2">
        <v>17072</v>
      </c>
      <c r="D73" s="1" t="s">
        <v>40</v>
      </c>
      <c r="E73" s="1">
        <f>YEAR(ubezpieczenia56[[#This Row],[Data_urodz]])</f>
        <v>1946</v>
      </c>
      <c r="F73" s="1">
        <f>2016-ubezpieczenia56[[#This Row],[rocznik]]</f>
        <v>70</v>
      </c>
      <c r="G73" s="1">
        <f>IF(AND(ubezpieczenia56[[#This Row],[lat]]&gt;=20,ubezpieczenia56[[#This Row],[lat]]&lt;=29),1,0)</f>
        <v>0</v>
      </c>
      <c r="H73" s="1">
        <f>IF(AND(ubezpieczenia56[[#This Row],[lat]]&gt;=30,ubezpieczenia56[[#This Row],[lat]]&lt;=39),1,0)</f>
        <v>0</v>
      </c>
      <c r="I73" s="1">
        <f>IF(AND(ubezpieczenia56[[#This Row],[lat]]&gt;=40,ubezpieczenia56[[#This Row],[lat]]&lt;=49),1,0)</f>
        <v>0</v>
      </c>
      <c r="J73" s="1">
        <f>IF(AND(ubezpieczenia56[[#This Row],[lat]]&gt;=50,ubezpieczenia56[[#This Row],[lat]]&lt;=59),1,0)</f>
        <v>0</v>
      </c>
      <c r="K73" s="1">
        <f>IF(AND(ubezpieczenia56[[#This Row],[lat]]&gt;=60,ubezpieczenia56[[#This Row],[lat]]&lt;=69),1,0)</f>
        <v>0</v>
      </c>
      <c r="L73" s="1">
        <f>IF(AND(ubezpieczenia56[[#This Row],[lat]]&gt;=70,ubezpieczenia56[[#This Row],[lat]]&lt;=79),1,0)</f>
        <v>1</v>
      </c>
    </row>
    <row r="74" spans="1:12" x14ac:dyDescent="0.3">
      <c r="A74" s="1" t="s">
        <v>124</v>
      </c>
      <c r="B74" s="1" t="s">
        <v>121</v>
      </c>
      <c r="C74" s="2">
        <v>33277</v>
      </c>
      <c r="D74" s="1" t="s">
        <v>6</v>
      </c>
      <c r="E74" s="1">
        <f>YEAR(ubezpieczenia56[[#This Row],[Data_urodz]])</f>
        <v>1991</v>
      </c>
      <c r="F74" s="1">
        <f>2016-ubezpieczenia56[[#This Row],[rocznik]]</f>
        <v>25</v>
      </c>
      <c r="G74" s="1">
        <f>IF(AND(ubezpieczenia56[[#This Row],[lat]]&gt;=20,ubezpieczenia56[[#This Row],[lat]]&lt;=29),1,0)</f>
        <v>1</v>
      </c>
      <c r="H74" s="1">
        <f>IF(AND(ubezpieczenia56[[#This Row],[lat]]&gt;=30,ubezpieczenia56[[#This Row],[lat]]&lt;=39),1,0)</f>
        <v>0</v>
      </c>
      <c r="I74" s="1">
        <f>IF(AND(ubezpieczenia56[[#This Row],[lat]]&gt;=40,ubezpieczenia56[[#This Row],[lat]]&lt;=49),1,0)</f>
        <v>0</v>
      </c>
      <c r="J74" s="1">
        <f>IF(AND(ubezpieczenia56[[#This Row],[lat]]&gt;=50,ubezpieczenia56[[#This Row],[lat]]&lt;=59),1,0)</f>
        <v>0</v>
      </c>
      <c r="K74" s="1">
        <f>IF(AND(ubezpieczenia56[[#This Row],[lat]]&gt;=60,ubezpieczenia56[[#This Row],[lat]]&lt;=69),1,0)</f>
        <v>0</v>
      </c>
      <c r="L74" s="1">
        <f>IF(AND(ubezpieczenia56[[#This Row],[lat]]&gt;=70,ubezpieczenia56[[#This Row],[lat]]&lt;=79),1,0)</f>
        <v>0</v>
      </c>
    </row>
    <row r="75" spans="1:12" x14ac:dyDescent="0.3">
      <c r="A75" s="1" t="s">
        <v>125</v>
      </c>
      <c r="B75" s="1" t="s">
        <v>79</v>
      </c>
      <c r="C75" s="2">
        <v>16987</v>
      </c>
      <c r="D75" s="1" t="s">
        <v>6</v>
      </c>
      <c r="E75" s="1">
        <f>YEAR(ubezpieczenia56[[#This Row],[Data_urodz]])</f>
        <v>1946</v>
      </c>
      <c r="F75" s="1">
        <f>2016-ubezpieczenia56[[#This Row],[rocznik]]</f>
        <v>70</v>
      </c>
      <c r="G75" s="1">
        <f>IF(AND(ubezpieczenia56[[#This Row],[lat]]&gt;=20,ubezpieczenia56[[#This Row],[lat]]&lt;=29),1,0)</f>
        <v>0</v>
      </c>
      <c r="H75" s="1">
        <f>IF(AND(ubezpieczenia56[[#This Row],[lat]]&gt;=30,ubezpieczenia56[[#This Row],[lat]]&lt;=39),1,0)</f>
        <v>0</v>
      </c>
      <c r="I75" s="1">
        <f>IF(AND(ubezpieczenia56[[#This Row],[lat]]&gt;=40,ubezpieczenia56[[#This Row],[lat]]&lt;=49),1,0)</f>
        <v>0</v>
      </c>
      <c r="J75" s="1">
        <f>IF(AND(ubezpieczenia56[[#This Row],[lat]]&gt;=50,ubezpieczenia56[[#This Row],[lat]]&lt;=59),1,0)</f>
        <v>0</v>
      </c>
      <c r="K75" s="1">
        <f>IF(AND(ubezpieczenia56[[#This Row],[lat]]&gt;=60,ubezpieczenia56[[#This Row],[lat]]&lt;=69),1,0)</f>
        <v>0</v>
      </c>
      <c r="L75" s="1">
        <f>IF(AND(ubezpieczenia56[[#This Row],[lat]]&gt;=70,ubezpieczenia56[[#This Row],[lat]]&lt;=79),1,0)</f>
        <v>1</v>
      </c>
    </row>
    <row r="76" spans="1:12" x14ac:dyDescent="0.3">
      <c r="A76" s="1" t="s">
        <v>126</v>
      </c>
      <c r="B76" s="1" t="s">
        <v>127</v>
      </c>
      <c r="C76" s="2">
        <v>33408</v>
      </c>
      <c r="D76" s="1" t="s">
        <v>40</v>
      </c>
      <c r="E76" s="1">
        <f>YEAR(ubezpieczenia56[[#This Row],[Data_urodz]])</f>
        <v>1991</v>
      </c>
      <c r="F76" s="1">
        <f>2016-ubezpieczenia56[[#This Row],[rocznik]]</f>
        <v>25</v>
      </c>
      <c r="G76" s="1">
        <f>IF(AND(ubezpieczenia56[[#This Row],[lat]]&gt;=20,ubezpieczenia56[[#This Row],[lat]]&lt;=29),1,0)</f>
        <v>1</v>
      </c>
      <c r="H76" s="1">
        <f>IF(AND(ubezpieczenia56[[#This Row],[lat]]&gt;=30,ubezpieczenia56[[#This Row],[lat]]&lt;=39),1,0)</f>
        <v>0</v>
      </c>
      <c r="I76" s="1">
        <f>IF(AND(ubezpieczenia56[[#This Row],[lat]]&gt;=40,ubezpieczenia56[[#This Row],[lat]]&lt;=49),1,0)</f>
        <v>0</v>
      </c>
      <c r="J76" s="1">
        <f>IF(AND(ubezpieczenia56[[#This Row],[lat]]&gt;=50,ubezpieczenia56[[#This Row],[lat]]&lt;=59),1,0)</f>
        <v>0</v>
      </c>
      <c r="K76" s="1">
        <f>IF(AND(ubezpieczenia56[[#This Row],[lat]]&gt;=60,ubezpieczenia56[[#This Row],[lat]]&lt;=69),1,0)</f>
        <v>0</v>
      </c>
      <c r="L76" s="1">
        <f>IF(AND(ubezpieczenia56[[#This Row],[lat]]&gt;=70,ubezpieczenia56[[#This Row],[lat]]&lt;=79),1,0)</f>
        <v>0</v>
      </c>
    </row>
    <row r="77" spans="1:12" x14ac:dyDescent="0.3">
      <c r="A77" s="1" t="s">
        <v>110</v>
      </c>
      <c r="B77" s="1" t="s">
        <v>79</v>
      </c>
      <c r="C77" s="2">
        <v>25070</v>
      </c>
      <c r="D77" s="1" t="s">
        <v>6</v>
      </c>
      <c r="E77" s="1">
        <f>YEAR(ubezpieczenia56[[#This Row],[Data_urodz]])</f>
        <v>1968</v>
      </c>
      <c r="F77" s="1">
        <f>2016-ubezpieczenia56[[#This Row],[rocznik]]</f>
        <v>48</v>
      </c>
      <c r="G77" s="1">
        <f>IF(AND(ubezpieczenia56[[#This Row],[lat]]&gt;=20,ubezpieczenia56[[#This Row],[lat]]&lt;=29),1,0)</f>
        <v>0</v>
      </c>
      <c r="H77" s="1">
        <f>IF(AND(ubezpieczenia56[[#This Row],[lat]]&gt;=30,ubezpieczenia56[[#This Row],[lat]]&lt;=39),1,0)</f>
        <v>0</v>
      </c>
      <c r="I77" s="1">
        <f>IF(AND(ubezpieczenia56[[#This Row],[lat]]&gt;=40,ubezpieczenia56[[#This Row],[lat]]&lt;=49),1,0)</f>
        <v>1</v>
      </c>
      <c r="J77" s="1">
        <f>IF(AND(ubezpieczenia56[[#This Row],[lat]]&gt;=50,ubezpieczenia56[[#This Row],[lat]]&lt;=59),1,0)</f>
        <v>0</v>
      </c>
      <c r="K77" s="1">
        <f>IF(AND(ubezpieczenia56[[#This Row],[lat]]&gt;=60,ubezpieczenia56[[#This Row],[lat]]&lt;=69),1,0)</f>
        <v>0</v>
      </c>
      <c r="L77" s="1">
        <f>IF(AND(ubezpieczenia56[[#This Row],[lat]]&gt;=70,ubezpieczenia56[[#This Row],[lat]]&lt;=79),1,0)</f>
        <v>0</v>
      </c>
    </row>
    <row r="78" spans="1:12" x14ac:dyDescent="0.3">
      <c r="A78" s="1" t="s">
        <v>128</v>
      </c>
      <c r="B78" s="1" t="s">
        <v>129</v>
      </c>
      <c r="C78" s="2">
        <v>34100</v>
      </c>
      <c r="D78" s="1" t="s">
        <v>40</v>
      </c>
      <c r="E78" s="1">
        <f>YEAR(ubezpieczenia56[[#This Row],[Data_urodz]])</f>
        <v>1993</v>
      </c>
      <c r="F78" s="1">
        <f>2016-ubezpieczenia56[[#This Row],[rocznik]]</f>
        <v>23</v>
      </c>
      <c r="G78" s="1">
        <f>IF(AND(ubezpieczenia56[[#This Row],[lat]]&gt;=20,ubezpieczenia56[[#This Row],[lat]]&lt;=29),1,0)</f>
        <v>1</v>
      </c>
      <c r="H78" s="1">
        <f>IF(AND(ubezpieczenia56[[#This Row],[lat]]&gt;=30,ubezpieczenia56[[#This Row],[lat]]&lt;=39),1,0)</f>
        <v>0</v>
      </c>
      <c r="I78" s="1">
        <f>IF(AND(ubezpieczenia56[[#This Row],[lat]]&gt;=40,ubezpieczenia56[[#This Row],[lat]]&lt;=49),1,0)</f>
        <v>0</v>
      </c>
      <c r="J78" s="1">
        <f>IF(AND(ubezpieczenia56[[#This Row],[lat]]&gt;=50,ubezpieczenia56[[#This Row],[lat]]&lt;=59),1,0)</f>
        <v>0</v>
      </c>
      <c r="K78" s="1">
        <f>IF(AND(ubezpieczenia56[[#This Row],[lat]]&gt;=60,ubezpieczenia56[[#This Row],[lat]]&lt;=69),1,0)</f>
        <v>0</v>
      </c>
      <c r="L78" s="1">
        <f>IF(AND(ubezpieczenia56[[#This Row],[lat]]&gt;=70,ubezpieczenia56[[#This Row],[lat]]&lt;=79),1,0)</f>
        <v>0</v>
      </c>
    </row>
    <row r="79" spans="1:12" x14ac:dyDescent="0.3">
      <c r="A79" s="1" t="s">
        <v>83</v>
      </c>
      <c r="B79" s="1" t="s">
        <v>52</v>
      </c>
      <c r="C79" s="2">
        <v>19522</v>
      </c>
      <c r="D79" s="1" t="s">
        <v>9</v>
      </c>
      <c r="E79" s="1">
        <f>YEAR(ubezpieczenia56[[#This Row],[Data_urodz]])</f>
        <v>1953</v>
      </c>
      <c r="F79" s="1">
        <f>2016-ubezpieczenia56[[#This Row],[rocznik]]</f>
        <v>63</v>
      </c>
      <c r="G79" s="1">
        <f>IF(AND(ubezpieczenia56[[#This Row],[lat]]&gt;=20,ubezpieczenia56[[#This Row],[lat]]&lt;=29),1,0)</f>
        <v>0</v>
      </c>
      <c r="H79" s="1">
        <f>IF(AND(ubezpieczenia56[[#This Row],[lat]]&gt;=30,ubezpieczenia56[[#This Row],[lat]]&lt;=39),1,0)</f>
        <v>0</v>
      </c>
      <c r="I79" s="1">
        <f>IF(AND(ubezpieczenia56[[#This Row],[lat]]&gt;=40,ubezpieczenia56[[#This Row],[lat]]&lt;=49),1,0)</f>
        <v>0</v>
      </c>
      <c r="J79" s="1">
        <f>IF(AND(ubezpieczenia56[[#This Row],[lat]]&gt;=50,ubezpieczenia56[[#This Row],[lat]]&lt;=59),1,0)</f>
        <v>0</v>
      </c>
      <c r="K79" s="1">
        <f>IF(AND(ubezpieczenia56[[#This Row],[lat]]&gt;=60,ubezpieczenia56[[#This Row],[lat]]&lt;=69),1,0)</f>
        <v>1</v>
      </c>
      <c r="L79" s="1">
        <f>IF(AND(ubezpieczenia56[[#This Row],[lat]]&gt;=70,ubezpieczenia56[[#This Row],[lat]]&lt;=79),1,0)</f>
        <v>0</v>
      </c>
    </row>
    <row r="80" spans="1:12" x14ac:dyDescent="0.3">
      <c r="A80" s="1" t="s">
        <v>130</v>
      </c>
      <c r="B80" s="1" t="s">
        <v>131</v>
      </c>
      <c r="C80" s="2">
        <v>27284</v>
      </c>
      <c r="D80" s="1" t="s">
        <v>9</v>
      </c>
      <c r="E80" s="1">
        <f>YEAR(ubezpieczenia56[[#This Row],[Data_urodz]])</f>
        <v>1974</v>
      </c>
      <c r="F80" s="1">
        <f>2016-ubezpieczenia56[[#This Row],[rocznik]]</f>
        <v>42</v>
      </c>
      <c r="G80" s="1">
        <f>IF(AND(ubezpieczenia56[[#This Row],[lat]]&gt;=20,ubezpieczenia56[[#This Row],[lat]]&lt;=29),1,0)</f>
        <v>0</v>
      </c>
      <c r="H80" s="1">
        <f>IF(AND(ubezpieczenia56[[#This Row],[lat]]&gt;=30,ubezpieczenia56[[#This Row],[lat]]&lt;=39),1,0)</f>
        <v>0</v>
      </c>
      <c r="I80" s="1">
        <f>IF(AND(ubezpieczenia56[[#This Row],[lat]]&gt;=40,ubezpieczenia56[[#This Row],[lat]]&lt;=49),1,0)</f>
        <v>1</v>
      </c>
      <c r="J80" s="1">
        <f>IF(AND(ubezpieczenia56[[#This Row],[lat]]&gt;=50,ubezpieczenia56[[#This Row],[lat]]&lt;=59),1,0)</f>
        <v>0</v>
      </c>
      <c r="K80" s="1">
        <f>IF(AND(ubezpieczenia56[[#This Row],[lat]]&gt;=60,ubezpieczenia56[[#This Row],[lat]]&lt;=69),1,0)</f>
        <v>0</v>
      </c>
      <c r="L80" s="1">
        <f>IF(AND(ubezpieczenia56[[#This Row],[lat]]&gt;=70,ubezpieczenia56[[#This Row],[lat]]&lt;=79),1,0)</f>
        <v>0</v>
      </c>
    </row>
    <row r="81" spans="1:12" x14ac:dyDescent="0.3">
      <c r="A81" s="1" t="s">
        <v>132</v>
      </c>
      <c r="B81" s="1" t="s">
        <v>8</v>
      </c>
      <c r="C81" s="2">
        <v>27347</v>
      </c>
      <c r="D81" s="1" t="s">
        <v>12</v>
      </c>
      <c r="E81" s="1">
        <f>YEAR(ubezpieczenia56[[#This Row],[Data_urodz]])</f>
        <v>1974</v>
      </c>
      <c r="F81" s="1">
        <f>2016-ubezpieczenia56[[#This Row],[rocznik]]</f>
        <v>42</v>
      </c>
      <c r="G81" s="1">
        <f>IF(AND(ubezpieczenia56[[#This Row],[lat]]&gt;=20,ubezpieczenia56[[#This Row],[lat]]&lt;=29),1,0)</f>
        <v>0</v>
      </c>
      <c r="H81" s="1">
        <f>IF(AND(ubezpieczenia56[[#This Row],[lat]]&gt;=30,ubezpieczenia56[[#This Row],[lat]]&lt;=39),1,0)</f>
        <v>0</v>
      </c>
      <c r="I81" s="1">
        <f>IF(AND(ubezpieczenia56[[#This Row],[lat]]&gt;=40,ubezpieczenia56[[#This Row],[lat]]&lt;=49),1,0)</f>
        <v>1</v>
      </c>
      <c r="J81" s="1">
        <f>IF(AND(ubezpieczenia56[[#This Row],[lat]]&gt;=50,ubezpieczenia56[[#This Row],[lat]]&lt;=59),1,0)</f>
        <v>0</v>
      </c>
      <c r="K81" s="1">
        <f>IF(AND(ubezpieczenia56[[#This Row],[lat]]&gt;=60,ubezpieczenia56[[#This Row],[lat]]&lt;=69),1,0)</f>
        <v>0</v>
      </c>
      <c r="L81" s="1">
        <f>IF(AND(ubezpieczenia56[[#This Row],[lat]]&gt;=70,ubezpieczenia56[[#This Row],[lat]]&lt;=79),1,0)</f>
        <v>0</v>
      </c>
    </row>
    <row r="82" spans="1:12" x14ac:dyDescent="0.3">
      <c r="A82" s="1" t="s">
        <v>133</v>
      </c>
      <c r="B82" s="1" t="s">
        <v>134</v>
      </c>
      <c r="C82" s="2">
        <v>20618</v>
      </c>
      <c r="D82" s="1" t="s">
        <v>12</v>
      </c>
      <c r="E82" s="1">
        <f>YEAR(ubezpieczenia56[[#This Row],[Data_urodz]])</f>
        <v>1956</v>
      </c>
      <c r="F82" s="1">
        <f>2016-ubezpieczenia56[[#This Row],[rocznik]]</f>
        <v>60</v>
      </c>
      <c r="G82" s="1">
        <f>IF(AND(ubezpieczenia56[[#This Row],[lat]]&gt;=20,ubezpieczenia56[[#This Row],[lat]]&lt;=29),1,0)</f>
        <v>0</v>
      </c>
      <c r="H82" s="1">
        <f>IF(AND(ubezpieczenia56[[#This Row],[lat]]&gt;=30,ubezpieczenia56[[#This Row],[lat]]&lt;=39),1,0)</f>
        <v>0</v>
      </c>
      <c r="I82" s="1">
        <f>IF(AND(ubezpieczenia56[[#This Row],[lat]]&gt;=40,ubezpieczenia56[[#This Row],[lat]]&lt;=49),1,0)</f>
        <v>0</v>
      </c>
      <c r="J82" s="1">
        <f>IF(AND(ubezpieczenia56[[#This Row],[lat]]&gt;=50,ubezpieczenia56[[#This Row],[lat]]&lt;=59),1,0)</f>
        <v>0</v>
      </c>
      <c r="K82" s="1">
        <f>IF(AND(ubezpieczenia56[[#This Row],[lat]]&gt;=60,ubezpieczenia56[[#This Row],[lat]]&lt;=69),1,0)</f>
        <v>1</v>
      </c>
      <c r="L82" s="1">
        <f>IF(AND(ubezpieczenia56[[#This Row],[lat]]&gt;=70,ubezpieczenia56[[#This Row],[lat]]&lt;=79),1,0)</f>
        <v>0</v>
      </c>
    </row>
    <row r="83" spans="1:12" x14ac:dyDescent="0.3">
      <c r="A83" s="1" t="s">
        <v>135</v>
      </c>
      <c r="B83" s="1" t="s">
        <v>54</v>
      </c>
      <c r="C83" s="2">
        <v>19256</v>
      </c>
      <c r="D83" s="1" t="s">
        <v>12</v>
      </c>
      <c r="E83" s="1">
        <f>YEAR(ubezpieczenia56[[#This Row],[Data_urodz]])</f>
        <v>1952</v>
      </c>
      <c r="F83" s="1">
        <f>2016-ubezpieczenia56[[#This Row],[rocznik]]</f>
        <v>64</v>
      </c>
      <c r="G83" s="1">
        <f>IF(AND(ubezpieczenia56[[#This Row],[lat]]&gt;=20,ubezpieczenia56[[#This Row],[lat]]&lt;=29),1,0)</f>
        <v>0</v>
      </c>
      <c r="H83" s="1">
        <f>IF(AND(ubezpieczenia56[[#This Row],[lat]]&gt;=30,ubezpieczenia56[[#This Row],[lat]]&lt;=39),1,0)</f>
        <v>0</v>
      </c>
      <c r="I83" s="1">
        <f>IF(AND(ubezpieczenia56[[#This Row],[lat]]&gt;=40,ubezpieczenia56[[#This Row],[lat]]&lt;=49),1,0)</f>
        <v>0</v>
      </c>
      <c r="J83" s="1">
        <f>IF(AND(ubezpieczenia56[[#This Row],[lat]]&gt;=50,ubezpieczenia56[[#This Row],[lat]]&lt;=59),1,0)</f>
        <v>0</v>
      </c>
      <c r="K83" s="1">
        <f>IF(AND(ubezpieczenia56[[#This Row],[lat]]&gt;=60,ubezpieczenia56[[#This Row],[lat]]&lt;=69),1,0)</f>
        <v>1</v>
      </c>
      <c r="L83" s="1">
        <f>IF(AND(ubezpieczenia56[[#This Row],[lat]]&gt;=70,ubezpieczenia56[[#This Row],[lat]]&lt;=79),1,0)</f>
        <v>0</v>
      </c>
    </row>
    <row r="84" spans="1:12" x14ac:dyDescent="0.3">
      <c r="A84" s="1" t="s">
        <v>136</v>
      </c>
      <c r="B84" s="1" t="s">
        <v>137</v>
      </c>
      <c r="C84" s="2">
        <v>21898</v>
      </c>
      <c r="D84" s="1" t="s">
        <v>12</v>
      </c>
      <c r="E84" s="1">
        <f>YEAR(ubezpieczenia56[[#This Row],[Data_urodz]])</f>
        <v>1959</v>
      </c>
      <c r="F84" s="1">
        <f>2016-ubezpieczenia56[[#This Row],[rocznik]]</f>
        <v>57</v>
      </c>
      <c r="G84" s="1">
        <f>IF(AND(ubezpieczenia56[[#This Row],[lat]]&gt;=20,ubezpieczenia56[[#This Row],[lat]]&lt;=29),1,0)</f>
        <v>0</v>
      </c>
      <c r="H84" s="1">
        <f>IF(AND(ubezpieczenia56[[#This Row],[lat]]&gt;=30,ubezpieczenia56[[#This Row],[lat]]&lt;=39),1,0)</f>
        <v>0</v>
      </c>
      <c r="I84" s="1">
        <f>IF(AND(ubezpieczenia56[[#This Row],[lat]]&gt;=40,ubezpieczenia56[[#This Row],[lat]]&lt;=49),1,0)</f>
        <v>0</v>
      </c>
      <c r="J84" s="1">
        <f>IF(AND(ubezpieczenia56[[#This Row],[lat]]&gt;=50,ubezpieczenia56[[#This Row],[lat]]&lt;=59),1,0)</f>
        <v>1</v>
      </c>
      <c r="K84" s="1">
        <f>IF(AND(ubezpieczenia56[[#This Row],[lat]]&gt;=60,ubezpieczenia56[[#This Row],[lat]]&lt;=69),1,0)</f>
        <v>0</v>
      </c>
      <c r="L84" s="1">
        <f>IF(AND(ubezpieczenia56[[#This Row],[lat]]&gt;=70,ubezpieczenia56[[#This Row],[lat]]&lt;=79),1,0)</f>
        <v>0</v>
      </c>
    </row>
    <row r="85" spans="1:12" x14ac:dyDescent="0.3">
      <c r="A85" s="1" t="s">
        <v>138</v>
      </c>
      <c r="B85" s="1" t="s">
        <v>139</v>
      </c>
      <c r="C85" s="2">
        <v>16873</v>
      </c>
      <c r="D85" s="1" t="s">
        <v>12</v>
      </c>
      <c r="E85" s="1">
        <f>YEAR(ubezpieczenia56[[#This Row],[Data_urodz]])</f>
        <v>1946</v>
      </c>
      <c r="F85" s="1">
        <f>2016-ubezpieczenia56[[#This Row],[rocznik]]</f>
        <v>70</v>
      </c>
      <c r="G85" s="1">
        <f>IF(AND(ubezpieczenia56[[#This Row],[lat]]&gt;=20,ubezpieczenia56[[#This Row],[lat]]&lt;=29),1,0)</f>
        <v>0</v>
      </c>
      <c r="H85" s="1">
        <f>IF(AND(ubezpieczenia56[[#This Row],[lat]]&gt;=30,ubezpieczenia56[[#This Row],[lat]]&lt;=39),1,0)</f>
        <v>0</v>
      </c>
      <c r="I85" s="1">
        <f>IF(AND(ubezpieczenia56[[#This Row],[lat]]&gt;=40,ubezpieczenia56[[#This Row],[lat]]&lt;=49),1,0)</f>
        <v>0</v>
      </c>
      <c r="J85" s="1">
        <f>IF(AND(ubezpieczenia56[[#This Row],[lat]]&gt;=50,ubezpieczenia56[[#This Row],[lat]]&lt;=59),1,0)</f>
        <v>0</v>
      </c>
      <c r="K85" s="1">
        <f>IF(AND(ubezpieczenia56[[#This Row],[lat]]&gt;=60,ubezpieczenia56[[#This Row],[lat]]&lt;=69),1,0)</f>
        <v>0</v>
      </c>
      <c r="L85" s="1">
        <f>IF(AND(ubezpieczenia56[[#This Row],[lat]]&gt;=70,ubezpieczenia56[[#This Row],[lat]]&lt;=79),1,0)</f>
        <v>1</v>
      </c>
    </row>
    <row r="86" spans="1:12" x14ac:dyDescent="0.3">
      <c r="A86" s="1" t="s">
        <v>140</v>
      </c>
      <c r="B86" s="1" t="s">
        <v>141</v>
      </c>
      <c r="C86" s="2">
        <v>34893</v>
      </c>
      <c r="D86" s="1" t="s">
        <v>6</v>
      </c>
      <c r="E86" s="1">
        <f>YEAR(ubezpieczenia56[[#This Row],[Data_urodz]])</f>
        <v>1995</v>
      </c>
      <c r="F86" s="1">
        <f>2016-ubezpieczenia56[[#This Row],[rocznik]]</f>
        <v>21</v>
      </c>
      <c r="G86" s="1">
        <f>IF(AND(ubezpieczenia56[[#This Row],[lat]]&gt;=20,ubezpieczenia56[[#This Row],[lat]]&lt;=29),1,0)</f>
        <v>1</v>
      </c>
      <c r="H86" s="1">
        <f>IF(AND(ubezpieczenia56[[#This Row],[lat]]&gt;=30,ubezpieczenia56[[#This Row],[lat]]&lt;=39),1,0)</f>
        <v>0</v>
      </c>
      <c r="I86" s="1">
        <f>IF(AND(ubezpieczenia56[[#This Row],[lat]]&gt;=40,ubezpieczenia56[[#This Row],[lat]]&lt;=49),1,0)</f>
        <v>0</v>
      </c>
      <c r="J86" s="1">
        <f>IF(AND(ubezpieczenia56[[#This Row],[lat]]&gt;=50,ubezpieczenia56[[#This Row],[lat]]&lt;=59),1,0)</f>
        <v>0</v>
      </c>
      <c r="K86" s="1">
        <f>IF(AND(ubezpieczenia56[[#This Row],[lat]]&gt;=60,ubezpieczenia56[[#This Row],[lat]]&lt;=69),1,0)</f>
        <v>0</v>
      </c>
      <c r="L86" s="1">
        <f>IF(AND(ubezpieczenia56[[#This Row],[lat]]&gt;=70,ubezpieczenia56[[#This Row],[lat]]&lt;=79),1,0)</f>
        <v>0</v>
      </c>
    </row>
    <row r="87" spans="1:12" x14ac:dyDescent="0.3">
      <c r="A87" s="1" t="s">
        <v>142</v>
      </c>
      <c r="B87" s="1" t="s">
        <v>143</v>
      </c>
      <c r="C87" s="2">
        <v>16028</v>
      </c>
      <c r="D87" s="1" t="s">
        <v>12</v>
      </c>
      <c r="E87" s="1">
        <f>YEAR(ubezpieczenia56[[#This Row],[Data_urodz]])</f>
        <v>1943</v>
      </c>
      <c r="F87" s="1">
        <f>2016-ubezpieczenia56[[#This Row],[rocznik]]</f>
        <v>73</v>
      </c>
      <c r="G87" s="1">
        <f>IF(AND(ubezpieczenia56[[#This Row],[lat]]&gt;=20,ubezpieczenia56[[#This Row],[lat]]&lt;=29),1,0)</f>
        <v>0</v>
      </c>
      <c r="H87" s="1">
        <f>IF(AND(ubezpieczenia56[[#This Row],[lat]]&gt;=30,ubezpieczenia56[[#This Row],[lat]]&lt;=39),1,0)</f>
        <v>0</v>
      </c>
      <c r="I87" s="1">
        <f>IF(AND(ubezpieczenia56[[#This Row],[lat]]&gt;=40,ubezpieczenia56[[#This Row],[lat]]&lt;=49),1,0)</f>
        <v>0</v>
      </c>
      <c r="J87" s="1">
        <f>IF(AND(ubezpieczenia56[[#This Row],[lat]]&gt;=50,ubezpieczenia56[[#This Row],[lat]]&lt;=59),1,0)</f>
        <v>0</v>
      </c>
      <c r="K87" s="1">
        <f>IF(AND(ubezpieczenia56[[#This Row],[lat]]&gt;=60,ubezpieczenia56[[#This Row],[lat]]&lt;=69),1,0)</f>
        <v>0</v>
      </c>
      <c r="L87" s="1">
        <f>IF(AND(ubezpieczenia56[[#This Row],[lat]]&gt;=70,ubezpieczenia56[[#This Row],[lat]]&lt;=79),1,0)</f>
        <v>1</v>
      </c>
    </row>
    <row r="88" spans="1:12" x14ac:dyDescent="0.3">
      <c r="A88" s="1" t="s">
        <v>144</v>
      </c>
      <c r="B88" s="1" t="s">
        <v>54</v>
      </c>
      <c r="C88" s="2">
        <v>33446</v>
      </c>
      <c r="D88" s="1" t="s">
        <v>6</v>
      </c>
      <c r="E88" s="1">
        <f>YEAR(ubezpieczenia56[[#This Row],[Data_urodz]])</f>
        <v>1991</v>
      </c>
      <c r="F88" s="1">
        <f>2016-ubezpieczenia56[[#This Row],[rocznik]]</f>
        <v>25</v>
      </c>
      <c r="G88" s="1">
        <f>IF(AND(ubezpieczenia56[[#This Row],[lat]]&gt;=20,ubezpieczenia56[[#This Row],[lat]]&lt;=29),1,0)</f>
        <v>1</v>
      </c>
      <c r="H88" s="1">
        <f>IF(AND(ubezpieczenia56[[#This Row],[lat]]&gt;=30,ubezpieczenia56[[#This Row],[lat]]&lt;=39),1,0)</f>
        <v>0</v>
      </c>
      <c r="I88" s="1">
        <f>IF(AND(ubezpieczenia56[[#This Row],[lat]]&gt;=40,ubezpieczenia56[[#This Row],[lat]]&lt;=49),1,0)</f>
        <v>0</v>
      </c>
      <c r="J88" s="1">
        <f>IF(AND(ubezpieczenia56[[#This Row],[lat]]&gt;=50,ubezpieczenia56[[#This Row],[lat]]&lt;=59),1,0)</f>
        <v>0</v>
      </c>
      <c r="K88" s="1">
        <f>IF(AND(ubezpieczenia56[[#This Row],[lat]]&gt;=60,ubezpieczenia56[[#This Row],[lat]]&lt;=69),1,0)</f>
        <v>0</v>
      </c>
      <c r="L88" s="1">
        <f>IF(AND(ubezpieczenia56[[#This Row],[lat]]&gt;=70,ubezpieczenia56[[#This Row],[lat]]&lt;=79),1,0)</f>
        <v>0</v>
      </c>
    </row>
    <row r="89" spans="1:12" x14ac:dyDescent="0.3">
      <c r="A89" s="1" t="s">
        <v>145</v>
      </c>
      <c r="B89" s="1" t="s">
        <v>146</v>
      </c>
      <c r="C89" s="2">
        <v>18892</v>
      </c>
      <c r="D89" s="1" t="s">
        <v>6</v>
      </c>
      <c r="E89" s="1">
        <f>YEAR(ubezpieczenia56[[#This Row],[Data_urodz]])</f>
        <v>1951</v>
      </c>
      <c r="F89" s="1">
        <f>2016-ubezpieczenia56[[#This Row],[rocznik]]</f>
        <v>65</v>
      </c>
      <c r="G89" s="1">
        <f>IF(AND(ubezpieczenia56[[#This Row],[lat]]&gt;=20,ubezpieczenia56[[#This Row],[lat]]&lt;=29),1,0)</f>
        <v>0</v>
      </c>
      <c r="H89" s="1">
        <f>IF(AND(ubezpieczenia56[[#This Row],[lat]]&gt;=30,ubezpieczenia56[[#This Row],[lat]]&lt;=39),1,0)</f>
        <v>0</v>
      </c>
      <c r="I89" s="1">
        <f>IF(AND(ubezpieczenia56[[#This Row],[lat]]&gt;=40,ubezpieczenia56[[#This Row],[lat]]&lt;=49),1,0)</f>
        <v>0</v>
      </c>
      <c r="J89" s="1">
        <f>IF(AND(ubezpieczenia56[[#This Row],[lat]]&gt;=50,ubezpieczenia56[[#This Row],[lat]]&lt;=59),1,0)</f>
        <v>0</v>
      </c>
      <c r="K89" s="1">
        <f>IF(AND(ubezpieczenia56[[#This Row],[lat]]&gt;=60,ubezpieczenia56[[#This Row],[lat]]&lt;=69),1,0)</f>
        <v>1</v>
      </c>
      <c r="L89" s="1">
        <f>IF(AND(ubezpieczenia56[[#This Row],[lat]]&gt;=70,ubezpieczenia56[[#This Row],[lat]]&lt;=79),1,0)</f>
        <v>0</v>
      </c>
    </row>
    <row r="90" spans="1:12" x14ac:dyDescent="0.3">
      <c r="A90" s="1" t="s">
        <v>147</v>
      </c>
      <c r="B90" s="1" t="s">
        <v>102</v>
      </c>
      <c r="C90" s="2">
        <v>32219</v>
      </c>
      <c r="D90" s="1" t="s">
        <v>12</v>
      </c>
      <c r="E90" s="1">
        <f>YEAR(ubezpieczenia56[[#This Row],[Data_urodz]])</f>
        <v>1988</v>
      </c>
      <c r="F90" s="1">
        <f>2016-ubezpieczenia56[[#This Row],[rocznik]]</f>
        <v>28</v>
      </c>
      <c r="G90" s="1">
        <f>IF(AND(ubezpieczenia56[[#This Row],[lat]]&gt;=20,ubezpieczenia56[[#This Row],[lat]]&lt;=29),1,0)</f>
        <v>1</v>
      </c>
      <c r="H90" s="1">
        <f>IF(AND(ubezpieczenia56[[#This Row],[lat]]&gt;=30,ubezpieczenia56[[#This Row],[lat]]&lt;=39),1,0)</f>
        <v>0</v>
      </c>
      <c r="I90" s="1">
        <f>IF(AND(ubezpieczenia56[[#This Row],[lat]]&gt;=40,ubezpieczenia56[[#This Row],[lat]]&lt;=49),1,0)</f>
        <v>0</v>
      </c>
      <c r="J90" s="1">
        <f>IF(AND(ubezpieczenia56[[#This Row],[lat]]&gt;=50,ubezpieczenia56[[#This Row],[lat]]&lt;=59),1,0)</f>
        <v>0</v>
      </c>
      <c r="K90" s="1">
        <f>IF(AND(ubezpieczenia56[[#This Row],[lat]]&gt;=60,ubezpieczenia56[[#This Row],[lat]]&lt;=69),1,0)</f>
        <v>0</v>
      </c>
      <c r="L90" s="1">
        <f>IF(AND(ubezpieczenia56[[#This Row],[lat]]&gt;=70,ubezpieczenia56[[#This Row],[lat]]&lt;=79),1,0)</f>
        <v>0</v>
      </c>
    </row>
    <row r="91" spans="1:12" x14ac:dyDescent="0.3">
      <c r="A91" s="1" t="s">
        <v>148</v>
      </c>
      <c r="B91" s="1" t="s">
        <v>149</v>
      </c>
      <c r="C91" s="2">
        <v>31771</v>
      </c>
      <c r="D91" s="1" t="s">
        <v>9</v>
      </c>
      <c r="E91" s="1">
        <f>YEAR(ubezpieczenia56[[#This Row],[Data_urodz]])</f>
        <v>1986</v>
      </c>
      <c r="F91" s="1">
        <f>2016-ubezpieczenia56[[#This Row],[rocznik]]</f>
        <v>30</v>
      </c>
      <c r="G91" s="1">
        <f>IF(AND(ubezpieczenia56[[#This Row],[lat]]&gt;=20,ubezpieczenia56[[#This Row],[lat]]&lt;=29),1,0)</f>
        <v>0</v>
      </c>
      <c r="H91" s="1">
        <f>IF(AND(ubezpieczenia56[[#This Row],[lat]]&gt;=30,ubezpieczenia56[[#This Row],[lat]]&lt;=39),1,0)</f>
        <v>1</v>
      </c>
      <c r="I91" s="1">
        <f>IF(AND(ubezpieczenia56[[#This Row],[lat]]&gt;=40,ubezpieczenia56[[#This Row],[lat]]&lt;=49),1,0)</f>
        <v>0</v>
      </c>
      <c r="J91" s="1">
        <f>IF(AND(ubezpieczenia56[[#This Row],[lat]]&gt;=50,ubezpieczenia56[[#This Row],[lat]]&lt;=59),1,0)</f>
        <v>0</v>
      </c>
      <c r="K91" s="1">
        <f>IF(AND(ubezpieczenia56[[#This Row],[lat]]&gt;=60,ubezpieczenia56[[#This Row],[lat]]&lt;=69),1,0)</f>
        <v>0</v>
      </c>
      <c r="L91" s="1">
        <f>IF(AND(ubezpieczenia56[[#This Row],[lat]]&gt;=70,ubezpieczenia56[[#This Row],[lat]]&lt;=79),1,0)</f>
        <v>0</v>
      </c>
    </row>
    <row r="92" spans="1:12" x14ac:dyDescent="0.3">
      <c r="A92" s="1" t="s">
        <v>51</v>
      </c>
      <c r="B92" s="1" t="s">
        <v>150</v>
      </c>
      <c r="C92" s="2">
        <v>30633</v>
      </c>
      <c r="D92" s="1" t="s">
        <v>40</v>
      </c>
      <c r="E92" s="1">
        <f>YEAR(ubezpieczenia56[[#This Row],[Data_urodz]])</f>
        <v>1983</v>
      </c>
      <c r="F92" s="1">
        <f>2016-ubezpieczenia56[[#This Row],[rocznik]]</f>
        <v>33</v>
      </c>
      <c r="G92" s="1">
        <f>IF(AND(ubezpieczenia56[[#This Row],[lat]]&gt;=20,ubezpieczenia56[[#This Row],[lat]]&lt;=29),1,0)</f>
        <v>0</v>
      </c>
      <c r="H92" s="1">
        <f>IF(AND(ubezpieczenia56[[#This Row],[lat]]&gt;=30,ubezpieczenia56[[#This Row],[lat]]&lt;=39),1,0)</f>
        <v>1</v>
      </c>
      <c r="I92" s="1">
        <f>IF(AND(ubezpieczenia56[[#This Row],[lat]]&gt;=40,ubezpieczenia56[[#This Row],[lat]]&lt;=49),1,0)</f>
        <v>0</v>
      </c>
      <c r="J92" s="1">
        <f>IF(AND(ubezpieczenia56[[#This Row],[lat]]&gt;=50,ubezpieczenia56[[#This Row],[lat]]&lt;=59),1,0)</f>
        <v>0</v>
      </c>
      <c r="K92" s="1">
        <f>IF(AND(ubezpieczenia56[[#This Row],[lat]]&gt;=60,ubezpieczenia56[[#This Row],[lat]]&lt;=69),1,0)</f>
        <v>0</v>
      </c>
      <c r="L92" s="1">
        <f>IF(AND(ubezpieczenia56[[#This Row],[lat]]&gt;=70,ubezpieczenia56[[#This Row],[lat]]&lt;=79),1,0)</f>
        <v>0</v>
      </c>
    </row>
    <row r="93" spans="1:12" x14ac:dyDescent="0.3">
      <c r="A93" s="1" t="s">
        <v>151</v>
      </c>
      <c r="B93" s="1" t="s">
        <v>152</v>
      </c>
      <c r="C93" s="2">
        <v>34177</v>
      </c>
      <c r="D93" s="1" t="s">
        <v>40</v>
      </c>
      <c r="E93" s="1">
        <f>YEAR(ubezpieczenia56[[#This Row],[Data_urodz]])</f>
        <v>1993</v>
      </c>
      <c r="F93" s="1">
        <f>2016-ubezpieczenia56[[#This Row],[rocznik]]</f>
        <v>23</v>
      </c>
      <c r="G93" s="1">
        <f>IF(AND(ubezpieczenia56[[#This Row],[lat]]&gt;=20,ubezpieczenia56[[#This Row],[lat]]&lt;=29),1,0)</f>
        <v>1</v>
      </c>
      <c r="H93" s="1">
        <f>IF(AND(ubezpieczenia56[[#This Row],[lat]]&gt;=30,ubezpieczenia56[[#This Row],[lat]]&lt;=39),1,0)</f>
        <v>0</v>
      </c>
      <c r="I93" s="1">
        <f>IF(AND(ubezpieczenia56[[#This Row],[lat]]&gt;=40,ubezpieczenia56[[#This Row],[lat]]&lt;=49),1,0)</f>
        <v>0</v>
      </c>
      <c r="J93" s="1">
        <f>IF(AND(ubezpieczenia56[[#This Row],[lat]]&gt;=50,ubezpieczenia56[[#This Row],[lat]]&lt;=59),1,0)</f>
        <v>0</v>
      </c>
      <c r="K93" s="1">
        <f>IF(AND(ubezpieczenia56[[#This Row],[lat]]&gt;=60,ubezpieczenia56[[#This Row],[lat]]&lt;=69),1,0)</f>
        <v>0</v>
      </c>
      <c r="L93" s="1">
        <f>IF(AND(ubezpieczenia56[[#This Row],[lat]]&gt;=70,ubezpieczenia56[[#This Row],[lat]]&lt;=79),1,0)</f>
        <v>0</v>
      </c>
    </row>
    <row r="94" spans="1:12" x14ac:dyDescent="0.3">
      <c r="A94" s="1" t="s">
        <v>153</v>
      </c>
      <c r="B94" s="1" t="s">
        <v>137</v>
      </c>
      <c r="C94" s="2">
        <v>33281</v>
      </c>
      <c r="D94" s="1" t="s">
        <v>12</v>
      </c>
      <c r="E94" s="1">
        <f>YEAR(ubezpieczenia56[[#This Row],[Data_urodz]])</f>
        <v>1991</v>
      </c>
      <c r="F94" s="1">
        <f>2016-ubezpieczenia56[[#This Row],[rocznik]]</f>
        <v>25</v>
      </c>
      <c r="G94" s="1">
        <f>IF(AND(ubezpieczenia56[[#This Row],[lat]]&gt;=20,ubezpieczenia56[[#This Row],[lat]]&lt;=29),1,0)</f>
        <v>1</v>
      </c>
      <c r="H94" s="1">
        <f>IF(AND(ubezpieczenia56[[#This Row],[lat]]&gt;=30,ubezpieczenia56[[#This Row],[lat]]&lt;=39),1,0)</f>
        <v>0</v>
      </c>
      <c r="I94" s="1">
        <f>IF(AND(ubezpieczenia56[[#This Row],[lat]]&gt;=40,ubezpieczenia56[[#This Row],[lat]]&lt;=49),1,0)</f>
        <v>0</v>
      </c>
      <c r="J94" s="1">
        <f>IF(AND(ubezpieczenia56[[#This Row],[lat]]&gt;=50,ubezpieczenia56[[#This Row],[lat]]&lt;=59),1,0)</f>
        <v>0</v>
      </c>
      <c r="K94" s="1">
        <f>IF(AND(ubezpieczenia56[[#This Row],[lat]]&gt;=60,ubezpieczenia56[[#This Row],[lat]]&lt;=69),1,0)</f>
        <v>0</v>
      </c>
      <c r="L94" s="1">
        <f>IF(AND(ubezpieczenia56[[#This Row],[lat]]&gt;=70,ubezpieczenia56[[#This Row],[lat]]&lt;=79),1,0)</f>
        <v>0</v>
      </c>
    </row>
    <row r="95" spans="1:12" x14ac:dyDescent="0.3">
      <c r="A95" s="1" t="s">
        <v>75</v>
      </c>
      <c r="B95" s="1" t="s">
        <v>154</v>
      </c>
      <c r="C95" s="2">
        <v>21897</v>
      </c>
      <c r="D95" s="1" t="s">
        <v>12</v>
      </c>
      <c r="E95" s="1">
        <f>YEAR(ubezpieczenia56[[#This Row],[Data_urodz]])</f>
        <v>1959</v>
      </c>
      <c r="F95" s="1">
        <f>2016-ubezpieczenia56[[#This Row],[rocznik]]</f>
        <v>57</v>
      </c>
      <c r="G95" s="1">
        <f>IF(AND(ubezpieczenia56[[#This Row],[lat]]&gt;=20,ubezpieczenia56[[#This Row],[lat]]&lt;=29),1,0)</f>
        <v>0</v>
      </c>
      <c r="H95" s="1">
        <f>IF(AND(ubezpieczenia56[[#This Row],[lat]]&gt;=30,ubezpieczenia56[[#This Row],[lat]]&lt;=39),1,0)</f>
        <v>0</v>
      </c>
      <c r="I95" s="1">
        <f>IF(AND(ubezpieczenia56[[#This Row],[lat]]&gt;=40,ubezpieczenia56[[#This Row],[lat]]&lt;=49),1,0)</f>
        <v>0</v>
      </c>
      <c r="J95" s="1">
        <f>IF(AND(ubezpieczenia56[[#This Row],[lat]]&gt;=50,ubezpieczenia56[[#This Row],[lat]]&lt;=59),1,0)</f>
        <v>1</v>
      </c>
      <c r="K95" s="1">
        <f>IF(AND(ubezpieczenia56[[#This Row],[lat]]&gt;=60,ubezpieczenia56[[#This Row],[lat]]&lt;=69),1,0)</f>
        <v>0</v>
      </c>
      <c r="L95" s="1">
        <f>IF(AND(ubezpieczenia56[[#This Row],[lat]]&gt;=70,ubezpieczenia56[[#This Row],[lat]]&lt;=79),1,0)</f>
        <v>0</v>
      </c>
    </row>
    <row r="96" spans="1:12" x14ac:dyDescent="0.3">
      <c r="A96" s="1" t="s">
        <v>155</v>
      </c>
      <c r="B96" s="1" t="s">
        <v>37</v>
      </c>
      <c r="C96" s="2">
        <v>18604</v>
      </c>
      <c r="D96" s="1" t="s">
        <v>40</v>
      </c>
      <c r="E96" s="1">
        <f>YEAR(ubezpieczenia56[[#This Row],[Data_urodz]])</f>
        <v>1950</v>
      </c>
      <c r="F96" s="1">
        <f>2016-ubezpieczenia56[[#This Row],[rocznik]]</f>
        <v>66</v>
      </c>
      <c r="G96" s="1">
        <f>IF(AND(ubezpieczenia56[[#This Row],[lat]]&gt;=20,ubezpieczenia56[[#This Row],[lat]]&lt;=29),1,0)</f>
        <v>0</v>
      </c>
      <c r="H96" s="1">
        <f>IF(AND(ubezpieczenia56[[#This Row],[lat]]&gt;=30,ubezpieczenia56[[#This Row],[lat]]&lt;=39),1,0)</f>
        <v>0</v>
      </c>
      <c r="I96" s="1">
        <f>IF(AND(ubezpieczenia56[[#This Row],[lat]]&gt;=40,ubezpieczenia56[[#This Row],[lat]]&lt;=49),1,0)</f>
        <v>0</v>
      </c>
      <c r="J96" s="1">
        <f>IF(AND(ubezpieczenia56[[#This Row],[lat]]&gt;=50,ubezpieczenia56[[#This Row],[lat]]&lt;=59),1,0)</f>
        <v>0</v>
      </c>
      <c r="K96" s="1">
        <f>IF(AND(ubezpieczenia56[[#This Row],[lat]]&gt;=60,ubezpieczenia56[[#This Row],[lat]]&lt;=69),1,0)</f>
        <v>1</v>
      </c>
      <c r="L96" s="1">
        <f>IF(AND(ubezpieczenia56[[#This Row],[lat]]&gt;=70,ubezpieczenia56[[#This Row],[lat]]&lt;=79),1,0)</f>
        <v>0</v>
      </c>
    </row>
    <row r="97" spans="1:12" x14ac:dyDescent="0.3">
      <c r="A97" s="1" t="s">
        <v>156</v>
      </c>
      <c r="B97" s="1" t="s">
        <v>157</v>
      </c>
      <c r="C97" s="2">
        <v>18910</v>
      </c>
      <c r="D97" s="1" t="s">
        <v>12</v>
      </c>
      <c r="E97" s="1">
        <f>YEAR(ubezpieczenia56[[#This Row],[Data_urodz]])</f>
        <v>1951</v>
      </c>
      <c r="F97" s="1">
        <f>2016-ubezpieczenia56[[#This Row],[rocznik]]</f>
        <v>65</v>
      </c>
      <c r="G97" s="1">
        <f>IF(AND(ubezpieczenia56[[#This Row],[lat]]&gt;=20,ubezpieczenia56[[#This Row],[lat]]&lt;=29),1,0)</f>
        <v>0</v>
      </c>
      <c r="H97" s="1">
        <f>IF(AND(ubezpieczenia56[[#This Row],[lat]]&gt;=30,ubezpieczenia56[[#This Row],[lat]]&lt;=39),1,0)</f>
        <v>0</v>
      </c>
      <c r="I97" s="1">
        <f>IF(AND(ubezpieczenia56[[#This Row],[lat]]&gt;=40,ubezpieczenia56[[#This Row],[lat]]&lt;=49),1,0)</f>
        <v>0</v>
      </c>
      <c r="J97" s="1">
        <f>IF(AND(ubezpieczenia56[[#This Row],[lat]]&gt;=50,ubezpieczenia56[[#This Row],[lat]]&lt;=59),1,0)</f>
        <v>0</v>
      </c>
      <c r="K97" s="1">
        <f>IF(AND(ubezpieczenia56[[#This Row],[lat]]&gt;=60,ubezpieczenia56[[#This Row],[lat]]&lt;=69),1,0)</f>
        <v>1</v>
      </c>
      <c r="L97" s="1">
        <f>IF(AND(ubezpieczenia56[[#This Row],[lat]]&gt;=70,ubezpieczenia56[[#This Row],[lat]]&lt;=79),1,0)</f>
        <v>0</v>
      </c>
    </row>
    <row r="98" spans="1:12" x14ac:dyDescent="0.3">
      <c r="A98" s="1" t="s">
        <v>158</v>
      </c>
      <c r="B98" s="1" t="s">
        <v>47</v>
      </c>
      <c r="C98" s="2">
        <v>17056</v>
      </c>
      <c r="D98" s="1" t="s">
        <v>9</v>
      </c>
      <c r="E98" s="1">
        <f>YEAR(ubezpieczenia56[[#This Row],[Data_urodz]])</f>
        <v>1946</v>
      </c>
      <c r="F98" s="1">
        <f>2016-ubezpieczenia56[[#This Row],[rocznik]]</f>
        <v>70</v>
      </c>
      <c r="G98" s="1">
        <f>IF(AND(ubezpieczenia56[[#This Row],[lat]]&gt;=20,ubezpieczenia56[[#This Row],[lat]]&lt;=29),1,0)</f>
        <v>0</v>
      </c>
      <c r="H98" s="1">
        <f>IF(AND(ubezpieczenia56[[#This Row],[lat]]&gt;=30,ubezpieczenia56[[#This Row],[lat]]&lt;=39),1,0)</f>
        <v>0</v>
      </c>
      <c r="I98" s="1">
        <f>IF(AND(ubezpieczenia56[[#This Row],[lat]]&gt;=40,ubezpieczenia56[[#This Row],[lat]]&lt;=49),1,0)</f>
        <v>0</v>
      </c>
      <c r="J98" s="1">
        <f>IF(AND(ubezpieczenia56[[#This Row],[lat]]&gt;=50,ubezpieczenia56[[#This Row],[lat]]&lt;=59),1,0)</f>
        <v>0</v>
      </c>
      <c r="K98" s="1">
        <f>IF(AND(ubezpieczenia56[[#This Row],[lat]]&gt;=60,ubezpieczenia56[[#This Row],[lat]]&lt;=69),1,0)</f>
        <v>0</v>
      </c>
      <c r="L98" s="1">
        <f>IF(AND(ubezpieczenia56[[#This Row],[lat]]&gt;=70,ubezpieczenia56[[#This Row],[lat]]&lt;=79),1,0)</f>
        <v>1</v>
      </c>
    </row>
    <row r="99" spans="1:12" x14ac:dyDescent="0.3">
      <c r="A99" s="1" t="s">
        <v>159</v>
      </c>
      <c r="B99" s="1" t="s">
        <v>160</v>
      </c>
      <c r="C99" s="2">
        <v>22619</v>
      </c>
      <c r="D99" s="1" t="s">
        <v>9</v>
      </c>
      <c r="E99" s="1">
        <f>YEAR(ubezpieczenia56[[#This Row],[Data_urodz]])</f>
        <v>1961</v>
      </c>
      <c r="F99" s="1">
        <f>2016-ubezpieczenia56[[#This Row],[rocznik]]</f>
        <v>55</v>
      </c>
      <c r="G99" s="1">
        <f>IF(AND(ubezpieczenia56[[#This Row],[lat]]&gt;=20,ubezpieczenia56[[#This Row],[lat]]&lt;=29),1,0)</f>
        <v>0</v>
      </c>
      <c r="H99" s="1">
        <f>IF(AND(ubezpieczenia56[[#This Row],[lat]]&gt;=30,ubezpieczenia56[[#This Row],[lat]]&lt;=39),1,0)</f>
        <v>0</v>
      </c>
      <c r="I99" s="1">
        <f>IF(AND(ubezpieczenia56[[#This Row],[lat]]&gt;=40,ubezpieczenia56[[#This Row],[lat]]&lt;=49),1,0)</f>
        <v>0</v>
      </c>
      <c r="J99" s="1">
        <f>IF(AND(ubezpieczenia56[[#This Row],[lat]]&gt;=50,ubezpieczenia56[[#This Row],[lat]]&lt;=59),1,0)</f>
        <v>1</v>
      </c>
      <c r="K99" s="1">
        <f>IF(AND(ubezpieczenia56[[#This Row],[lat]]&gt;=60,ubezpieczenia56[[#This Row],[lat]]&lt;=69),1,0)</f>
        <v>0</v>
      </c>
      <c r="L99" s="1">
        <f>IF(AND(ubezpieczenia56[[#This Row],[lat]]&gt;=70,ubezpieczenia56[[#This Row],[lat]]&lt;=79),1,0)</f>
        <v>0</v>
      </c>
    </row>
    <row r="100" spans="1:12" x14ac:dyDescent="0.3">
      <c r="A100" s="1" t="s">
        <v>161</v>
      </c>
      <c r="B100" s="1" t="s">
        <v>37</v>
      </c>
      <c r="C100" s="2">
        <v>19740</v>
      </c>
      <c r="D100" s="1" t="s">
        <v>12</v>
      </c>
      <c r="E100" s="1">
        <f>YEAR(ubezpieczenia56[[#This Row],[Data_urodz]])</f>
        <v>1954</v>
      </c>
      <c r="F100" s="1">
        <f>2016-ubezpieczenia56[[#This Row],[rocznik]]</f>
        <v>62</v>
      </c>
      <c r="G100" s="1">
        <f>IF(AND(ubezpieczenia56[[#This Row],[lat]]&gt;=20,ubezpieczenia56[[#This Row],[lat]]&lt;=29),1,0)</f>
        <v>0</v>
      </c>
      <c r="H100" s="1">
        <f>IF(AND(ubezpieczenia56[[#This Row],[lat]]&gt;=30,ubezpieczenia56[[#This Row],[lat]]&lt;=39),1,0)</f>
        <v>0</v>
      </c>
      <c r="I100" s="1">
        <f>IF(AND(ubezpieczenia56[[#This Row],[lat]]&gt;=40,ubezpieczenia56[[#This Row],[lat]]&lt;=49),1,0)</f>
        <v>0</v>
      </c>
      <c r="J100" s="1">
        <f>IF(AND(ubezpieczenia56[[#This Row],[lat]]&gt;=50,ubezpieczenia56[[#This Row],[lat]]&lt;=59),1,0)</f>
        <v>0</v>
      </c>
      <c r="K100" s="1">
        <f>IF(AND(ubezpieczenia56[[#This Row],[lat]]&gt;=60,ubezpieczenia56[[#This Row],[lat]]&lt;=69),1,0)</f>
        <v>1</v>
      </c>
      <c r="L100" s="1">
        <f>IF(AND(ubezpieczenia56[[#This Row],[lat]]&gt;=70,ubezpieczenia56[[#This Row],[lat]]&lt;=79),1,0)</f>
        <v>0</v>
      </c>
    </row>
    <row r="101" spans="1:12" x14ac:dyDescent="0.3">
      <c r="A101" s="1" t="s">
        <v>162</v>
      </c>
      <c r="B101" s="1" t="s">
        <v>131</v>
      </c>
      <c r="C101" s="2">
        <v>24222</v>
      </c>
      <c r="D101" s="1" t="s">
        <v>6</v>
      </c>
      <c r="E101" s="1">
        <f>YEAR(ubezpieczenia56[[#This Row],[Data_urodz]])</f>
        <v>1966</v>
      </c>
      <c r="F101" s="1">
        <f>2016-ubezpieczenia56[[#This Row],[rocznik]]</f>
        <v>50</v>
      </c>
      <c r="G101" s="1">
        <f>IF(AND(ubezpieczenia56[[#This Row],[lat]]&gt;=20,ubezpieczenia56[[#This Row],[lat]]&lt;=29),1,0)</f>
        <v>0</v>
      </c>
      <c r="H101" s="1">
        <f>IF(AND(ubezpieczenia56[[#This Row],[lat]]&gt;=30,ubezpieczenia56[[#This Row],[lat]]&lt;=39),1,0)</f>
        <v>0</v>
      </c>
      <c r="I101" s="1">
        <f>IF(AND(ubezpieczenia56[[#This Row],[lat]]&gt;=40,ubezpieczenia56[[#This Row],[lat]]&lt;=49),1,0)</f>
        <v>0</v>
      </c>
      <c r="J101" s="1">
        <f>IF(AND(ubezpieczenia56[[#This Row],[lat]]&gt;=50,ubezpieczenia56[[#This Row],[lat]]&lt;=59),1,0)</f>
        <v>1</v>
      </c>
      <c r="K101" s="1">
        <f>IF(AND(ubezpieczenia56[[#This Row],[lat]]&gt;=60,ubezpieczenia56[[#This Row],[lat]]&lt;=69),1,0)</f>
        <v>0</v>
      </c>
      <c r="L101" s="1">
        <f>IF(AND(ubezpieczenia56[[#This Row],[lat]]&gt;=70,ubezpieczenia56[[#This Row],[lat]]&lt;=79),1,0)</f>
        <v>0</v>
      </c>
    </row>
    <row r="102" spans="1:12" x14ac:dyDescent="0.3">
      <c r="A102" s="1" t="s">
        <v>163</v>
      </c>
      <c r="B102" s="1" t="s">
        <v>37</v>
      </c>
      <c r="C102" s="2">
        <v>17196</v>
      </c>
      <c r="D102" s="1" t="s">
        <v>40</v>
      </c>
      <c r="E102" s="1">
        <f>YEAR(ubezpieczenia56[[#This Row],[Data_urodz]])</f>
        <v>1947</v>
      </c>
      <c r="F102" s="1">
        <f>2016-ubezpieczenia56[[#This Row],[rocznik]]</f>
        <v>69</v>
      </c>
      <c r="G102" s="1">
        <f>IF(AND(ubezpieczenia56[[#This Row],[lat]]&gt;=20,ubezpieczenia56[[#This Row],[lat]]&lt;=29),1,0)</f>
        <v>0</v>
      </c>
      <c r="H102" s="1">
        <f>IF(AND(ubezpieczenia56[[#This Row],[lat]]&gt;=30,ubezpieczenia56[[#This Row],[lat]]&lt;=39),1,0)</f>
        <v>0</v>
      </c>
      <c r="I102" s="1">
        <f>IF(AND(ubezpieczenia56[[#This Row],[lat]]&gt;=40,ubezpieczenia56[[#This Row],[lat]]&lt;=49),1,0)</f>
        <v>0</v>
      </c>
      <c r="J102" s="1">
        <f>IF(AND(ubezpieczenia56[[#This Row],[lat]]&gt;=50,ubezpieczenia56[[#This Row],[lat]]&lt;=59),1,0)</f>
        <v>0</v>
      </c>
      <c r="K102" s="1">
        <f>IF(AND(ubezpieczenia56[[#This Row],[lat]]&gt;=60,ubezpieczenia56[[#This Row],[lat]]&lt;=69),1,0)</f>
        <v>1</v>
      </c>
      <c r="L102" s="1">
        <f>IF(AND(ubezpieczenia56[[#This Row],[lat]]&gt;=70,ubezpieczenia56[[#This Row],[lat]]&lt;=79),1,0)</f>
        <v>0</v>
      </c>
    </row>
    <row r="103" spans="1:12" x14ac:dyDescent="0.3">
      <c r="A103" s="1" t="s">
        <v>164</v>
      </c>
      <c r="B103" s="1" t="s">
        <v>52</v>
      </c>
      <c r="C103" s="2">
        <v>32013</v>
      </c>
      <c r="D103" s="1" t="s">
        <v>12</v>
      </c>
      <c r="E103" s="1">
        <f>YEAR(ubezpieczenia56[[#This Row],[Data_urodz]])</f>
        <v>1987</v>
      </c>
      <c r="F103" s="1">
        <f>2016-ubezpieczenia56[[#This Row],[rocznik]]</f>
        <v>29</v>
      </c>
      <c r="G103" s="1">
        <f>IF(AND(ubezpieczenia56[[#This Row],[lat]]&gt;=20,ubezpieczenia56[[#This Row],[lat]]&lt;=29),1,0)</f>
        <v>1</v>
      </c>
      <c r="H103" s="1">
        <f>IF(AND(ubezpieczenia56[[#This Row],[lat]]&gt;=30,ubezpieczenia56[[#This Row],[lat]]&lt;=39),1,0)</f>
        <v>0</v>
      </c>
      <c r="I103" s="1">
        <f>IF(AND(ubezpieczenia56[[#This Row],[lat]]&gt;=40,ubezpieczenia56[[#This Row],[lat]]&lt;=49),1,0)</f>
        <v>0</v>
      </c>
      <c r="J103" s="1">
        <f>IF(AND(ubezpieczenia56[[#This Row],[lat]]&gt;=50,ubezpieczenia56[[#This Row],[lat]]&lt;=59),1,0)</f>
        <v>0</v>
      </c>
      <c r="K103" s="1">
        <f>IF(AND(ubezpieczenia56[[#This Row],[lat]]&gt;=60,ubezpieczenia56[[#This Row],[lat]]&lt;=69),1,0)</f>
        <v>0</v>
      </c>
      <c r="L103" s="1">
        <f>IF(AND(ubezpieczenia56[[#This Row],[lat]]&gt;=70,ubezpieczenia56[[#This Row],[lat]]&lt;=79),1,0)</f>
        <v>0</v>
      </c>
    </row>
    <row r="104" spans="1:12" x14ac:dyDescent="0.3">
      <c r="A104" s="1" t="s">
        <v>163</v>
      </c>
      <c r="B104" s="1" t="s">
        <v>39</v>
      </c>
      <c r="C104" s="2">
        <v>23679</v>
      </c>
      <c r="D104" s="1" t="s">
        <v>12</v>
      </c>
      <c r="E104" s="1">
        <f>YEAR(ubezpieczenia56[[#This Row],[Data_urodz]])</f>
        <v>1964</v>
      </c>
      <c r="F104" s="1">
        <f>2016-ubezpieczenia56[[#This Row],[rocznik]]</f>
        <v>52</v>
      </c>
      <c r="G104" s="1">
        <f>IF(AND(ubezpieczenia56[[#This Row],[lat]]&gt;=20,ubezpieczenia56[[#This Row],[lat]]&lt;=29),1,0)</f>
        <v>0</v>
      </c>
      <c r="H104" s="1">
        <f>IF(AND(ubezpieczenia56[[#This Row],[lat]]&gt;=30,ubezpieczenia56[[#This Row],[lat]]&lt;=39),1,0)</f>
        <v>0</v>
      </c>
      <c r="I104" s="1">
        <f>IF(AND(ubezpieczenia56[[#This Row],[lat]]&gt;=40,ubezpieczenia56[[#This Row],[lat]]&lt;=49),1,0)</f>
        <v>0</v>
      </c>
      <c r="J104" s="1">
        <f>IF(AND(ubezpieczenia56[[#This Row],[lat]]&gt;=50,ubezpieczenia56[[#This Row],[lat]]&lt;=59),1,0)</f>
        <v>1</v>
      </c>
      <c r="K104" s="1">
        <f>IF(AND(ubezpieczenia56[[#This Row],[lat]]&gt;=60,ubezpieczenia56[[#This Row],[lat]]&lt;=69),1,0)</f>
        <v>0</v>
      </c>
      <c r="L104" s="1">
        <f>IF(AND(ubezpieczenia56[[#This Row],[lat]]&gt;=70,ubezpieczenia56[[#This Row],[lat]]&lt;=79),1,0)</f>
        <v>0</v>
      </c>
    </row>
    <row r="105" spans="1:12" x14ac:dyDescent="0.3">
      <c r="A105" s="1" t="s">
        <v>75</v>
      </c>
      <c r="B105" s="1" t="s">
        <v>165</v>
      </c>
      <c r="C105" s="2">
        <v>26239</v>
      </c>
      <c r="D105" s="1" t="s">
        <v>12</v>
      </c>
      <c r="E105" s="1">
        <f>YEAR(ubezpieczenia56[[#This Row],[Data_urodz]])</f>
        <v>1971</v>
      </c>
      <c r="F105" s="1">
        <f>2016-ubezpieczenia56[[#This Row],[rocznik]]</f>
        <v>45</v>
      </c>
      <c r="G105" s="1">
        <f>IF(AND(ubezpieczenia56[[#This Row],[lat]]&gt;=20,ubezpieczenia56[[#This Row],[lat]]&lt;=29),1,0)</f>
        <v>0</v>
      </c>
      <c r="H105" s="1">
        <f>IF(AND(ubezpieczenia56[[#This Row],[lat]]&gt;=30,ubezpieczenia56[[#This Row],[lat]]&lt;=39),1,0)</f>
        <v>0</v>
      </c>
      <c r="I105" s="1">
        <f>IF(AND(ubezpieczenia56[[#This Row],[lat]]&gt;=40,ubezpieczenia56[[#This Row],[lat]]&lt;=49),1,0)</f>
        <v>1</v>
      </c>
      <c r="J105" s="1">
        <f>IF(AND(ubezpieczenia56[[#This Row],[lat]]&gt;=50,ubezpieczenia56[[#This Row],[lat]]&lt;=59),1,0)</f>
        <v>0</v>
      </c>
      <c r="K105" s="1">
        <f>IF(AND(ubezpieczenia56[[#This Row],[lat]]&gt;=60,ubezpieczenia56[[#This Row],[lat]]&lt;=69),1,0)</f>
        <v>0</v>
      </c>
      <c r="L105" s="1">
        <f>IF(AND(ubezpieczenia56[[#This Row],[lat]]&gt;=70,ubezpieczenia56[[#This Row],[lat]]&lt;=79),1,0)</f>
        <v>0</v>
      </c>
    </row>
    <row r="106" spans="1:12" x14ac:dyDescent="0.3">
      <c r="A106" s="1" t="s">
        <v>166</v>
      </c>
      <c r="B106" s="1" t="s">
        <v>167</v>
      </c>
      <c r="C106" s="2">
        <v>30774</v>
      </c>
      <c r="D106" s="1" t="s">
        <v>6</v>
      </c>
      <c r="E106" s="1">
        <f>YEAR(ubezpieczenia56[[#This Row],[Data_urodz]])</f>
        <v>1984</v>
      </c>
      <c r="F106" s="1">
        <f>2016-ubezpieczenia56[[#This Row],[rocznik]]</f>
        <v>32</v>
      </c>
      <c r="G106" s="1">
        <f>IF(AND(ubezpieczenia56[[#This Row],[lat]]&gt;=20,ubezpieczenia56[[#This Row],[lat]]&lt;=29),1,0)</f>
        <v>0</v>
      </c>
      <c r="H106" s="1">
        <f>IF(AND(ubezpieczenia56[[#This Row],[lat]]&gt;=30,ubezpieczenia56[[#This Row],[lat]]&lt;=39),1,0)</f>
        <v>1</v>
      </c>
      <c r="I106" s="1">
        <f>IF(AND(ubezpieczenia56[[#This Row],[lat]]&gt;=40,ubezpieczenia56[[#This Row],[lat]]&lt;=49),1,0)</f>
        <v>0</v>
      </c>
      <c r="J106" s="1">
        <f>IF(AND(ubezpieczenia56[[#This Row],[lat]]&gt;=50,ubezpieczenia56[[#This Row],[lat]]&lt;=59),1,0)</f>
        <v>0</v>
      </c>
      <c r="K106" s="1">
        <f>IF(AND(ubezpieczenia56[[#This Row],[lat]]&gt;=60,ubezpieczenia56[[#This Row],[lat]]&lt;=69),1,0)</f>
        <v>0</v>
      </c>
      <c r="L106" s="1">
        <f>IF(AND(ubezpieczenia56[[#This Row],[lat]]&gt;=70,ubezpieczenia56[[#This Row],[lat]]&lt;=79),1,0)</f>
        <v>0</v>
      </c>
    </row>
    <row r="107" spans="1:12" x14ac:dyDescent="0.3">
      <c r="A107" s="1" t="s">
        <v>168</v>
      </c>
      <c r="B107" s="1" t="s">
        <v>169</v>
      </c>
      <c r="C107" s="2">
        <v>25818</v>
      </c>
      <c r="D107" s="1" t="s">
        <v>6</v>
      </c>
      <c r="E107" s="1">
        <f>YEAR(ubezpieczenia56[[#This Row],[Data_urodz]])</f>
        <v>1970</v>
      </c>
      <c r="F107" s="1">
        <f>2016-ubezpieczenia56[[#This Row],[rocznik]]</f>
        <v>46</v>
      </c>
      <c r="G107" s="1">
        <f>IF(AND(ubezpieczenia56[[#This Row],[lat]]&gt;=20,ubezpieczenia56[[#This Row],[lat]]&lt;=29),1,0)</f>
        <v>0</v>
      </c>
      <c r="H107" s="1">
        <f>IF(AND(ubezpieczenia56[[#This Row],[lat]]&gt;=30,ubezpieczenia56[[#This Row],[lat]]&lt;=39),1,0)</f>
        <v>0</v>
      </c>
      <c r="I107" s="1">
        <f>IF(AND(ubezpieczenia56[[#This Row],[lat]]&gt;=40,ubezpieczenia56[[#This Row],[lat]]&lt;=49),1,0)</f>
        <v>1</v>
      </c>
      <c r="J107" s="1">
        <f>IF(AND(ubezpieczenia56[[#This Row],[lat]]&gt;=50,ubezpieczenia56[[#This Row],[lat]]&lt;=59),1,0)</f>
        <v>0</v>
      </c>
      <c r="K107" s="1">
        <f>IF(AND(ubezpieczenia56[[#This Row],[lat]]&gt;=60,ubezpieczenia56[[#This Row],[lat]]&lt;=69),1,0)</f>
        <v>0</v>
      </c>
      <c r="L107" s="1">
        <f>IF(AND(ubezpieczenia56[[#This Row],[lat]]&gt;=70,ubezpieczenia56[[#This Row],[lat]]&lt;=79),1,0)</f>
        <v>0</v>
      </c>
    </row>
    <row r="108" spans="1:12" x14ac:dyDescent="0.3">
      <c r="A108" s="1" t="s">
        <v>170</v>
      </c>
      <c r="B108" s="1" t="s">
        <v>171</v>
      </c>
      <c r="C108" s="2">
        <v>16529</v>
      </c>
      <c r="D108" s="1" t="s">
        <v>40</v>
      </c>
      <c r="E108" s="1">
        <f>YEAR(ubezpieczenia56[[#This Row],[Data_urodz]])</f>
        <v>1945</v>
      </c>
      <c r="F108" s="1">
        <f>2016-ubezpieczenia56[[#This Row],[rocznik]]</f>
        <v>71</v>
      </c>
      <c r="G108" s="1">
        <f>IF(AND(ubezpieczenia56[[#This Row],[lat]]&gt;=20,ubezpieczenia56[[#This Row],[lat]]&lt;=29),1,0)</f>
        <v>0</v>
      </c>
      <c r="H108" s="1">
        <f>IF(AND(ubezpieczenia56[[#This Row],[lat]]&gt;=30,ubezpieczenia56[[#This Row],[lat]]&lt;=39),1,0)</f>
        <v>0</v>
      </c>
      <c r="I108" s="1">
        <f>IF(AND(ubezpieczenia56[[#This Row],[lat]]&gt;=40,ubezpieczenia56[[#This Row],[lat]]&lt;=49),1,0)</f>
        <v>0</v>
      </c>
      <c r="J108" s="1">
        <f>IF(AND(ubezpieczenia56[[#This Row],[lat]]&gt;=50,ubezpieczenia56[[#This Row],[lat]]&lt;=59),1,0)</f>
        <v>0</v>
      </c>
      <c r="K108" s="1">
        <f>IF(AND(ubezpieczenia56[[#This Row],[lat]]&gt;=60,ubezpieczenia56[[#This Row],[lat]]&lt;=69),1,0)</f>
        <v>0</v>
      </c>
      <c r="L108" s="1">
        <f>IF(AND(ubezpieczenia56[[#This Row],[lat]]&gt;=70,ubezpieczenia56[[#This Row],[lat]]&lt;=79),1,0)</f>
        <v>1</v>
      </c>
    </row>
    <row r="109" spans="1:12" x14ac:dyDescent="0.3">
      <c r="A109" s="1" t="s">
        <v>172</v>
      </c>
      <c r="B109" s="1" t="s">
        <v>5</v>
      </c>
      <c r="C109" s="2">
        <v>30530</v>
      </c>
      <c r="D109" s="1" t="s">
        <v>40</v>
      </c>
      <c r="E109" s="1">
        <f>YEAR(ubezpieczenia56[[#This Row],[Data_urodz]])</f>
        <v>1983</v>
      </c>
      <c r="F109" s="1">
        <f>2016-ubezpieczenia56[[#This Row],[rocznik]]</f>
        <v>33</v>
      </c>
      <c r="G109" s="1">
        <f>IF(AND(ubezpieczenia56[[#This Row],[lat]]&gt;=20,ubezpieczenia56[[#This Row],[lat]]&lt;=29),1,0)</f>
        <v>0</v>
      </c>
      <c r="H109" s="1">
        <f>IF(AND(ubezpieczenia56[[#This Row],[lat]]&gt;=30,ubezpieczenia56[[#This Row],[lat]]&lt;=39),1,0)</f>
        <v>1</v>
      </c>
      <c r="I109" s="1">
        <f>IF(AND(ubezpieczenia56[[#This Row],[lat]]&gt;=40,ubezpieczenia56[[#This Row],[lat]]&lt;=49),1,0)</f>
        <v>0</v>
      </c>
      <c r="J109" s="1">
        <f>IF(AND(ubezpieczenia56[[#This Row],[lat]]&gt;=50,ubezpieczenia56[[#This Row],[lat]]&lt;=59),1,0)</f>
        <v>0</v>
      </c>
      <c r="K109" s="1">
        <f>IF(AND(ubezpieczenia56[[#This Row],[lat]]&gt;=60,ubezpieczenia56[[#This Row],[lat]]&lt;=69),1,0)</f>
        <v>0</v>
      </c>
      <c r="L109" s="1">
        <f>IF(AND(ubezpieczenia56[[#This Row],[lat]]&gt;=70,ubezpieczenia56[[#This Row],[lat]]&lt;=79),1,0)</f>
        <v>0</v>
      </c>
    </row>
    <row r="110" spans="1:12" x14ac:dyDescent="0.3">
      <c r="A110" s="1" t="s">
        <v>173</v>
      </c>
      <c r="B110" s="1" t="s">
        <v>77</v>
      </c>
      <c r="C110" s="2">
        <v>31601</v>
      </c>
      <c r="D110" s="1" t="s">
        <v>12</v>
      </c>
      <c r="E110" s="1">
        <f>YEAR(ubezpieczenia56[[#This Row],[Data_urodz]])</f>
        <v>1986</v>
      </c>
      <c r="F110" s="1">
        <f>2016-ubezpieczenia56[[#This Row],[rocznik]]</f>
        <v>30</v>
      </c>
      <c r="G110" s="1">
        <f>IF(AND(ubezpieczenia56[[#This Row],[lat]]&gt;=20,ubezpieczenia56[[#This Row],[lat]]&lt;=29),1,0)</f>
        <v>0</v>
      </c>
      <c r="H110" s="1">
        <f>IF(AND(ubezpieczenia56[[#This Row],[lat]]&gt;=30,ubezpieczenia56[[#This Row],[lat]]&lt;=39),1,0)</f>
        <v>1</v>
      </c>
      <c r="I110" s="1">
        <f>IF(AND(ubezpieczenia56[[#This Row],[lat]]&gt;=40,ubezpieczenia56[[#This Row],[lat]]&lt;=49),1,0)</f>
        <v>0</v>
      </c>
      <c r="J110" s="1">
        <f>IF(AND(ubezpieczenia56[[#This Row],[lat]]&gt;=50,ubezpieczenia56[[#This Row],[lat]]&lt;=59),1,0)</f>
        <v>0</v>
      </c>
      <c r="K110" s="1">
        <f>IF(AND(ubezpieczenia56[[#This Row],[lat]]&gt;=60,ubezpieczenia56[[#This Row],[lat]]&lt;=69),1,0)</f>
        <v>0</v>
      </c>
      <c r="L110" s="1">
        <f>IF(AND(ubezpieczenia56[[#This Row],[lat]]&gt;=70,ubezpieczenia56[[#This Row],[lat]]&lt;=79),1,0)</f>
        <v>0</v>
      </c>
    </row>
    <row r="111" spans="1:12" x14ac:dyDescent="0.3">
      <c r="A111" s="1" t="s">
        <v>174</v>
      </c>
      <c r="B111" s="1" t="s">
        <v>157</v>
      </c>
      <c r="C111" s="2">
        <v>28427</v>
      </c>
      <c r="D111" s="1" t="s">
        <v>12</v>
      </c>
      <c r="E111" s="1">
        <f>YEAR(ubezpieczenia56[[#This Row],[Data_urodz]])</f>
        <v>1977</v>
      </c>
      <c r="F111" s="1">
        <f>2016-ubezpieczenia56[[#This Row],[rocznik]]</f>
        <v>39</v>
      </c>
      <c r="G111" s="1">
        <f>IF(AND(ubezpieczenia56[[#This Row],[lat]]&gt;=20,ubezpieczenia56[[#This Row],[lat]]&lt;=29),1,0)</f>
        <v>0</v>
      </c>
      <c r="H111" s="1">
        <f>IF(AND(ubezpieczenia56[[#This Row],[lat]]&gt;=30,ubezpieczenia56[[#This Row],[lat]]&lt;=39),1,0)</f>
        <v>1</v>
      </c>
      <c r="I111" s="1">
        <f>IF(AND(ubezpieczenia56[[#This Row],[lat]]&gt;=40,ubezpieczenia56[[#This Row],[lat]]&lt;=49),1,0)</f>
        <v>0</v>
      </c>
      <c r="J111" s="1">
        <f>IF(AND(ubezpieczenia56[[#This Row],[lat]]&gt;=50,ubezpieczenia56[[#This Row],[lat]]&lt;=59),1,0)</f>
        <v>0</v>
      </c>
      <c r="K111" s="1">
        <f>IF(AND(ubezpieczenia56[[#This Row],[lat]]&gt;=60,ubezpieczenia56[[#This Row],[lat]]&lt;=69),1,0)</f>
        <v>0</v>
      </c>
      <c r="L111" s="1">
        <f>IF(AND(ubezpieczenia56[[#This Row],[lat]]&gt;=70,ubezpieczenia56[[#This Row],[lat]]&lt;=79),1,0)</f>
        <v>0</v>
      </c>
    </row>
    <row r="112" spans="1:12" x14ac:dyDescent="0.3">
      <c r="A112" s="1" t="s">
        <v>175</v>
      </c>
      <c r="B112" s="1" t="s">
        <v>176</v>
      </c>
      <c r="C112" s="2">
        <v>23139</v>
      </c>
      <c r="D112" s="1" t="s">
        <v>12</v>
      </c>
      <c r="E112" s="1">
        <f>YEAR(ubezpieczenia56[[#This Row],[Data_urodz]])</f>
        <v>1963</v>
      </c>
      <c r="F112" s="1">
        <f>2016-ubezpieczenia56[[#This Row],[rocznik]]</f>
        <v>53</v>
      </c>
      <c r="G112" s="1">
        <f>IF(AND(ubezpieczenia56[[#This Row],[lat]]&gt;=20,ubezpieczenia56[[#This Row],[lat]]&lt;=29),1,0)</f>
        <v>0</v>
      </c>
      <c r="H112" s="1">
        <f>IF(AND(ubezpieczenia56[[#This Row],[lat]]&gt;=30,ubezpieczenia56[[#This Row],[lat]]&lt;=39),1,0)</f>
        <v>0</v>
      </c>
      <c r="I112" s="1">
        <f>IF(AND(ubezpieczenia56[[#This Row],[lat]]&gt;=40,ubezpieczenia56[[#This Row],[lat]]&lt;=49),1,0)</f>
        <v>0</v>
      </c>
      <c r="J112" s="1">
        <f>IF(AND(ubezpieczenia56[[#This Row],[lat]]&gt;=50,ubezpieczenia56[[#This Row],[lat]]&lt;=59),1,0)</f>
        <v>1</v>
      </c>
      <c r="K112" s="1">
        <f>IF(AND(ubezpieczenia56[[#This Row],[lat]]&gt;=60,ubezpieczenia56[[#This Row],[lat]]&lt;=69),1,0)</f>
        <v>0</v>
      </c>
      <c r="L112" s="1">
        <f>IF(AND(ubezpieczenia56[[#This Row],[lat]]&gt;=70,ubezpieczenia56[[#This Row],[lat]]&lt;=79),1,0)</f>
        <v>0</v>
      </c>
    </row>
    <row r="113" spans="1:12" x14ac:dyDescent="0.3">
      <c r="A113" s="1" t="s">
        <v>174</v>
      </c>
      <c r="B113" s="1" t="s">
        <v>177</v>
      </c>
      <c r="C113" s="2">
        <v>29861</v>
      </c>
      <c r="D113" s="1" t="s">
        <v>12</v>
      </c>
      <c r="E113" s="1">
        <f>YEAR(ubezpieczenia56[[#This Row],[Data_urodz]])</f>
        <v>1981</v>
      </c>
      <c r="F113" s="1">
        <f>2016-ubezpieczenia56[[#This Row],[rocznik]]</f>
        <v>35</v>
      </c>
      <c r="G113" s="1">
        <f>IF(AND(ubezpieczenia56[[#This Row],[lat]]&gt;=20,ubezpieczenia56[[#This Row],[lat]]&lt;=29),1,0)</f>
        <v>0</v>
      </c>
      <c r="H113" s="1">
        <f>IF(AND(ubezpieczenia56[[#This Row],[lat]]&gt;=30,ubezpieczenia56[[#This Row],[lat]]&lt;=39),1,0)</f>
        <v>1</v>
      </c>
      <c r="I113" s="1">
        <f>IF(AND(ubezpieczenia56[[#This Row],[lat]]&gt;=40,ubezpieczenia56[[#This Row],[lat]]&lt;=49),1,0)</f>
        <v>0</v>
      </c>
      <c r="J113" s="1">
        <f>IF(AND(ubezpieczenia56[[#This Row],[lat]]&gt;=50,ubezpieczenia56[[#This Row],[lat]]&lt;=59),1,0)</f>
        <v>0</v>
      </c>
      <c r="K113" s="1">
        <f>IF(AND(ubezpieczenia56[[#This Row],[lat]]&gt;=60,ubezpieczenia56[[#This Row],[lat]]&lt;=69),1,0)</f>
        <v>0</v>
      </c>
      <c r="L113" s="1">
        <f>IF(AND(ubezpieczenia56[[#This Row],[lat]]&gt;=70,ubezpieczenia56[[#This Row],[lat]]&lt;=79),1,0)</f>
        <v>0</v>
      </c>
    </row>
    <row r="114" spans="1:12" x14ac:dyDescent="0.3">
      <c r="A114" s="1" t="s">
        <v>178</v>
      </c>
      <c r="B114" s="1" t="s">
        <v>179</v>
      </c>
      <c r="C114" s="2">
        <v>32545</v>
      </c>
      <c r="D114" s="1" t="s">
        <v>40</v>
      </c>
      <c r="E114" s="1">
        <f>YEAR(ubezpieczenia56[[#This Row],[Data_urodz]])</f>
        <v>1989</v>
      </c>
      <c r="F114" s="1">
        <f>2016-ubezpieczenia56[[#This Row],[rocznik]]</f>
        <v>27</v>
      </c>
      <c r="G114" s="1">
        <f>IF(AND(ubezpieczenia56[[#This Row],[lat]]&gt;=20,ubezpieczenia56[[#This Row],[lat]]&lt;=29),1,0)</f>
        <v>1</v>
      </c>
      <c r="H114" s="1">
        <f>IF(AND(ubezpieczenia56[[#This Row],[lat]]&gt;=30,ubezpieczenia56[[#This Row],[lat]]&lt;=39),1,0)</f>
        <v>0</v>
      </c>
      <c r="I114" s="1">
        <f>IF(AND(ubezpieczenia56[[#This Row],[lat]]&gt;=40,ubezpieczenia56[[#This Row],[lat]]&lt;=49),1,0)</f>
        <v>0</v>
      </c>
      <c r="J114" s="1">
        <f>IF(AND(ubezpieczenia56[[#This Row],[lat]]&gt;=50,ubezpieczenia56[[#This Row],[lat]]&lt;=59),1,0)</f>
        <v>0</v>
      </c>
      <c r="K114" s="1">
        <f>IF(AND(ubezpieczenia56[[#This Row],[lat]]&gt;=60,ubezpieczenia56[[#This Row],[lat]]&lt;=69),1,0)</f>
        <v>0</v>
      </c>
      <c r="L114" s="1">
        <f>IF(AND(ubezpieczenia56[[#This Row],[lat]]&gt;=70,ubezpieczenia56[[#This Row],[lat]]&lt;=79),1,0)</f>
        <v>0</v>
      </c>
    </row>
    <row r="115" spans="1:12" x14ac:dyDescent="0.3">
      <c r="A115" s="1" t="s">
        <v>180</v>
      </c>
      <c r="B115" s="1" t="s">
        <v>94</v>
      </c>
      <c r="C115" s="2">
        <v>29361</v>
      </c>
      <c r="D115" s="1" t="s">
        <v>12</v>
      </c>
      <c r="E115" s="1">
        <f>YEAR(ubezpieczenia56[[#This Row],[Data_urodz]])</f>
        <v>1980</v>
      </c>
      <c r="F115" s="1">
        <f>2016-ubezpieczenia56[[#This Row],[rocznik]]</f>
        <v>36</v>
      </c>
      <c r="G115" s="1">
        <f>IF(AND(ubezpieczenia56[[#This Row],[lat]]&gt;=20,ubezpieczenia56[[#This Row],[lat]]&lt;=29),1,0)</f>
        <v>0</v>
      </c>
      <c r="H115" s="1">
        <f>IF(AND(ubezpieczenia56[[#This Row],[lat]]&gt;=30,ubezpieczenia56[[#This Row],[lat]]&lt;=39),1,0)</f>
        <v>1</v>
      </c>
      <c r="I115" s="1">
        <f>IF(AND(ubezpieczenia56[[#This Row],[lat]]&gt;=40,ubezpieczenia56[[#This Row],[lat]]&lt;=49),1,0)</f>
        <v>0</v>
      </c>
      <c r="J115" s="1">
        <f>IF(AND(ubezpieczenia56[[#This Row],[lat]]&gt;=50,ubezpieczenia56[[#This Row],[lat]]&lt;=59),1,0)</f>
        <v>0</v>
      </c>
      <c r="K115" s="1">
        <f>IF(AND(ubezpieczenia56[[#This Row],[lat]]&gt;=60,ubezpieczenia56[[#This Row],[lat]]&lt;=69),1,0)</f>
        <v>0</v>
      </c>
      <c r="L115" s="1">
        <f>IF(AND(ubezpieczenia56[[#This Row],[lat]]&gt;=70,ubezpieczenia56[[#This Row],[lat]]&lt;=79),1,0)</f>
        <v>0</v>
      </c>
    </row>
    <row r="116" spans="1:12" x14ac:dyDescent="0.3">
      <c r="A116" s="1" t="s">
        <v>181</v>
      </c>
      <c r="B116" s="1" t="s">
        <v>49</v>
      </c>
      <c r="C116" s="2">
        <v>17772</v>
      </c>
      <c r="D116" s="1" t="s">
        <v>40</v>
      </c>
      <c r="E116" s="1">
        <f>YEAR(ubezpieczenia56[[#This Row],[Data_urodz]])</f>
        <v>1948</v>
      </c>
      <c r="F116" s="1">
        <f>2016-ubezpieczenia56[[#This Row],[rocznik]]</f>
        <v>68</v>
      </c>
      <c r="G116" s="1">
        <f>IF(AND(ubezpieczenia56[[#This Row],[lat]]&gt;=20,ubezpieczenia56[[#This Row],[lat]]&lt;=29),1,0)</f>
        <v>0</v>
      </c>
      <c r="H116" s="1">
        <f>IF(AND(ubezpieczenia56[[#This Row],[lat]]&gt;=30,ubezpieczenia56[[#This Row],[lat]]&lt;=39),1,0)</f>
        <v>0</v>
      </c>
      <c r="I116" s="1">
        <f>IF(AND(ubezpieczenia56[[#This Row],[lat]]&gt;=40,ubezpieczenia56[[#This Row],[lat]]&lt;=49),1,0)</f>
        <v>0</v>
      </c>
      <c r="J116" s="1">
        <f>IF(AND(ubezpieczenia56[[#This Row],[lat]]&gt;=50,ubezpieczenia56[[#This Row],[lat]]&lt;=59),1,0)</f>
        <v>0</v>
      </c>
      <c r="K116" s="1">
        <f>IF(AND(ubezpieczenia56[[#This Row],[lat]]&gt;=60,ubezpieczenia56[[#This Row],[lat]]&lt;=69),1,0)</f>
        <v>1</v>
      </c>
      <c r="L116" s="1">
        <f>IF(AND(ubezpieczenia56[[#This Row],[lat]]&gt;=70,ubezpieczenia56[[#This Row],[lat]]&lt;=79),1,0)</f>
        <v>0</v>
      </c>
    </row>
    <row r="117" spans="1:12" x14ac:dyDescent="0.3">
      <c r="A117" s="1" t="s">
        <v>182</v>
      </c>
      <c r="B117" s="1" t="s">
        <v>183</v>
      </c>
      <c r="C117" s="2">
        <v>28580</v>
      </c>
      <c r="D117" s="1" t="s">
        <v>6</v>
      </c>
      <c r="E117" s="1">
        <f>YEAR(ubezpieczenia56[[#This Row],[Data_urodz]])</f>
        <v>1978</v>
      </c>
      <c r="F117" s="1">
        <f>2016-ubezpieczenia56[[#This Row],[rocznik]]</f>
        <v>38</v>
      </c>
      <c r="G117" s="1">
        <f>IF(AND(ubezpieczenia56[[#This Row],[lat]]&gt;=20,ubezpieczenia56[[#This Row],[lat]]&lt;=29),1,0)</f>
        <v>0</v>
      </c>
      <c r="H117" s="1">
        <f>IF(AND(ubezpieczenia56[[#This Row],[lat]]&gt;=30,ubezpieczenia56[[#This Row],[lat]]&lt;=39),1,0)</f>
        <v>1</v>
      </c>
      <c r="I117" s="1">
        <f>IF(AND(ubezpieczenia56[[#This Row],[lat]]&gt;=40,ubezpieczenia56[[#This Row],[lat]]&lt;=49),1,0)</f>
        <v>0</v>
      </c>
      <c r="J117" s="1">
        <f>IF(AND(ubezpieczenia56[[#This Row],[lat]]&gt;=50,ubezpieczenia56[[#This Row],[lat]]&lt;=59),1,0)</f>
        <v>0</v>
      </c>
      <c r="K117" s="1">
        <f>IF(AND(ubezpieczenia56[[#This Row],[lat]]&gt;=60,ubezpieczenia56[[#This Row],[lat]]&lt;=69),1,0)</f>
        <v>0</v>
      </c>
      <c r="L117" s="1">
        <f>IF(AND(ubezpieczenia56[[#This Row],[lat]]&gt;=70,ubezpieczenia56[[#This Row],[lat]]&lt;=79),1,0)</f>
        <v>0</v>
      </c>
    </row>
    <row r="118" spans="1:12" x14ac:dyDescent="0.3">
      <c r="A118" s="1" t="s">
        <v>184</v>
      </c>
      <c r="B118" s="1" t="s">
        <v>185</v>
      </c>
      <c r="C118" s="2">
        <v>21154</v>
      </c>
      <c r="D118" s="1" t="s">
        <v>40</v>
      </c>
      <c r="E118" s="1">
        <f>YEAR(ubezpieczenia56[[#This Row],[Data_urodz]])</f>
        <v>1957</v>
      </c>
      <c r="F118" s="1">
        <f>2016-ubezpieczenia56[[#This Row],[rocznik]]</f>
        <v>59</v>
      </c>
      <c r="G118" s="1">
        <f>IF(AND(ubezpieczenia56[[#This Row],[lat]]&gt;=20,ubezpieczenia56[[#This Row],[lat]]&lt;=29),1,0)</f>
        <v>0</v>
      </c>
      <c r="H118" s="1">
        <f>IF(AND(ubezpieczenia56[[#This Row],[lat]]&gt;=30,ubezpieczenia56[[#This Row],[lat]]&lt;=39),1,0)</f>
        <v>0</v>
      </c>
      <c r="I118" s="1">
        <f>IF(AND(ubezpieczenia56[[#This Row],[lat]]&gt;=40,ubezpieczenia56[[#This Row],[lat]]&lt;=49),1,0)</f>
        <v>0</v>
      </c>
      <c r="J118" s="1">
        <f>IF(AND(ubezpieczenia56[[#This Row],[lat]]&gt;=50,ubezpieczenia56[[#This Row],[lat]]&lt;=59),1,0)</f>
        <v>1</v>
      </c>
      <c r="K118" s="1">
        <f>IF(AND(ubezpieczenia56[[#This Row],[lat]]&gt;=60,ubezpieczenia56[[#This Row],[lat]]&lt;=69),1,0)</f>
        <v>0</v>
      </c>
      <c r="L118" s="1">
        <f>IF(AND(ubezpieczenia56[[#This Row],[lat]]&gt;=70,ubezpieczenia56[[#This Row],[lat]]&lt;=79),1,0)</f>
        <v>0</v>
      </c>
    </row>
    <row r="119" spans="1:12" x14ac:dyDescent="0.3">
      <c r="A119" s="1" t="s">
        <v>186</v>
      </c>
      <c r="B119" s="1" t="s">
        <v>54</v>
      </c>
      <c r="C119" s="2">
        <v>18183</v>
      </c>
      <c r="D119" s="1" t="s">
        <v>12</v>
      </c>
      <c r="E119" s="1">
        <f>YEAR(ubezpieczenia56[[#This Row],[Data_urodz]])</f>
        <v>1949</v>
      </c>
      <c r="F119" s="1">
        <f>2016-ubezpieczenia56[[#This Row],[rocznik]]</f>
        <v>67</v>
      </c>
      <c r="G119" s="1">
        <f>IF(AND(ubezpieczenia56[[#This Row],[lat]]&gt;=20,ubezpieczenia56[[#This Row],[lat]]&lt;=29),1,0)</f>
        <v>0</v>
      </c>
      <c r="H119" s="1">
        <f>IF(AND(ubezpieczenia56[[#This Row],[lat]]&gt;=30,ubezpieczenia56[[#This Row],[lat]]&lt;=39),1,0)</f>
        <v>0</v>
      </c>
      <c r="I119" s="1">
        <f>IF(AND(ubezpieczenia56[[#This Row],[lat]]&gt;=40,ubezpieczenia56[[#This Row],[lat]]&lt;=49),1,0)</f>
        <v>0</v>
      </c>
      <c r="J119" s="1">
        <f>IF(AND(ubezpieczenia56[[#This Row],[lat]]&gt;=50,ubezpieczenia56[[#This Row],[lat]]&lt;=59),1,0)</f>
        <v>0</v>
      </c>
      <c r="K119" s="1">
        <f>IF(AND(ubezpieczenia56[[#This Row],[lat]]&gt;=60,ubezpieczenia56[[#This Row],[lat]]&lt;=69),1,0)</f>
        <v>1</v>
      </c>
      <c r="L119" s="1">
        <f>IF(AND(ubezpieczenia56[[#This Row],[lat]]&gt;=70,ubezpieczenia56[[#This Row],[lat]]&lt;=79),1,0)</f>
        <v>0</v>
      </c>
    </row>
    <row r="120" spans="1:12" x14ac:dyDescent="0.3">
      <c r="A120" s="1" t="s">
        <v>187</v>
      </c>
      <c r="B120" s="1" t="s">
        <v>188</v>
      </c>
      <c r="C120" s="2">
        <v>20630</v>
      </c>
      <c r="D120" s="1" t="s">
        <v>6</v>
      </c>
      <c r="E120" s="1">
        <f>YEAR(ubezpieczenia56[[#This Row],[Data_urodz]])</f>
        <v>1956</v>
      </c>
      <c r="F120" s="1">
        <f>2016-ubezpieczenia56[[#This Row],[rocznik]]</f>
        <v>60</v>
      </c>
      <c r="G120" s="1">
        <f>IF(AND(ubezpieczenia56[[#This Row],[lat]]&gt;=20,ubezpieczenia56[[#This Row],[lat]]&lt;=29),1,0)</f>
        <v>0</v>
      </c>
      <c r="H120" s="1">
        <f>IF(AND(ubezpieczenia56[[#This Row],[lat]]&gt;=30,ubezpieczenia56[[#This Row],[lat]]&lt;=39),1,0)</f>
        <v>0</v>
      </c>
      <c r="I120" s="1">
        <f>IF(AND(ubezpieczenia56[[#This Row],[lat]]&gt;=40,ubezpieczenia56[[#This Row],[lat]]&lt;=49),1,0)</f>
        <v>0</v>
      </c>
      <c r="J120" s="1">
        <f>IF(AND(ubezpieczenia56[[#This Row],[lat]]&gt;=50,ubezpieczenia56[[#This Row],[lat]]&lt;=59),1,0)</f>
        <v>0</v>
      </c>
      <c r="K120" s="1">
        <f>IF(AND(ubezpieczenia56[[#This Row],[lat]]&gt;=60,ubezpieczenia56[[#This Row],[lat]]&lt;=69),1,0)</f>
        <v>1</v>
      </c>
      <c r="L120" s="1">
        <f>IF(AND(ubezpieczenia56[[#This Row],[lat]]&gt;=70,ubezpieczenia56[[#This Row],[lat]]&lt;=79),1,0)</f>
        <v>0</v>
      </c>
    </row>
    <row r="121" spans="1:12" x14ac:dyDescent="0.3">
      <c r="A121" s="1" t="s">
        <v>189</v>
      </c>
      <c r="B121" s="1" t="s">
        <v>49</v>
      </c>
      <c r="C121" s="2">
        <v>34364</v>
      </c>
      <c r="D121" s="1" t="s">
        <v>12</v>
      </c>
      <c r="E121" s="1">
        <f>YEAR(ubezpieczenia56[[#This Row],[Data_urodz]])</f>
        <v>1994</v>
      </c>
      <c r="F121" s="1">
        <f>2016-ubezpieczenia56[[#This Row],[rocznik]]</f>
        <v>22</v>
      </c>
      <c r="G121" s="1">
        <f>IF(AND(ubezpieczenia56[[#This Row],[lat]]&gt;=20,ubezpieczenia56[[#This Row],[lat]]&lt;=29),1,0)</f>
        <v>1</v>
      </c>
      <c r="H121" s="1">
        <f>IF(AND(ubezpieczenia56[[#This Row],[lat]]&gt;=30,ubezpieczenia56[[#This Row],[lat]]&lt;=39),1,0)</f>
        <v>0</v>
      </c>
      <c r="I121" s="1">
        <f>IF(AND(ubezpieczenia56[[#This Row],[lat]]&gt;=40,ubezpieczenia56[[#This Row],[lat]]&lt;=49),1,0)</f>
        <v>0</v>
      </c>
      <c r="J121" s="1">
        <f>IF(AND(ubezpieczenia56[[#This Row],[lat]]&gt;=50,ubezpieczenia56[[#This Row],[lat]]&lt;=59),1,0)</f>
        <v>0</v>
      </c>
      <c r="K121" s="1">
        <f>IF(AND(ubezpieczenia56[[#This Row],[lat]]&gt;=60,ubezpieczenia56[[#This Row],[lat]]&lt;=69),1,0)</f>
        <v>0</v>
      </c>
      <c r="L121" s="1">
        <f>IF(AND(ubezpieczenia56[[#This Row],[lat]]&gt;=70,ubezpieczenia56[[#This Row],[lat]]&lt;=79),1,0)</f>
        <v>0</v>
      </c>
    </row>
    <row r="122" spans="1:12" x14ac:dyDescent="0.3">
      <c r="A122" s="1" t="s">
        <v>190</v>
      </c>
      <c r="B122" s="1" t="s">
        <v>20</v>
      </c>
      <c r="C122" s="2">
        <v>25582</v>
      </c>
      <c r="D122" s="1" t="s">
        <v>6</v>
      </c>
      <c r="E122" s="1">
        <f>YEAR(ubezpieczenia56[[#This Row],[Data_urodz]])</f>
        <v>1970</v>
      </c>
      <c r="F122" s="1">
        <f>2016-ubezpieczenia56[[#This Row],[rocznik]]</f>
        <v>46</v>
      </c>
      <c r="G122" s="1">
        <f>IF(AND(ubezpieczenia56[[#This Row],[lat]]&gt;=20,ubezpieczenia56[[#This Row],[lat]]&lt;=29),1,0)</f>
        <v>0</v>
      </c>
      <c r="H122" s="1">
        <f>IF(AND(ubezpieczenia56[[#This Row],[lat]]&gt;=30,ubezpieczenia56[[#This Row],[lat]]&lt;=39),1,0)</f>
        <v>0</v>
      </c>
      <c r="I122" s="1">
        <f>IF(AND(ubezpieczenia56[[#This Row],[lat]]&gt;=40,ubezpieczenia56[[#This Row],[lat]]&lt;=49),1,0)</f>
        <v>1</v>
      </c>
      <c r="J122" s="1">
        <f>IF(AND(ubezpieczenia56[[#This Row],[lat]]&gt;=50,ubezpieczenia56[[#This Row],[lat]]&lt;=59),1,0)</f>
        <v>0</v>
      </c>
      <c r="K122" s="1">
        <f>IF(AND(ubezpieczenia56[[#This Row],[lat]]&gt;=60,ubezpieczenia56[[#This Row],[lat]]&lt;=69),1,0)</f>
        <v>0</v>
      </c>
      <c r="L122" s="1">
        <f>IF(AND(ubezpieczenia56[[#This Row],[lat]]&gt;=70,ubezpieczenia56[[#This Row],[lat]]&lt;=79),1,0)</f>
        <v>0</v>
      </c>
    </row>
    <row r="123" spans="1:12" x14ac:dyDescent="0.3">
      <c r="A123" s="1" t="s">
        <v>191</v>
      </c>
      <c r="B123" s="1" t="s">
        <v>192</v>
      </c>
      <c r="C123" s="2">
        <v>29350</v>
      </c>
      <c r="D123" s="1" t="s">
        <v>12</v>
      </c>
      <c r="E123" s="1">
        <f>YEAR(ubezpieczenia56[[#This Row],[Data_urodz]])</f>
        <v>1980</v>
      </c>
      <c r="F123" s="1">
        <f>2016-ubezpieczenia56[[#This Row],[rocznik]]</f>
        <v>36</v>
      </c>
      <c r="G123" s="1">
        <f>IF(AND(ubezpieczenia56[[#This Row],[lat]]&gt;=20,ubezpieczenia56[[#This Row],[lat]]&lt;=29),1,0)</f>
        <v>0</v>
      </c>
      <c r="H123" s="1">
        <f>IF(AND(ubezpieczenia56[[#This Row],[lat]]&gt;=30,ubezpieczenia56[[#This Row],[lat]]&lt;=39),1,0)</f>
        <v>1</v>
      </c>
      <c r="I123" s="1">
        <f>IF(AND(ubezpieczenia56[[#This Row],[lat]]&gt;=40,ubezpieczenia56[[#This Row],[lat]]&lt;=49),1,0)</f>
        <v>0</v>
      </c>
      <c r="J123" s="1">
        <f>IF(AND(ubezpieczenia56[[#This Row],[lat]]&gt;=50,ubezpieczenia56[[#This Row],[lat]]&lt;=59),1,0)</f>
        <v>0</v>
      </c>
      <c r="K123" s="1">
        <f>IF(AND(ubezpieczenia56[[#This Row],[lat]]&gt;=60,ubezpieczenia56[[#This Row],[lat]]&lt;=69),1,0)</f>
        <v>0</v>
      </c>
      <c r="L123" s="1">
        <f>IF(AND(ubezpieczenia56[[#This Row],[lat]]&gt;=70,ubezpieczenia56[[#This Row],[lat]]&lt;=79),1,0)</f>
        <v>0</v>
      </c>
    </row>
    <row r="124" spans="1:12" x14ac:dyDescent="0.3">
      <c r="A124" s="1" t="s">
        <v>193</v>
      </c>
      <c r="B124" s="1" t="s">
        <v>194</v>
      </c>
      <c r="C124" s="2">
        <v>21704</v>
      </c>
      <c r="D124" s="1" t="s">
        <v>6</v>
      </c>
      <c r="E124" s="1">
        <f>YEAR(ubezpieczenia56[[#This Row],[Data_urodz]])</f>
        <v>1959</v>
      </c>
      <c r="F124" s="1">
        <f>2016-ubezpieczenia56[[#This Row],[rocznik]]</f>
        <v>57</v>
      </c>
      <c r="G124" s="1">
        <f>IF(AND(ubezpieczenia56[[#This Row],[lat]]&gt;=20,ubezpieczenia56[[#This Row],[lat]]&lt;=29),1,0)</f>
        <v>0</v>
      </c>
      <c r="H124" s="1">
        <f>IF(AND(ubezpieczenia56[[#This Row],[lat]]&gt;=30,ubezpieczenia56[[#This Row],[lat]]&lt;=39),1,0)</f>
        <v>0</v>
      </c>
      <c r="I124" s="1">
        <f>IF(AND(ubezpieczenia56[[#This Row],[lat]]&gt;=40,ubezpieczenia56[[#This Row],[lat]]&lt;=49),1,0)</f>
        <v>0</v>
      </c>
      <c r="J124" s="1">
        <f>IF(AND(ubezpieczenia56[[#This Row],[lat]]&gt;=50,ubezpieczenia56[[#This Row],[lat]]&lt;=59),1,0)</f>
        <v>1</v>
      </c>
      <c r="K124" s="1">
        <f>IF(AND(ubezpieczenia56[[#This Row],[lat]]&gt;=60,ubezpieczenia56[[#This Row],[lat]]&lt;=69),1,0)</f>
        <v>0</v>
      </c>
      <c r="L124" s="1">
        <f>IF(AND(ubezpieczenia56[[#This Row],[lat]]&gt;=70,ubezpieczenia56[[#This Row],[lat]]&lt;=79),1,0)</f>
        <v>0</v>
      </c>
    </row>
    <row r="125" spans="1:12" x14ac:dyDescent="0.3">
      <c r="A125" s="1" t="s">
        <v>195</v>
      </c>
      <c r="B125" s="1" t="s">
        <v>192</v>
      </c>
      <c r="C125" s="2">
        <v>20436</v>
      </c>
      <c r="D125" s="1" t="s">
        <v>12</v>
      </c>
      <c r="E125" s="1">
        <f>YEAR(ubezpieczenia56[[#This Row],[Data_urodz]])</f>
        <v>1955</v>
      </c>
      <c r="F125" s="1">
        <f>2016-ubezpieczenia56[[#This Row],[rocznik]]</f>
        <v>61</v>
      </c>
      <c r="G125" s="1">
        <f>IF(AND(ubezpieczenia56[[#This Row],[lat]]&gt;=20,ubezpieczenia56[[#This Row],[lat]]&lt;=29),1,0)</f>
        <v>0</v>
      </c>
      <c r="H125" s="1">
        <f>IF(AND(ubezpieczenia56[[#This Row],[lat]]&gt;=30,ubezpieczenia56[[#This Row],[lat]]&lt;=39),1,0)</f>
        <v>0</v>
      </c>
      <c r="I125" s="1">
        <f>IF(AND(ubezpieczenia56[[#This Row],[lat]]&gt;=40,ubezpieczenia56[[#This Row],[lat]]&lt;=49),1,0)</f>
        <v>0</v>
      </c>
      <c r="J125" s="1">
        <f>IF(AND(ubezpieczenia56[[#This Row],[lat]]&gt;=50,ubezpieczenia56[[#This Row],[lat]]&lt;=59),1,0)</f>
        <v>0</v>
      </c>
      <c r="K125" s="1">
        <f>IF(AND(ubezpieczenia56[[#This Row],[lat]]&gt;=60,ubezpieczenia56[[#This Row],[lat]]&lt;=69),1,0)</f>
        <v>1</v>
      </c>
      <c r="L125" s="1">
        <f>IF(AND(ubezpieczenia56[[#This Row],[lat]]&gt;=70,ubezpieczenia56[[#This Row],[lat]]&lt;=79),1,0)</f>
        <v>0</v>
      </c>
    </row>
    <row r="126" spans="1:12" x14ac:dyDescent="0.3">
      <c r="A126" s="1" t="s">
        <v>196</v>
      </c>
      <c r="B126" s="1" t="s">
        <v>139</v>
      </c>
      <c r="C126" s="2">
        <v>24475</v>
      </c>
      <c r="D126" s="1" t="s">
        <v>12</v>
      </c>
      <c r="E126" s="1">
        <f>YEAR(ubezpieczenia56[[#This Row],[Data_urodz]])</f>
        <v>1967</v>
      </c>
      <c r="F126" s="1">
        <f>2016-ubezpieczenia56[[#This Row],[rocznik]]</f>
        <v>49</v>
      </c>
      <c r="G126" s="1">
        <f>IF(AND(ubezpieczenia56[[#This Row],[lat]]&gt;=20,ubezpieczenia56[[#This Row],[lat]]&lt;=29),1,0)</f>
        <v>0</v>
      </c>
      <c r="H126" s="1">
        <f>IF(AND(ubezpieczenia56[[#This Row],[lat]]&gt;=30,ubezpieczenia56[[#This Row],[lat]]&lt;=39),1,0)</f>
        <v>0</v>
      </c>
      <c r="I126" s="1">
        <f>IF(AND(ubezpieczenia56[[#This Row],[lat]]&gt;=40,ubezpieczenia56[[#This Row],[lat]]&lt;=49),1,0)</f>
        <v>1</v>
      </c>
      <c r="J126" s="1">
        <f>IF(AND(ubezpieczenia56[[#This Row],[lat]]&gt;=50,ubezpieczenia56[[#This Row],[lat]]&lt;=59),1,0)</f>
        <v>0</v>
      </c>
      <c r="K126" s="1">
        <f>IF(AND(ubezpieczenia56[[#This Row],[lat]]&gt;=60,ubezpieczenia56[[#This Row],[lat]]&lt;=69),1,0)</f>
        <v>0</v>
      </c>
      <c r="L126" s="1">
        <f>IF(AND(ubezpieczenia56[[#This Row],[lat]]&gt;=70,ubezpieczenia56[[#This Row],[lat]]&lt;=79),1,0)</f>
        <v>0</v>
      </c>
    </row>
    <row r="127" spans="1:12" x14ac:dyDescent="0.3">
      <c r="A127" s="1" t="s">
        <v>197</v>
      </c>
      <c r="B127" s="1" t="s">
        <v>87</v>
      </c>
      <c r="C127" s="2">
        <v>26773</v>
      </c>
      <c r="D127" s="1" t="s">
        <v>6</v>
      </c>
      <c r="E127" s="1">
        <f>YEAR(ubezpieczenia56[[#This Row],[Data_urodz]])</f>
        <v>1973</v>
      </c>
      <c r="F127" s="1">
        <f>2016-ubezpieczenia56[[#This Row],[rocznik]]</f>
        <v>43</v>
      </c>
      <c r="G127" s="1">
        <f>IF(AND(ubezpieczenia56[[#This Row],[lat]]&gt;=20,ubezpieczenia56[[#This Row],[lat]]&lt;=29),1,0)</f>
        <v>0</v>
      </c>
      <c r="H127" s="1">
        <f>IF(AND(ubezpieczenia56[[#This Row],[lat]]&gt;=30,ubezpieczenia56[[#This Row],[lat]]&lt;=39),1,0)</f>
        <v>0</v>
      </c>
      <c r="I127" s="1">
        <f>IF(AND(ubezpieczenia56[[#This Row],[lat]]&gt;=40,ubezpieczenia56[[#This Row],[lat]]&lt;=49),1,0)</f>
        <v>1</v>
      </c>
      <c r="J127" s="1">
        <f>IF(AND(ubezpieczenia56[[#This Row],[lat]]&gt;=50,ubezpieczenia56[[#This Row],[lat]]&lt;=59),1,0)</f>
        <v>0</v>
      </c>
      <c r="K127" s="1">
        <f>IF(AND(ubezpieczenia56[[#This Row],[lat]]&gt;=60,ubezpieczenia56[[#This Row],[lat]]&lt;=69),1,0)</f>
        <v>0</v>
      </c>
      <c r="L127" s="1">
        <f>IF(AND(ubezpieczenia56[[#This Row],[lat]]&gt;=70,ubezpieczenia56[[#This Row],[lat]]&lt;=79),1,0)</f>
        <v>0</v>
      </c>
    </row>
    <row r="128" spans="1:12" x14ac:dyDescent="0.3">
      <c r="A128" s="1" t="s">
        <v>198</v>
      </c>
      <c r="B128" s="1" t="s">
        <v>199</v>
      </c>
      <c r="C128" s="2">
        <v>17668</v>
      </c>
      <c r="D128" s="1" t="s">
        <v>12</v>
      </c>
      <c r="E128" s="1">
        <f>YEAR(ubezpieczenia56[[#This Row],[Data_urodz]])</f>
        <v>1948</v>
      </c>
      <c r="F128" s="1">
        <f>2016-ubezpieczenia56[[#This Row],[rocznik]]</f>
        <v>68</v>
      </c>
      <c r="G128" s="1">
        <f>IF(AND(ubezpieczenia56[[#This Row],[lat]]&gt;=20,ubezpieczenia56[[#This Row],[lat]]&lt;=29),1,0)</f>
        <v>0</v>
      </c>
      <c r="H128" s="1">
        <f>IF(AND(ubezpieczenia56[[#This Row],[lat]]&gt;=30,ubezpieczenia56[[#This Row],[lat]]&lt;=39),1,0)</f>
        <v>0</v>
      </c>
      <c r="I128" s="1">
        <f>IF(AND(ubezpieczenia56[[#This Row],[lat]]&gt;=40,ubezpieczenia56[[#This Row],[lat]]&lt;=49),1,0)</f>
        <v>0</v>
      </c>
      <c r="J128" s="1">
        <f>IF(AND(ubezpieczenia56[[#This Row],[lat]]&gt;=50,ubezpieczenia56[[#This Row],[lat]]&lt;=59),1,0)</f>
        <v>0</v>
      </c>
      <c r="K128" s="1">
        <f>IF(AND(ubezpieczenia56[[#This Row],[lat]]&gt;=60,ubezpieczenia56[[#This Row],[lat]]&lt;=69),1,0)</f>
        <v>1</v>
      </c>
      <c r="L128" s="1">
        <f>IF(AND(ubezpieczenia56[[#This Row],[lat]]&gt;=70,ubezpieczenia56[[#This Row],[lat]]&lt;=79),1,0)</f>
        <v>0</v>
      </c>
    </row>
    <row r="129" spans="1:12" x14ac:dyDescent="0.3">
      <c r="A129" s="1" t="s">
        <v>200</v>
      </c>
      <c r="B129" s="1" t="s">
        <v>201</v>
      </c>
      <c r="C129" s="2">
        <v>17382</v>
      </c>
      <c r="D129" s="1" t="s">
        <v>12</v>
      </c>
      <c r="E129" s="1">
        <f>YEAR(ubezpieczenia56[[#This Row],[Data_urodz]])</f>
        <v>1947</v>
      </c>
      <c r="F129" s="1">
        <f>2016-ubezpieczenia56[[#This Row],[rocznik]]</f>
        <v>69</v>
      </c>
      <c r="G129" s="1">
        <f>IF(AND(ubezpieczenia56[[#This Row],[lat]]&gt;=20,ubezpieczenia56[[#This Row],[lat]]&lt;=29),1,0)</f>
        <v>0</v>
      </c>
      <c r="H129" s="1">
        <f>IF(AND(ubezpieczenia56[[#This Row],[lat]]&gt;=30,ubezpieczenia56[[#This Row],[lat]]&lt;=39),1,0)</f>
        <v>0</v>
      </c>
      <c r="I129" s="1">
        <f>IF(AND(ubezpieczenia56[[#This Row],[lat]]&gt;=40,ubezpieczenia56[[#This Row],[lat]]&lt;=49),1,0)</f>
        <v>0</v>
      </c>
      <c r="J129" s="1">
        <f>IF(AND(ubezpieczenia56[[#This Row],[lat]]&gt;=50,ubezpieczenia56[[#This Row],[lat]]&lt;=59),1,0)</f>
        <v>0</v>
      </c>
      <c r="K129" s="1">
        <f>IF(AND(ubezpieczenia56[[#This Row],[lat]]&gt;=60,ubezpieczenia56[[#This Row],[lat]]&lt;=69),1,0)</f>
        <v>1</v>
      </c>
      <c r="L129" s="1">
        <f>IF(AND(ubezpieczenia56[[#This Row],[lat]]&gt;=70,ubezpieczenia56[[#This Row],[lat]]&lt;=79),1,0)</f>
        <v>0</v>
      </c>
    </row>
    <row r="130" spans="1:12" x14ac:dyDescent="0.3">
      <c r="A130" s="1" t="s">
        <v>202</v>
      </c>
      <c r="B130" s="1" t="s">
        <v>8</v>
      </c>
      <c r="C130" s="2">
        <v>16976</v>
      </c>
      <c r="D130" s="1" t="s">
        <v>6</v>
      </c>
      <c r="E130" s="1">
        <f>YEAR(ubezpieczenia56[[#This Row],[Data_urodz]])</f>
        <v>1946</v>
      </c>
      <c r="F130" s="1">
        <f>2016-ubezpieczenia56[[#This Row],[rocznik]]</f>
        <v>70</v>
      </c>
      <c r="G130" s="1">
        <f>IF(AND(ubezpieczenia56[[#This Row],[lat]]&gt;=20,ubezpieczenia56[[#This Row],[lat]]&lt;=29),1,0)</f>
        <v>0</v>
      </c>
      <c r="H130" s="1">
        <f>IF(AND(ubezpieczenia56[[#This Row],[lat]]&gt;=30,ubezpieczenia56[[#This Row],[lat]]&lt;=39),1,0)</f>
        <v>0</v>
      </c>
      <c r="I130" s="1">
        <f>IF(AND(ubezpieczenia56[[#This Row],[lat]]&gt;=40,ubezpieczenia56[[#This Row],[lat]]&lt;=49),1,0)</f>
        <v>0</v>
      </c>
      <c r="J130" s="1">
        <f>IF(AND(ubezpieczenia56[[#This Row],[lat]]&gt;=50,ubezpieczenia56[[#This Row],[lat]]&lt;=59),1,0)</f>
        <v>0</v>
      </c>
      <c r="K130" s="1">
        <f>IF(AND(ubezpieczenia56[[#This Row],[lat]]&gt;=60,ubezpieczenia56[[#This Row],[lat]]&lt;=69),1,0)</f>
        <v>0</v>
      </c>
      <c r="L130" s="1">
        <f>IF(AND(ubezpieczenia56[[#This Row],[lat]]&gt;=70,ubezpieczenia56[[#This Row],[lat]]&lt;=79),1,0)</f>
        <v>1</v>
      </c>
    </row>
    <row r="131" spans="1:12" x14ac:dyDescent="0.3">
      <c r="A131" s="1" t="s">
        <v>203</v>
      </c>
      <c r="B131" s="1" t="s">
        <v>204</v>
      </c>
      <c r="C131" s="2">
        <v>33779</v>
      </c>
      <c r="D131" s="1" t="s">
        <v>40</v>
      </c>
      <c r="E131" s="1">
        <f>YEAR(ubezpieczenia56[[#This Row],[Data_urodz]])</f>
        <v>1992</v>
      </c>
      <c r="F131" s="1">
        <f>2016-ubezpieczenia56[[#This Row],[rocznik]]</f>
        <v>24</v>
      </c>
      <c r="G131" s="1">
        <f>IF(AND(ubezpieczenia56[[#This Row],[lat]]&gt;=20,ubezpieczenia56[[#This Row],[lat]]&lt;=29),1,0)</f>
        <v>1</v>
      </c>
      <c r="H131" s="1">
        <f>IF(AND(ubezpieczenia56[[#This Row],[lat]]&gt;=30,ubezpieczenia56[[#This Row],[lat]]&lt;=39),1,0)</f>
        <v>0</v>
      </c>
      <c r="I131" s="1">
        <f>IF(AND(ubezpieczenia56[[#This Row],[lat]]&gt;=40,ubezpieczenia56[[#This Row],[lat]]&lt;=49),1,0)</f>
        <v>0</v>
      </c>
      <c r="J131" s="1">
        <f>IF(AND(ubezpieczenia56[[#This Row],[lat]]&gt;=50,ubezpieczenia56[[#This Row],[lat]]&lt;=59),1,0)</f>
        <v>0</v>
      </c>
      <c r="K131" s="1">
        <f>IF(AND(ubezpieczenia56[[#This Row],[lat]]&gt;=60,ubezpieczenia56[[#This Row],[lat]]&lt;=69),1,0)</f>
        <v>0</v>
      </c>
      <c r="L131" s="1">
        <f>IF(AND(ubezpieczenia56[[#This Row],[lat]]&gt;=70,ubezpieczenia56[[#This Row],[lat]]&lt;=79),1,0)</f>
        <v>0</v>
      </c>
    </row>
    <row r="132" spans="1:12" x14ac:dyDescent="0.3">
      <c r="A132" s="1" t="s">
        <v>75</v>
      </c>
      <c r="B132" s="1" t="s">
        <v>37</v>
      </c>
      <c r="C132" s="2">
        <v>33885</v>
      </c>
      <c r="D132" s="1" t="s">
        <v>6</v>
      </c>
      <c r="E132" s="1">
        <f>YEAR(ubezpieczenia56[[#This Row],[Data_urodz]])</f>
        <v>1992</v>
      </c>
      <c r="F132" s="1">
        <f>2016-ubezpieczenia56[[#This Row],[rocznik]]</f>
        <v>24</v>
      </c>
      <c r="G132" s="1">
        <f>IF(AND(ubezpieczenia56[[#This Row],[lat]]&gt;=20,ubezpieczenia56[[#This Row],[lat]]&lt;=29),1,0)</f>
        <v>1</v>
      </c>
      <c r="H132" s="1">
        <f>IF(AND(ubezpieczenia56[[#This Row],[lat]]&gt;=30,ubezpieczenia56[[#This Row],[lat]]&lt;=39),1,0)</f>
        <v>0</v>
      </c>
      <c r="I132" s="1">
        <f>IF(AND(ubezpieczenia56[[#This Row],[lat]]&gt;=40,ubezpieczenia56[[#This Row],[lat]]&lt;=49),1,0)</f>
        <v>0</v>
      </c>
      <c r="J132" s="1">
        <f>IF(AND(ubezpieczenia56[[#This Row],[lat]]&gt;=50,ubezpieczenia56[[#This Row],[lat]]&lt;=59),1,0)</f>
        <v>0</v>
      </c>
      <c r="K132" s="1">
        <f>IF(AND(ubezpieczenia56[[#This Row],[lat]]&gt;=60,ubezpieczenia56[[#This Row],[lat]]&lt;=69),1,0)</f>
        <v>0</v>
      </c>
      <c r="L132" s="1">
        <f>IF(AND(ubezpieczenia56[[#This Row],[lat]]&gt;=70,ubezpieczenia56[[#This Row],[lat]]&lt;=79),1,0)</f>
        <v>0</v>
      </c>
    </row>
    <row r="133" spans="1:12" x14ac:dyDescent="0.3">
      <c r="A133" s="1" t="s">
        <v>205</v>
      </c>
      <c r="B133" s="1" t="s">
        <v>25</v>
      </c>
      <c r="C133" s="2">
        <v>30498</v>
      </c>
      <c r="D133" s="1" t="s">
        <v>9</v>
      </c>
      <c r="E133" s="1">
        <f>YEAR(ubezpieczenia56[[#This Row],[Data_urodz]])</f>
        <v>1983</v>
      </c>
      <c r="F133" s="1">
        <f>2016-ubezpieczenia56[[#This Row],[rocznik]]</f>
        <v>33</v>
      </c>
      <c r="G133" s="1">
        <f>IF(AND(ubezpieczenia56[[#This Row],[lat]]&gt;=20,ubezpieczenia56[[#This Row],[lat]]&lt;=29),1,0)</f>
        <v>0</v>
      </c>
      <c r="H133" s="1">
        <f>IF(AND(ubezpieczenia56[[#This Row],[lat]]&gt;=30,ubezpieczenia56[[#This Row],[lat]]&lt;=39),1,0)</f>
        <v>1</v>
      </c>
      <c r="I133" s="1">
        <f>IF(AND(ubezpieczenia56[[#This Row],[lat]]&gt;=40,ubezpieczenia56[[#This Row],[lat]]&lt;=49),1,0)</f>
        <v>0</v>
      </c>
      <c r="J133" s="1">
        <f>IF(AND(ubezpieczenia56[[#This Row],[lat]]&gt;=50,ubezpieczenia56[[#This Row],[lat]]&lt;=59),1,0)</f>
        <v>0</v>
      </c>
      <c r="K133" s="1">
        <f>IF(AND(ubezpieczenia56[[#This Row],[lat]]&gt;=60,ubezpieczenia56[[#This Row],[lat]]&lt;=69),1,0)</f>
        <v>0</v>
      </c>
      <c r="L133" s="1">
        <f>IF(AND(ubezpieczenia56[[#This Row],[lat]]&gt;=70,ubezpieczenia56[[#This Row],[lat]]&lt;=79),1,0)</f>
        <v>0</v>
      </c>
    </row>
    <row r="134" spans="1:12" x14ac:dyDescent="0.3">
      <c r="A134" s="1" t="s">
        <v>206</v>
      </c>
      <c r="B134" s="1" t="s">
        <v>167</v>
      </c>
      <c r="C134" s="2">
        <v>22090</v>
      </c>
      <c r="D134" s="1" t="s">
        <v>9</v>
      </c>
      <c r="E134" s="1">
        <f>YEAR(ubezpieczenia56[[#This Row],[Data_urodz]])</f>
        <v>1960</v>
      </c>
      <c r="F134" s="1">
        <f>2016-ubezpieczenia56[[#This Row],[rocznik]]</f>
        <v>56</v>
      </c>
      <c r="G134" s="1">
        <f>IF(AND(ubezpieczenia56[[#This Row],[lat]]&gt;=20,ubezpieczenia56[[#This Row],[lat]]&lt;=29),1,0)</f>
        <v>0</v>
      </c>
      <c r="H134" s="1">
        <f>IF(AND(ubezpieczenia56[[#This Row],[lat]]&gt;=30,ubezpieczenia56[[#This Row],[lat]]&lt;=39),1,0)</f>
        <v>0</v>
      </c>
      <c r="I134" s="1">
        <f>IF(AND(ubezpieczenia56[[#This Row],[lat]]&gt;=40,ubezpieczenia56[[#This Row],[lat]]&lt;=49),1,0)</f>
        <v>0</v>
      </c>
      <c r="J134" s="1">
        <f>IF(AND(ubezpieczenia56[[#This Row],[lat]]&gt;=50,ubezpieczenia56[[#This Row],[lat]]&lt;=59),1,0)</f>
        <v>1</v>
      </c>
      <c r="K134" s="1">
        <f>IF(AND(ubezpieczenia56[[#This Row],[lat]]&gt;=60,ubezpieczenia56[[#This Row],[lat]]&lt;=69),1,0)</f>
        <v>0</v>
      </c>
      <c r="L134" s="1">
        <f>IF(AND(ubezpieczenia56[[#This Row],[lat]]&gt;=70,ubezpieczenia56[[#This Row],[lat]]&lt;=79),1,0)</f>
        <v>0</v>
      </c>
    </row>
    <row r="135" spans="1:12" x14ac:dyDescent="0.3">
      <c r="A135" s="1" t="s">
        <v>207</v>
      </c>
      <c r="B135" s="1" t="s">
        <v>37</v>
      </c>
      <c r="C135" s="2">
        <v>27938</v>
      </c>
      <c r="D135" s="1" t="s">
        <v>6</v>
      </c>
      <c r="E135" s="1">
        <f>YEAR(ubezpieczenia56[[#This Row],[Data_urodz]])</f>
        <v>1976</v>
      </c>
      <c r="F135" s="1">
        <f>2016-ubezpieczenia56[[#This Row],[rocznik]]</f>
        <v>40</v>
      </c>
      <c r="G135" s="1">
        <f>IF(AND(ubezpieczenia56[[#This Row],[lat]]&gt;=20,ubezpieczenia56[[#This Row],[lat]]&lt;=29),1,0)</f>
        <v>0</v>
      </c>
      <c r="H135" s="1">
        <f>IF(AND(ubezpieczenia56[[#This Row],[lat]]&gt;=30,ubezpieczenia56[[#This Row],[lat]]&lt;=39),1,0)</f>
        <v>0</v>
      </c>
      <c r="I135" s="1">
        <f>IF(AND(ubezpieczenia56[[#This Row],[lat]]&gt;=40,ubezpieczenia56[[#This Row],[lat]]&lt;=49),1,0)</f>
        <v>1</v>
      </c>
      <c r="J135" s="1">
        <f>IF(AND(ubezpieczenia56[[#This Row],[lat]]&gt;=50,ubezpieczenia56[[#This Row],[lat]]&lt;=59),1,0)</f>
        <v>0</v>
      </c>
      <c r="K135" s="1">
        <f>IF(AND(ubezpieczenia56[[#This Row],[lat]]&gt;=60,ubezpieczenia56[[#This Row],[lat]]&lt;=69),1,0)</f>
        <v>0</v>
      </c>
      <c r="L135" s="1">
        <f>IF(AND(ubezpieczenia56[[#This Row],[lat]]&gt;=70,ubezpieczenia56[[#This Row],[lat]]&lt;=79),1,0)</f>
        <v>0</v>
      </c>
    </row>
    <row r="136" spans="1:12" x14ac:dyDescent="0.3">
      <c r="A136" s="1" t="s">
        <v>208</v>
      </c>
      <c r="B136" s="1" t="s">
        <v>47</v>
      </c>
      <c r="C136" s="2">
        <v>23762</v>
      </c>
      <c r="D136" s="1" t="s">
        <v>12</v>
      </c>
      <c r="E136" s="1">
        <f>YEAR(ubezpieczenia56[[#This Row],[Data_urodz]])</f>
        <v>1965</v>
      </c>
      <c r="F136" s="1">
        <f>2016-ubezpieczenia56[[#This Row],[rocznik]]</f>
        <v>51</v>
      </c>
      <c r="G136" s="1">
        <f>IF(AND(ubezpieczenia56[[#This Row],[lat]]&gt;=20,ubezpieczenia56[[#This Row],[lat]]&lt;=29),1,0)</f>
        <v>0</v>
      </c>
      <c r="H136" s="1">
        <f>IF(AND(ubezpieczenia56[[#This Row],[lat]]&gt;=30,ubezpieczenia56[[#This Row],[lat]]&lt;=39),1,0)</f>
        <v>0</v>
      </c>
      <c r="I136" s="1">
        <f>IF(AND(ubezpieczenia56[[#This Row],[lat]]&gt;=40,ubezpieczenia56[[#This Row],[lat]]&lt;=49),1,0)</f>
        <v>0</v>
      </c>
      <c r="J136" s="1">
        <f>IF(AND(ubezpieczenia56[[#This Row],[lat]]&gt;=50,ubezpieczenia56[[#This Row],[lat]]&lt;=59),1,0)</f>
        <v>1</v>
      </c>
      <c r="K136" s="1">
        <f>IF(AND(ubezpieczenia56[[#This Row],[lat]]&gt;=60,ubezpieczenia56[[#This Row],[lat]]&lt;=69),1,0)</f>
        <v>0</v>
      </c>
      <c r="L136" s="1">
        <f>IF(AND(ubezpieczenia56[[#This Row],[lat]]&gt;=70,ubezpieczenia56[[#This Row],[lat]]&lt;=79),1,0)</f>
        <v>0</v>
      </c>
    </row>
    <row r="137" spans="1:12" x14ac:dyDescent="0.3">
      <c r="A137" s="1" t="s">
        <v>209</v>
      </c>
      <c r="B137" s="1" t="s">
        <v>131</v>
      </c>
      <c r="C137" s="2">
        <v>25158</v>
      </c>
      <c r="D137" s="1" t="s">
        <v>6</v>
      </c>
      <c r="E137" s="1">
        <f>YEAR(ubezpieczenia56[[#This Row],[Data_urodz]])</f>
        <v>1968</v>
      </c>
      <c r="F137" s="1">
        <f>2016-ubezpieczenia56[[#This Row],[rocznik]]</f>
        <v>48</v>
      </c>
      <c r="G137" s="1">
        <f>IF(AND(ubezpieczenia56[[#This Row],[lat]]&gt;=20,ubezpieczenia56[[#This Row],[lat]]&lt;=29),1,0)</f>
        <v>0</v>
      </c>
      <c r="H137" s="1">
        <f>IF(AND(ubezpieczenia56[[#This Row],[lat]]&gt;=30,ubezpieczenia56[[#This Row],[lat]]&lt;=39),1,0)</f>
        <v>0</v>
      </c>
      <c r="I137" s="1">
        <f>IF(AND(ubezpieczenia56[[#This Row],[lat]]&gt;=40,ubezpieczenia56[[#This Row],[lat]]&lt;=49),1,0)</f>
        <v>1</v>
      </c>
      <c r="J137" s="1">
        <f>IF(AND(ubezpieczenia56[[#This Row],[lat]]&gt;=50,ubezpieczenia56[[#This Row],[lat]]&lt;=59),1,0)</f>
        <v>0</v>
      </c>
      <c r="K137" s="1">
        <f>IF(AND(ubezpieczenia56[[#This Row],[lat]]&gt;=60,ubezpieczenia56[[#This Row],[lat]]&lt;=69),1,0)</f>
        <v>0</v>
      </c>
      <c r="L137" s="1">
        <f>IF(AND(ubezpieczenia56[[#This Row],[lat]]&gt;=70,ubezpieczenia56[[#This Row],[lat]]&lt;=79),1,0)</f>
        <v>0</v>
      </c>
    </row>
    <row r="138" spans="1:12" x14ac:dyDescent="0.3">
      <c r="A138" s="1" t="s">
        <v>210</v>
      </c>
      <c r="B138" s="1" t="s">
        <v>37</v>
      </c>
      <c r="C138" s="2">
        <v>24824</v>
      </c>
      <c r="D138" s="1" t="s">
        <v>12</v>
      </c>
      <c r="E138" s="1">
        <f>YEAR(ubezpieczenia56[[#This Row],[Data_urodz]])</f>
        <v>1967</v>
      </c>
      <c r="F138" s="1">
        <f>2016-ubezpieczenia56[[#This Row],[rocznik]]</f>
        <v>49</v>
      </c>
      <c r="G138" s="1">
        <f>IF(AND(ubezpieczenia56[[#This Row],[lat]]&gt;=20,ubezpieczenia56[[#This Row],[lat]]&lt;=29),1,0)</f>
        <v>0</v>
      </c>
      <c r="H138" s="1">
        <f>IF(AND(ubezpieczenia56[[#This Row],[lat]]&gt;=30,ubezpieczenia56[[#This Row],[lat]]&lt;=39),1,0)</f>
        <v>0</v>
      </c>
      <c r="I138" s="1">
        <f>IF(AND(ubezpieczenia56[[#This Row],[lat]]&gt;=40,ubezpieczenia56[[#This Row],[lat]]&lt;=49),1,0)</f>
        <v>1</v>
      </c>
      <c r="J138" s="1">
        <f>IF(AND(ubezpieczenia56[[#This Row],[lat]]&gt;=50,ubezpieczenia56[[#This Row],[lat]]&lt;=59),1,0)</f>
        <v>0</v>
      </c>
      <c r="K138" s="1">
        <f>IF(AND(ubezpieczenia56[[#This Row],[lat]]&gt;=60,ubezpieczenia56[[#This Row],[lat]]&lt;=69),1,0)</f>
        <v>0</v>
      </c>
      <c r="L138" s="1">
        <f>IF(AND(ubezpieczenia56[[#This Row],[lat]]&gt;=70,ubezpieczenia56[[#This Row],[lat]]&lt;=79),1,0)</f>
        <v>0</v>
      </c>
    </row>
    <row r="139" spans="1:12" x14ac:dyDescent="0.3">
      <c r="A139" s="1" t="s">
        <v>211</v>
      </c>
      <c r="B139" s="1" t="s">
        <v>49</v>
      </c>
      <c r="C139" s="2">
        <v>33398</v>
      </c>
      <c r="D139" s="1" t="s">
        <v>9</v>
      </c>
      <c r="E139" s="1">
        <f>YEAR(ubezpieczenia56[[#This Row],[Data_urodz]])</f>
        <v>1991</v>
      </c>
      <c r="F139" s="1">
        <f>2016-ubezpieczenia56[[#This Row],[rocznik]]</f>
        <v>25</v>
      </c>
      <c r="G139" s="1">
        <f>IF(AND(ubezpieczenia56[[#This Row],[lat]]&gt;=20,ubezpieczenia56[[#This Row],[lat]]&lt;=29),1,0)</f>
        <v>1</v>
      </c>
      <c r="H139" s="1">
        <f>IF(AND(ubezpieczenia56[[#This Row],[lat]]&gt;=30,ubezpieczenia56[[#This Row],[lat]]&lt;=39),1,0)</f>
        <v>0</v>
      </c>
      <c r="I139" s="1">
        <f>IF(AND(ubezpieczenia56[[#This Row],[lat]]&gt;=40,ubezpieczenia56[[#This Row],[lat]]&lt;=49),1,0)</f>
        <v>0</v>
      </c>
      <c r="J139" s="1">
        <f>IF(AND(ubezpieczenia56[[#This Row],[lat]]&gt;=50,ubezpieczenia56[[#This Row],[lat]]&lt;=59),1,0)</f>
        <v>0</v>
      </c>
      <c r="K139" s="1">
        <f>IF(AND(ubezpieczenia56[[#This Row],[lat]]&gt;=60,ubezpieczenia56[[#This Row],[lat]]&lt;=69),1,0)</f>
        <v>0</v>
      </c>
      <c r="L139" s="1">
        <f>IF(AND(ubezpieczenia56[[#This Row],[lat]]&gt;=70,ubezpieczenia56[[#This Row],[lat]]&lt;=79),1,0)</f>
        <v>0</v>
      </c>
    </row>
    <row r="140" spans="1:12" x14ac:dyDescent="0.3">
      <c r="A140" s="1" t="s">
        <v>212</v>
      </c>
      <c r="B140" s="1" t="s">
        <v>18</v>
      </c>
      <c r="C140" s="2">
        <v>34795</v>
      </c>
      <c r="D140" s="1" t="s">
        <v>9</v>
      </c>
      <c r="E140" s="1">
        <f>YEAR(ubezpieczenia56[[#This Row],[Data_urodz]])</f>
        <v>1995</v>
      </c>
      <c r="F140" s="1">
        <f>2016-ubezpieczenia56[[#This Row],[rocznik]]</f>
        <v>21</v>
      </c>
      <c r="G140" s="1">
        <f>IF(AND(ubezpieczenia56[[#This Row],[lat]]&gt;=20,ubezpieczenia56[[#This Row],[lat]]&lt;=29),1,0)</f>
        <v>1</v>
      </c>
      <c r="H140" s="1">
        <f>IF(AND(ubezpieczenia56[[#This Row],[lat]]&gt;=30,ubezpieczenia56[[#This Row],[lat]]&lt;=39),1,0)</f>
        <v>0</v>
      </c>
      <c r="I140" s="1">
        <f>IF(AND(ubezpieczenia56[[#This Row],[lat]]&gt;=40,ubezpieczenia56[[#This Row],[lat]]&lt;=49),1,0)</f>
        <v>0</v>
      </c>
      <c r="J140" s="1">
        <f>IF(AND(ubezpieczenia56[[#This Row],[lat]]&gt;=50,ubezpieczenia56[[#This Row],[lat]]&lt;=59),1,0)</f>
        <v>0</v>
      </c>
      <c r="K140" s="1">
        <f>IF(AND(ubezpieczenia56[[#This Row],[lat]]&gt;=60,ubezpieczenia56[[#This Row],[lat]]&lt;=69),1,0)</f>
        <v>0</v>
      </c>
      <c r="L140" s="1">
        <f>IF(AND(ubezpieczenia56[[#This Row],[lat]]&gt;=70,ubezpieczenia56[[#This Row],[lat]]&lt;=79),1,0)</f>
        <v>0</v>
      </c>
    </row>
    <row r="141" spans="1:12" x14ac:dyDescent="0.3">
      <c r="A141" s="1" t="s">
        <v>88</v>
      </c>
      <c r="B141" s="1" t="s">
        <v>213</v>
      </c>
      <c r="C141" s="2">
        <v>20374</v>
      </c>
      <c r="D141" s="1" t="s">
        <v>12</v>
      </c>
      <c r="E141" s="1">
        <f>YEAR(ubezpieczenia56[[#This Row],[Data_urodz]])</f>
        <v>1955</v>
      </c>
      <c r="F141" s="1">
        <f>2016-ubezpieczenia56[[#This Row],[rocznik]]</f>
        <v>61</v>
      </c>
      <c r="G141" s="1">
        <f>IF(AND(ubezpieczenia56[[#This Row],[lat]]&gt;=20,ubezpieczenia56[[#This Row],[lat]]&lt;=29),1,0)</f>
        <v>0</v>
      </c>
      <c r="H141" s="1">
        <f>IF(AND(ubezpieczenia56[[#This Row],[lat]]&gt;=30,ubezpieczenia56[[#This Row],[lat]]&lt;=39),1,0)</f>
        <v>0</v>
      </c>
      <c r="I141" s="1">
        <f>IF(AND(ubezpieczenia56[[#This Row],[lat]]&gt;=40,ubezpieczenia56[[#This Row],[lat]]&lt;=49),1,0)</f>
        <v>0</v>
      </c>
      <c r="J141" s="1">
        <f>IF(AND(ubezpieczenia56[[#This Row],[lat]]&gt;=50,ubezpieczenia56[[#This Row],[lat]]&lt;=59),1,0)</f>
        <v>0</v>
      </c>
      <c r="K141" s="1">
        <f>IF(AND(ubezpieczenia56[[#This Row],[lat]]&gt;=60,ubezpieczenia56[[#This Row],[lat]]&lt;=69),1,0)</f>
        <v>1</v>
      </c>
      <c r="L141" s="1">
        <f>IF(AND(ubezpieczenia56[[#This Row],[lat]]&gt;=70,ubezpieczenia56[[#This Row],[lat]]&lt;=79),1,0)</f>
        <v>0</v>
      </c>
    </row>
    <row r="142" spans="1:12" x14ac:dyDescent="0.3">
      <c r="A142" s="1" t="s">
        <v>214</v>
      </c>
      <c r="B142" s="1" t="s">
        <v>165</v>
      </c>
      <c r="C142" s="2">
        <v>25416</v>
      </c>
      <c r="D142" s="1" t="s">
        <v>12</v>
      </c>
      <c r="E142" s="1">
        <f>YEAR(ubezpieczenia56[[#This Row],[Data_urodz]])</f>
        <v>1969</v>
      </c>
      <c r="F142" s="1">
        <f>2016-ubezpieczenia56[[#This Row],[rocznik]]</f>
        <v>47</v>
      </c>
      <c r="G142" s="1">
        <f>IF(AND(ubezpieczenia56[[#This Row],[lat]]&gt;=20,ubezpieczenia56[[#This Row],[lat]]&lt;=29),1,0)</f>
        <v>0</v>
      </c>
      <c r="H142" s="1">
        <f>IF(AND(ubezpieczenia56[[#This Row],[lat]]&gt;=30,ubezpieczenia56[[#This Row],[lat]]&lt;=39),1,0)</f>
        <v>0</v>
      </c>
      <c r="I142" s="1">
        <f>IF(AND(ubezpieczenia56[[#This Row],[lat]]&gt;=40,ubezpieczenia56[[#This Row],[lat]]&lt;=49),1,0)</f>
        <v>1</v>
      </c>
      <c r="J142" s="1">
        <f>IF(AND(ubezpieczenia56[[#This Row],[lat]]&gt;=50,ubezpieczenia56[[#This Row],[lat]]&lt;=59),1,0)</f>
        <v>0</v>
      </c>
      <c r="K142" s="1">
        <f>IF(AND(ubezpieczenia56[[#This Row],[lat]]&gt;=60,ubezpieczenia56[[#This Row],[lat]]&lt;=69),1,0)</f>
        <v>0</v>
      </c>
      <c r="L142" s="1">
        <f>IF(AND(ubezpieczenia56[[#This Row],[lat]]&gt;=70,ubezpieczenia56[[#This Row],[lat]]&lt;=79),1,0)</f>
        <v>0</v>
      </c>
    </row>
    <row r="143" spans="1:12" x14ac:dyDescent="0.3">
      <c r="A143" s="1" t="s">
        <v>215</v>
      </c>
      <c r="B143" s="1" t="s">
        <v>216</v>
      </c>
      <c r="C143" s="2">
        <v>21548</v>
      </c>
      <c r="D143" s="1" t="s">
        <v>12</v>
      </c>
      <c r="E143" s="1">
        <f>YEAR(ubezpieczenia56[[#This Row],[Data_urodz]])</f>
        <v>1958</v>
      </c>
      <c r="F143" s="1">
        <f>2016-ubezpieczenia56[[#This Row],[rocznik]]</f>
        <v>58</v>
      </c>
      <c r="G143" s="1">
        <f>IF(AND(ubezpieczenia56[[#This Row],[lat]]&gt;=20,ubezpieczenia56[[#This Row],[lat]]&lt;=29),1,0)</f>
        <v>0</v>
      </c>
      <c r="H143" s="1">
        <f>IF(AND(ubezpieczenia56[[#This Row],[lat]]&gt;=30,ubezpieczenia56[[#This Row],[lat]]&lt;=39),1,0)</f>
        <v>0</v>
      </c>
      <c r="I143" s="1">
        <f>IF(AND(ubezpieczenia56[[#This Row],[lat]]&gt;=40,ubezpieczenia56[[#This Row],[lat]]&lt;=49),1,0)</f>
        <v>0</v>
      </c>
      <c r="J143" s="1">
        <f>IF(AND(ubezpieczenia56[[#This Row],[lat]]&gt;=50,ubezpieczenia56[[#This Row],[lat]]&lt;=59),1,0)</f>
        <v>1</v>
      </c>
      <c r="K143" s="1">
        <f>IF(AND(ubezpieczenia56[[#This Row],[lat]]&gt;=60,ubezpieczenia56[[#This Row],[lat]]&lt;=69),1,0)</f>
        <v>0</v>
      </c>
      <c r="L143" s="1">
        <f>IF(AND(ubezpieczenia56[[#This Row],[lat]]&gt;=70,ubezpieczenia56[[#This Row],[lat]]&lt;=79),1,0)</f>
        <v>0</v>
      </c>
    </row>
    <row r="144" spans="1:12" x14ac:dyDescent="0.3">
      <c r="A144" s="1" t="s">
        <v>217</v>
      </c>
      <c r="B144" s="1" t="s">
        <v>54</v>
      </c>
      <c r="C144" s="2">
        <v>31232</v>
      </c>
      <c r="D144" s="1" t="s">
        <v>9</v>
      </c>
      <c r="E144" s="1">
        <f>YEAR(ubezpieczenia56[[#This Row],[Data_urodz]])</f>
        <v>1985</v>
      </c>
      <c r="F144" s="1">
        <f>2016-ubezpieczenia56[[#This Row],[rocznik]]</f>
        <v>31</v>
      </c>
      <c r="G144" s="1">
        <f>IF(AND(ubezpieczenia56[[#This Row],[lat]]&gt;=20,ubezpieczenia56[[#This Row],[lat]]&lt;=29),1,0)</f>
        <v>0</v>
      </c>
      <c r="H144" s="1">
        <f>IF(AND(ubezpieczenia56[[#This Row],[lat]]&gt;=30,ubezpieczenia56[[#This Row],[lat]]&lt;=39),1,0)</f>
        <v>1</v>
      </c>
      <c r="I144" s="1">
        <f>IF(AND(ubezpieczenia56[[#This Row],[lat]]&gt;=40,ubezpieczenia56[[#This Row],[lat]]&lt;=49),1,0)</f>
        <v>0</v>
      </c>
      <c r="J144" s="1">
        <f>IF(AND(ubezpieczenia56[[#This Row],[lat]]&gt;=50,ubezpieczenia56[[#This Row],[lat]]&lt;=59),1,0)</f>
        <v>0</v>
      </c>
      <c r="K144" s="1">
        <f>IF(AND(ubezpieczenia56[[#This Row],[lat]]&gt;=60,ubezpieczenia56[[#This Row],[lat]]&lt;=69),1,0)</f>
        <v>0</v>
      </c>
      <c r="L144" s="1">
        <f>IF(AND(ubezpieczenia56[[#This Row],[lat]]&gt;=70,ubezpieczenia56[[#This Row],[lat]]&lt;=79),1,0)</f>
        <v>0</v>
      </c>
    </row>
    <row r="145" spans="1:12" x14ac:dyDescent="0.3">
      <c r="A145" s="1" t="s">
        <v>218</v>
      </c>
      <c r="B145" s="1" t="s">
        <v>121</v>
      </c>
      <c r="C145" s="2">
        <v>28472</v>
      </c>
      <c r="D145" s="1" t="s">
        <v>12</v>
      </c>
      <c r="E145" s="1">
        <f>YEAR(ubezpieczenia56[[#This Row],[Data_urodz]])</f>
        <v>1977</v>
      </c>
      <c r="F145" s="1">
        <f>2016-ubezpieczenia56[[#This Row],[rocznik]]</f>
        <v>39</v>
      </c>
      <c r="G145" s="1">
        <f>IF(AND(ubezpieczenia56[[#This Row],[lat]]&gt;=20,ubezpieczenia56[[#This Row],[lat]]&lt;=29),1,0)</f>
        <v>0</v>
      </c>
      <c r="H145" s="1">
        <f>IF(AND(ubezpieczenia56[[#This Row],[lat]]&gt;=30,ubezpieczenia56[[#This Row],[lat]]&lt;=39),1,0)</f>
        <v>1</v>
      </c>
      <c r="I145" s="1">
        <f>IF(AND(ubezpieczenia56[[#This Row],[lat]]&gt;=40,ubezpieczenia56[[#This Row],[lat]]&lt;=49),1,0)</f>
        <v>0</v>
      </c>
      <c r="J145" s="1">
        <f>IF(AND(ubezpieczenia56[[#This Row],[lat]]&gt;=50,ubezpieczenia56[[#This Row],[lat]]&lt;=59),1,0)</f>
        <v>0</v>
      </c>
      <c r="K145" s="1">
        <f>IF(AND(ubezpieczenia56[[#This Row],[lat]]&gt;=60,ubezpieczenia56[[#This Row],[lat]]&lt;=69),1,0)</f>
        <v>0</v>
      </c>
      <c r="L145" s="1">
        <f>IF(AND(ubezpieczenia56[[#This Row],[lat]]&gt;=70,ubezpieczenia56[[#This Row],[lat]]&lt;=79),1,0)</f>
        <v>0</v>
      </c>
    </row>
    <row r="146" spans="1:12" x14ac:dyDescent="0.3">
      <c r="A146" s="1" t="s">
        <v>219</v>
      </c>
      <c r="B146" s="1" t="s">
        <v>29</v>
      </c>
      <c r="C146" s="2">
        <v>34287</v>
      </c>
      <c r="D146" s="1" t="s">
        <v>12</v>
      </c>
      <c r="E146" s="1">
        <f>YEAR(ubezpieczenia56[[#This Row],[Data_urodz]])</f>
        <v>1993</v>
      </c>
      <c r="F146" s="1">
        <f>2016-ubezpieczenia56[[#This Row],[rocznik]]</f>
        <v>23</v>
      </c>
      <c r="G146" s="1">
        <f>IF(AND(ubezpieczenia56[[#This Row],[lat]]&gt;=20,ubezpieczenia56[[#This Row],[lat]]&lt;=29),1,0)</f>
        <v>1</v>
      </c>
      <c r="H146" s="1">
        <f>IF(AND(ubezpieczenia56[[#This Row],[lat]]&gt;=30,ubezpieczenia56[[#This Row],[lat]]&lt;=39),1,0)</f>
        <v>0</v>
      </c>
      <c r="I146" s="1">
        <f>IF(AND(ubezpieczenia56[[#This Row],[lat]]&gt;=40,ubezpieczenia56[[#This Row],[lat]]&lt;=49),1,0)</f>
        <v>0</v>
      </c>
      <c r="J146" s="1">
        <f>IF(AND(ubezpieczenia56[[#This Row],[lat]]&gt;=50,ubezpieczenia56[[#This Row],[lat]]&lt;=59),1,0)</f>
        <v>0</v>
      </c>
      <c r="K146" s="1">
        <f>IF(AND(ubezpieczenia56[[#This Row],[lat]]&gt;=60,ubezpieczenia56[[#This Row],[lat]]&lt;=69),1,0)</f>
        <v>0</v>
      </c>
      <c r="L146" s="1">
        <f>IF(AND(ubezpieczenia56[[#This Row],[lat]]&gt;=70,ubezpieczenia56[[#This Row],[lat]]&lt;=79),1,0)</f>
        <v>0</v>
      </c>
    </row>
    <row r="147" spans="1:12" x14ac:dyDescent="0.3">
      <c r="A147" s="1" t="s">
        <v>220</v>
      </c>
      <c r="B147" s="1" t="s">
        <v>92</v>
      </c>
      <c r="C147" s="2">
        <v>24972</v>
      </c>
      <c r="D147" s="1" t="s">
        <v>6</v>
      </c>
      <c r="E147" s="1">
        <f>YEAR(ubezpieczenia56[[#This Row],[Data_urodz]])</f>
        <v>1968</v>
      </c>
      <c r="F147" s="1">
        <f>2016-ubezpieczenia56[[#This Row],[rocznik]]</f>
        <v>48</v>
      </c>
      <c r="G147" s="1">
        <f>IF(AND(ubezpieczenia56[[#This Row],[lat]]&gt;=20,ubezpieczenia56[[#This Row],[lat]]&lt;=29),1,0)</f>
        <v>0</v>
      </c>
      <c r="H147" s="1">
        <f>IF(AND(ubezpieczenia56[[#This Row],[lat]]&gt;=30,ubezpieczenia56[[#This Row],[lat]]&lt;=39),1,0)</f>
        <v>0</v>
      </c>
      <c r="I147" s="1">
        <f>IF(AND(ubezpieczenia56[[#This Row],[lat]]&gt;=40,ubezpieczenia56[[#This Row],[lat]]&lt;=49),1,0)</f>
        <v>1</v>
      </c>
      <c r="J147" s="1">
        <f>IF(AND(ubezpieczenia56[[#This Row],[lat]]&gt;=50,ubezpieczenia56[[#This Row],[lat]]&lt;=59),1,0)</f>
        <v>0</v>
      </c>
      <c r="K147" s="1">
        <f>IF(AND(ubezpieczenia56[[#This Row],[lat]]&gt;=60,ubezpieczenia56[[#This Row],[lat]]&lt;=69),1,0)</f>
        <v>0</v>
      </c>
      <c r="L147" s="1">
        <f>IF(AND(ubezpieczenia56[[#This Row],[lat]]&gt;=70,ubezpieczenia56[[#This Row],[lat]]&lt;=79),1,0)</f>
        <v>0</v>
      </c>
    </row>
    <row r="148" spans="1:12" x14ac:dyDescent="0.3">
      <c r="A148" s="1" t="s">
        <v>221</v>
      </c>
      <c r="B148" s="1" t="s">
        <v>154</v>
      </c>
      <c r="C148" s="2">
        <v>18787</v>
      </c>
      <c r="D148" s="1" t="s">
        <v>9</v>
      </c>
      <c r="E148" s="1">
        <f>YEAR(ubezpieczenia56[[#This Row],[Data_urodz]])</f>
        <v>1951</v>
      </c>
      <c r="F148" s="1">
        <f>2016-ubezpieczenia56[[#This Row],[rocznik]]</f>
        <v>65</v>
      </c>
      <c r="G148" s="1">
        <f>IF(AND(ubezpieczenia56[[#This Row],[lat]]&gt;=20,ubezpieczenia56[[#This Row],[lat]]&lt;=29),1,0)</f>
        <v>0</v>
      </c>
      <c r="H148" s="1">
        <f>IF(AND(ubezpieczenia56[[#This Row],[lat]]&gt;=30,ubezpieczenia56[[#This Row],[lat]]&lt;=39),1,0)</f>
        <v>0</v>
      </c>
      <c r="I148" s="1">
        <f>IF(AND(ubezpieczenia56[[#This Row],[lat]]&gt;=40,ubezpieczenia56[[#This Row],[lat]]&lt;=49),1,0)</f>
        <v>0</v>
      </c>
      <c r="J148" s="1">
        <f>IF(AND(ubezpieczenia56[[#This Row],[lat]]&gt;=50,ubezpieczenia56[[#This Row],[lat]]&lt;=59),1,0)</f>
        <v>0</v>
      </c>
      <c r="K148" s="1">
        <f>IF(AND(ubezpieczenia56[[#This Row],[lat]]&gt;=60,ubezpieczenia56[[#This Row],[lat]]&lt;=69),1,0)</f>
        <v>1</v>
      </c>
      <c r="L148" s="1">
        <f>IF(AND(ubezpieczenia56[[#This Row],[lat]]&gt;=70,ubezpieczenia56[[#This Row],[lat]]&lt;=79),1,0)</f>
        <v>0</v>
      </c>
    </row>
    <row r="149" spans="1:12" x14ac:dyDescent="0.3">
      <c r="A149" s="1" t="s">
        <v>222</v>
      </c>
      <c r="B149" s="1" t="s">
        <v>49</v>
      </c>
      <c r="C149" s="2">
        <v>27611</v>
      </c>
      <c r="D149" s="1" t="s">
        <v>9</v>
      </c>
      <c r="E149" s="1">
        <f>YEAR(ubezpieczenia56[[#This Row],[Data_urodz]])</f>
        <v>1975</v>
      </c>
      <c r="F149" s="1">
        <f>2016-ubezpieczenia56[[#This Row],[rocznik]]</f>
        <v>41</v>
      </c>
      <c r="G149" s="1">
        <f>IF(AND(ubezpieczenia56[[#This Row],[lat]]&gt;=20,ubezpieczenia56[[#This Row],[lat]]&lt;=29),1,0)</f>
        <v>0</v>
      </c>
      <c r="H149" s="1">
        <f>IF(AND(ubezpieczenia56[[#This Row],[lat]]&gt;=30,ubezpieczenia56[[#This Row],[lat]]&lt;=39),1,0)</f>
        <v>0</v>
      </c>
      <c r="I149" s="1">
        <f>IF(AND(ubezpieczenia56[[#This Row],[lat]]&gt;=40,ubezpieczenia56[[#This Row],[lat]]&lt;=49),1,0)</f>
        <v>1</v>
      </c>
      <c r="J149" s="1">
        <f>IF(AND(ubezpieczenia56[[#This Row],[lat]]&gt;=50,ubezpieczenia56[[#This Row],[lat]]&lt;=59),1,0)</f>
        <v>0</v>
      </c>
      <c r="K149" s="1">
        <f>IF(AND(ubezpieczenia56[[#This Row],[lat]]&gt;=60,ubezpieczenia56[[#This Row],[lat]]&lt;=69),1,0)</f>
        <v>0</v>
      </c>
      <c r="L149" s="1">
        <f>IF(AND(ubezpieczenia56[[#This Row],[lat]]&gt;=70,ubezpieczenia56[[#This Row],[lat]]&lt;=79),1,0)</f>
        <v>0</v>
      </c>
    </row>
    <row r="150" spans="1:12" x14ac:dyDescent="0.3">
      <c r="A150" s="1" t="s">
        <v>223</v>
      </c>
      <c r="B150" s="1" t="s">
        <v>224</v>
      </c>
      <c r="C150" s="2">
        <v>26071</v>
      </c>
      <c r="D150" s="1" t="s">
        <v>12</v>
      </c>
      <c r="E150" s="1">
        <f>YEAR(ubezpieczenia56[[#This Row],[Data_urodz]])</f>
        <v>1971</v>
      </c>
      <c r="F150" s="1">
        <f>2016-ubezpieczenia56[[#This Row],[rocznik]]</f>
        <v>45</v>
      </c>
      <c r="G150" s="1">
        <f>IF(AND(ubezpieczenia56[[#This Row],[lat]]&gt;=20,ubezpieczenia56[[#This Row],[lat]]&lt;=29),1,0)</f>
        <v>0</v>
      </c>
      <c r="H150" s="1">
        <f>IF(AND(ubezpieczenia56[[#This Row],[lat]]&gt;=30,ubezpieczenia56[[#This Row],[lat]]&lt;=39),1,0)</f>
        <v>0</v>
      </c>
      <c r="I150" s="1">
        <f>IF(AND(ubezpieczenia56[[#This Row],[lat]]&gt;=40,ubezpieczenia56[[#This Row],[lat]]&lt;=49),1,0)</f>
        <v>1</v>
      </c>
      <c r="J150" s="1">
        <f>IF(AND(ubezpieczenia56[[#This Row],[lat]]&gt;=50,ubezpieczenia56[[#This Row],[lat]]&lt;=59),1,0)</f>
        <v>0</v>
      </c>
      <c r="K150" s="1">
        <f>IF(AND(ubezpieczenia56[[#This Row],[lat]]&gt;=60,ubezpieczenia56[[#This Row],[lat]]&lt;=69),1,0)</f>
        <v>0</v>
      </c>
      <c r="L150" s="1">
        <f>IF(AND(ubezpieczenia56[[#This Row],[lat]]&gt;=70,ubezpieczenia56[[#This Row],[lat]]&lt;=79),1,0)</f>
        <v>0</v>
      </c>
    </row>
    <row r="151" spans="1:12" x14ac:dyDescent="0.3">
      <c r="A151" s="1" t="s">
        <v>225</v>
      </c>
      <c r="B151" s="1" t="s">
        <v>20</v>
      </c>
      <c r="C151" s="2">
        <v>18285</v>
      </c>
      <c r="D151" s="1" t="s">
        <v>6</v>
      </c>
      <c r="E151" s="1">
        <f>YEAR(ubezpieczenia56[[#This Row],[Data_urodz]])</f>
        <v>1950</v>
      </c>
      <c r="F151" s="1">
        <f>2016-ubezpieczenia56[[#This Row],[rocznik]]</f>
        <v>66</v>
      </c>
      <c r="G151" s="1">
        <f>IF(AND(ubezpieczenia56[[#This Row],[lat]]&gt;=20,ubezpieczenia56[[#This Row],[lat]]&lt;=29),1,0)</f>
        <v>0</v>
      </c>
      <c r="H151" s="1">
        <f>IF(AND(ubezpieczenia56[[#This Row],[lat]]&gt;=30,ubezpieczenia56[[#This Row],[lat]]&lt;=39),1,0)</f>
        <v>0</v>
      </c>
      <c r="I151" s="1">
        <f>IF(AND(ubezpieczenia56[[#This Row],[lat]]&gt;=40,ubezpieczenia56[[#This Row],[lat]]&lt;=49),1,0)</f>
        <v>0</v>
      </c>
      <c r="J151" s="1">
        <f>IF(AND(ubezpieczenia56[[#This Row],[lat]]&gt;=50,ubezpieczenia56[[#This Row],[lat]]&lt;=59),1,0)</f>
        <v>0</v>
      </c>
      <c r="K151" s="1">
        <f>IF(AND(ubezpieczenia56[[#This Row],[lat]]&gt;=60,ubezpieczenia56[[#This Row],[lat]]&lt;=69),1,0)</f>
        <v>1</v>
      </c>
      <c r="L151" s="1">
        <f>IF(AND(ubezpieczenia56[[#This Row],[lat]]&gt;=70,ubezpieczenia56[[#This Row],[lat]]&lt;=79),1,0)</f>
        <v>0</v>
      </c>
    </row>
    <row r="152" spans="1:12" x14ac:dyDescent="0.3">
      <c r="A152" s="1" t="s">
        <v>226</v>
      </c>
      <c r="B152" s="1" t="s">
        <v>8</v>
      </c>
      <c r="C152" s="2">
        <v>33696</v>
      </c>
      <c r="D152" s="1" t="s">
        <v>12</v>
      </c>
      <c r="E152" s="1">
        <f>YEAR(ubezpieczenia56[[#This Row],[Data_urodz]])</f>
        <v>1992</v>
      </c>
      <c r="F152" s="1">
        <f>2016-ubezpieczenia56[[#This Row],[rocznik]]</f>
        <v>24</v>
      </c>
      <c r="G152" s="1">
        <f>IF(AND(ubezpieczenia56[[#This Row],[lat]]&gt;=20,ubezpieczenia56[[#This Row],[lat]]&lt;=29),1,0)</f>
        <v>1</v>
      </c>
      <c r="H152" s="1">
        <f>IF(AND(ubezpieczenia56[[#This Row],[lat]]&gt;=30,ubezpieczenia56[[#This Row],[lat]]&lt;=39),1,0)</f>
        <v>0</v>
      </c>
      <c r="I152" s="1">
        <f>IF(AND(ubezpieczenia56[[#This Row],[lat]]&gt;=40,ubezpieczenia56[[#This Row],[lat]]&lt;=49),1,0)</f>
        <v>0</v>
      </c>
      <c r="J152" s="1">
        <f>IF(AND(ubezpieczenia56[[#This Row],[lat]]&gt;=50,ubezpieczenia56[[#This Row],[lat]]&lt;=59),1,0)</f>
        <v>0</v>
      </c>
      <c r="K152" s="1">
        <f>IF(AND(ubezpieczenia56[[#This Row],[lat]]&gt;=60,ubezpieczenia56[[#This Row],[lat]]&lt;=69),1,0)</f>
        <v>0</v>
      </c>
      <c r="L152" s="1">
        <f>IF(AND(ubezpieczenia56[[#This Row],[lat]]&gt;=70,ubezpieczenia56[[#This Row],[lat]]&lt;=79),1,0)</f>
        <v>0</v>
      </c>
    </row>
    <row r="153" spans="1:12" x14ac:dyDescent="0.3">
      <c r="A153" s="1" t="s">
        <v>227</v>
      </c>
      <c r="B153" s="1" t="s">
        <v>81</v>
      </c>
      <c r="C153" s="2">
        <v>25404</v>
      </c>
      <c r="D153" s="1" t="s">
        <v>12</v>
      </c>
      <c r="E153" s="1">
        <f>YEAR(ubezpieczenia56[[#This Row],[Data_urodz]])</f>
        <v>1969</v>
      </c>
      <c r="F153" s="1">
        <f>2016-ubezpieczenia56[[#This Row],[rocznik]]</f>
        <v>47</v>
      </c>
      <c r="G153" s="1">
        <f>IF(AND(ubezpieczenia56[[#This Row],[lat]]&gt;=20,ubezpieczenia56[[#This Row],[lat]]&lt;=29),1,0)</f>
        <v>0</v>
      </c>
      <c r="H153" s="1">
        <f>IF(AND(ubezpieczenia56[[#This Row],[lat]]&gt;=30,ubezpieczenia56[[#This Row],[lat]]&lt;=39),1,0)</f>
        <v>0</v>
      </c>
      <c r="I153" s="1">
        <f>IF(AND(ubezpieczenia56[[#This Row],[lat]]&gt;=40,ubezpieczenia56[[#This Row],[lat]]&lt;=49),1,0)</f>
        <v>1</v>
      </c>
      <c r="J153" s="1">
        <f>IF(AND(ubezpieczenia56[[#This Row],[lat]]&gt;=50,ubezpieczenia56[[#This Row],[lat]]&lt;=59),1,0)</f>
        <v>0</v>
      </c>
      <c r="K153" s="1">
        <f>IF(AND(ubezpieczenia56[[#This Row],[lat]]&gt;=60,ubezpieczenia56[[#This Row],[lat]]&lt;=69),1,0)</f>
        <v>0</v>
      </c>
      <c r="L153" s="1">
        <f>IF(AND(ubezpieczenia56[[#This Row],[lat]]&gt;=70,ubezpieczenia56[[#This Row],[lat]]&lt;=79),1,0)</f>
        <v>0</v>
      </c>
    </row>
    <row r="154" spans="1:12" x14ac:dyDescent="0.3">
      <c r="A154" s="1" t="s">
        <v>26</v>
      </c>
      <c r="B154" s="1" t="s">
        <v>114</v>
      </c>
      <c r="C154" s="2">
        <v>21769</v>
      </c>
      <c r="D154" s="1" t="s">
        <v>6</v>
      </c>
      <c r="E154" s="1">
        <f>YEAR(ubezpieczenia56[[#This Row],[Data_urodz]])</f>
        <v>1959</v>
      </c>
      <c r="F154" s="1">
        <f>2016-ubezpieczenia56[[#This Row],[rocznik]]</f>
        <v>57</v>
      </c>
      <c r="G154" s="1">
        <f>IF(AND(ubezpieczenia56[[#This Row],[lat]]&gt;=20,ubezpieczenia56[[#This Row],[lat]]&lt;=29),1,0)</f>
        <v>0</v>
      </c>
      <c r="H154" s="1">
        <f>IF(AND(ubezpieczenia56[[#This Row],[lat]]&gt;=30,ubezpieczenia56[[#This Row],[lat]]&lt;=39),1,0)</f>
        <v>0</v>
      </c>
      <c r="I154" s="1">
        <f>IF(AND(ubezpieczenia56[[#This Row],[lat]]&gt;=40,ubezpieczenia56[[#This Row],[lat]]&lt;=49),1,0)</f>
        <v>0</v>
      </c>
      <c r="J154" s="1">
        <f>IF(AND(ubezpieczenia56[[#This Row],[lat]]&gt;=50,ubezpieczenia56[[#This Row],[lat]]&lt;=59),1,0)</f>
        <v>1</v>
      </c>
      <c r="K154" s="1">
        <f>IF(AND(ubezpieczenia56[[#This Row],[lat]]&gt;=60,ubezpieczenia56[[#This Row],[lat]]&lt;=69),1,0)</f>
        <v>0</v>
      </c>
      <c r="L154" s="1">
        <f>IF(AND(ubezpieczenia56[[#This Row],[lat]]&gt;=70,ubezpieczenia56[[#This Row],[lat]]&lt;=79),1,0)</f>
        <v>0</v>
      </c>
    </row>
    <row r="155" spans="1:12" x14ac:dyDescent="0.3">
      <c r="A155" s="1" t="s">
        <v>228</v>
      </c>
      <c r="B155" s="1" t="s">
        <v>49</v>
      </c>
      <c r="C155" s="2">
        <v>26490</v>
      </c>
      <c r="D155" s="1" t="s">
        <v>6</v>
      </c>
      <c r="E155" s="1">
        <f>YEAR(ubezpieczenia56[[#This Row],[Data_urodz]])</f>
        <v>1972</v>
      </c>
      <c r="F155" s="1">
        <f>2016-ubezpieczenia56[[#This Row],[rocznik]]</f>
        <v>44</v>
      </c>
      <c r="G155" s="1">
        <f>IF(AND(ubezpieczenia56[[#This Row],[lat]]&gt;=20,ubezpieczenia56[[#This Row],[lat]]&lt;=29),1,0)</f>
        <v>0</v>
      </c>
      <c r="H155" s="1">
        <f>IF(AND(ubezpieczenia56[[#This Row],[lat]]&gt;=30,ubezpieczenia56[[#This Row],[lat]]&lt;=39),1,0)</f>
        <v>0</v>
      </c>
      <c r="I155" s="1">
        <f>IF(AND(ubezpieczenia56[[#This Row],[lat]]&gt;=40,ubezpieczenia56[[#This Row],[lat]]&lt;=49),1,0)</f>
        <v>1</v>
      </c>
      <c r="J155" s="1">
        <f>IF(AND(ubezpieczenia56[[#This Row],[lat]]&gt;=50,ubezpieczenia56[[#This Row],[lat]]&lt;=59),1,0)</f>
        <v>0</v>
      </c>
      <c r="K155" s="1">
        <f>IF(AND(ubezpieczenia56[[#This Row],[lat]]&gt;=60,ubezpieczenia56[[#This Row],[lat]]&lt;=69),1,0)</f>
        <v>0</v>
      </c>
      <c r="L155" s="1">
        <f>IF(AND(ubezpieczenia56[[#This Row],[lat]]&gt;=70,ubezpieczenia56[[#This Row],[lat]]&lt;=79),1,0)</f>
        <v>0</v>
      </c>
    </row>
    <row r="156" spans="1:12" x14ac:dyDescent="0.3">
      <c r="A156" s="1" t="s">
        <v>229</v>
      </c>
      <c r="B156" s="1" t="s">
        <v>105</v>
      </c>
      <c r="C156" s="2">
        <v>28897</v>
      </c>
      <c r="D156" s="1" t="s">
        <v>9</v>
      </c>
      <c r="E156" s="1">
        <f>YEAR(ubezpieczenia56[[#This Row],[Data_urodz]])</f>
        <v>1979</v>
      </c>
      <c r="F156" s="1">
        <f>2016-ubezpieczenia56[[#This Row],[rocznik]]</f>
        <v>37</v>
      </c>
      <c r="G156" s="1">
        <f>IF(AND(ubezpieczenia56[[#This Row],[lat]]&gt;=20,ubezpieczenia56[[#This Row],[lat]]&lt;=29),1,0)</f>
        <v>0</v>
      </c>
      <c r="H156" s="1">
        <f>IF(AND(ubezpieczenia56[[#This Row],[lat]]&gt;=30,ubezpieczenia56[[#This Row],[lat]]&lt;=39),1,0)</f>
        <v>1</v>
      </c>
      <c r="I156" s="1">
        <f>IF(AND(ubezpieczenia56[[#This Row],[lat]]&gt;=40,ubezpieczenia56[[#This Row],[lat]]&lt;=49),1,0)</f>
        <v>0</v>
      </c>
      <c r="J156" s="1">
        <f>IF(AND(ubezpieczenia56[[#This Row],[lat]]&gt;=50,ubezpieczenia56[[#This Row],[lat]]&lt;=59),1,0)</f>
        <v>0</v>
      </c>
      <c r="K156" s="1">
        <f>IF(AND(ubezpieczenia56[[#This Row],[lat]]&gt;=60,ubezpieczenia56[[#This Row],[lat]]&lt;=69),1,0)</f>
        <v>0</v>
      </c>
      <c r="L156" s="1">
        <f>IF(AND(ubezpieczenia56[[#This Row],[lat]]&gt;=70,ubezpieczenia56[[#This Row],[lat]]&lt;=79),1,0)</f>
        <v>0</v>
      </c>
    </row>
    <row r="157" spans="1:12" x14ac:dyDescent="0.3">
      <c r="A157" s="1" t="s">
        <v>230</v>
      </c>
      <c r="B157" s="1" t="s">
        <v>231</v>
      </c>
      <c r="C157" s="2">
        <v>33454</v>
      </c>
      <c r="D157" s="1" t="s">
        <v>12</v>
      </c>
      <c r="E157" s="1">
        <f>YEAR(ubezpieczenia56[[#This Row],[Data_urodz]])</f>
        <v>1991</v>
      </c>
      <c r="F157" s="1">
        <f>2016-ubezpieczenia56[[#This Row],[rocznik]]</f>
        <v>25</v>
      </c>
      <c r="G157" s="1">
        <f>IF(AND(ubezpieczenia56[[#This Row],[lat]]&gt;=20,ubezpieczenia56[[#This Row],[lat]]&lt;=29),1,0)</f>
        <v>1</v>
      </c>
      <c r="H157" s="1">
        <f>IF(AND(ubezpieczenia56[[#This Row],[lat]]&gt;=30,ubezpieczenia56[[#This Row],[lat]]&lt;=39),1,0)</f>
        <v>0</v>
      </c>
      <c r="I157" s="1">
        <f>IF(AND(ubezpieczenia56[[#This Row],[lat]]&gt;=40,ubezpieczenia56[[#This Row],[lat]]&lt;=49),1,0)</f>
        <v>0</v>
      </c>
      <c r="J157" s="1">
        <f>IF(AND(ubezpieczenia56[[#This Row],[lat]]&gt;=50,ubezpieczenia56[[#This Row],[lat]]&lt;=59),1,0)</f>
        <v>0</v>
      </c>
      <c r="K157" s="1">
        <f>IF(AND(ubezpieczenia56[[#This Row],[lat]]&gt;=60,ubezpieczenia56[[#This Row],[lat]]&lt;=69),1,0)</f>
        <v>0</v>
      </c>
      <c r="L157" s="1">
        <f>IF(AND(ubezpieczenia56[[#This Row],[lat]]&gt;=70,ubezpieczenia56[[#This Row],[lat]]&lt;=79),1,0)</f>
        <v>0</v>
      </c>
    </row>
    <row r="158" spans="1:12" x14ac:dyDescent="0.3">
      <c r="A158" s="1" t="s">
        <v>232</v>
      </c>
      <c r="B158" s="1" t="s">
        <v>233</v>
      </c>
      <c r="C158" s="2">
        <v>24539</v>
      </c>
      <c r="D158" s="1" t="s">
        <v>12</v>
      </c>
      <c r="E158" s="1">
        <f>YEAR(ubezpieczenia56[[#This Row],[Data_urodz]])</f>
        <v>1967</v>
      </c>
      <c r="F158" s="1">
        <f>2016-ubezpieczenia56[[#This Row],[rocznik]]</f>
        <v>49</v>
      </c>
      <c r="G158" s="1">
        <f>IF(AND(ubezpieczenia56[[#This Row],[lat]]&gt;=20,ubezpieczenia56[[#This Row],[lat]]&lt;=29),1,0)</f>
        <v>0</v>
      </c>
      <c r="H158" s="1">
        <f>IF(AND(ubezpieczenia56[[#This Row],[lat]]&gt;=30,ubezpieczenia56[[#This Row],[lat]]&lt;=39),1,0)</f>
        <v>0</v>
      </c>
      <c r="I158" s="1">
        <f>IF(AND(ubezpieczenia56[[#This Row],[lat]]&gt;=40,ubezpieczenia56[[#This Row],[lat]]&lt;=49),1,0)</f>
        <v>1</v>
      </c>
      <c r="J158" s="1">
        <f>IF(AND(ubezpieczenia56[[#This Row],[lat]]&gt;=50,ubezpieczenia56[[#This Row],[lat]]&lt;=59),1,0)</f>
        <v>0</v>
      </c>
      <c r="K158" s="1">
        <f>IF(AND(ubezpieczenia56[[#This Row],[lat]]&gt;=60,ubezpieczenia56[[#This Row],[lat]]&lt;=69),1,0)</f>
        <v>0</v>
      </c>
      <c r="L158" s="1">
        <f>IF(AND(ubezpieczenia56[[#This Row],[lat]]&gt;=70,ubezpieczenia56[[#This Row],[lat]]&lt;=79),1,0)</f>
        <v>0</v>
      </c>
    </row>
    <row r="159" spans="1:12" x14ac:dyDescent="0.3">
      <c r="A159" s="1" t="s">
        <v>234</v>
      </c>
      <c r="B159" s="1" t="s">
        <v>235</v>
      </c>
      <c r="C159" s="2">
        <v>27992</v>
      </c>
      <c r="D159" s="1" t="s">
        <v>6</v>
      </c>
      <c r="E159" s="1">
        <f>YEAR(ubezpieczenia56[[#This Row],[Data_urodz]])</f>
        <v>1976</v>
      </c>
      <c r="F159" s="1">
        <f>2016-ubezpieczenia56[[#This Row],[rocznik]]</f>
        <v>40</v>
      </c>
      <c r="G159" s="1">
        <f>IF(AND(ubezpieczenia56[[#This Row],[lat]]&gt;=20,ubezpieczenia56[[#This Row],[lat]]&lt;=29),1,0)</f>
        <v>0</v>
      </c>
      <c r="H159" s="1">
        <f>IF(AND(ubezpieczenia56[[#This Row],[lat]]&gt;=30,ubezpieczenia56[[#This Row],[lat]]&lt;=39),1,0)</f>
        <v>0</v>
      </c>
      <c r="I159" s="1">
        <f>IF(AND(ubezpieczenia56[[#This Row],[lat]]&gt;=40,ubezpieczenia56[[#This Row],[lat]]&lt;=49),1,0)</f>
        <v>1</v>
      </c>
      <c r="J159" s="1">
        <f>IF(AND(ubezpieczenia56[[#This Row],[lat]]&gt;=50,ubezpieczenia56[[#This Row],[lat]]&lt;=59),1,0)</f>
        <v>0</v>
      </c>
      <c r="K159" s="1">
        <f>IF(AND(ubezpieczenia56[[#This Row],[lat]]&gt;=60,ubezpieczenia56[[#This Row],[lat]]&lt;=69),1,0)</f>
        <v>0</v>
      </c>
      <c r="L159" s="1">
        <f>IF(AND(ubezpieczenia56[[#This Row],[lat]]&gt;=70,ubezpieczenia56[[#This Row],[lat]]&lt;=79),1,0)</f>
        <v>0</v>
      </c>
    </row>
    <row r="160" spans="1:12" x14ac:dyDescent="0.3">
      <c r="A160" s="1" t="s">
        <v>147</v>
      </c>
      <c r="B160" s="1" t="s">
        <v>236</v>
      </c>
      <c r="C160" s="2">
        <v>26335</v>
      </c>
      <c r="D160" s="1" t="s">
        <v>40</v>
      </c>
      <c r="E160" s="1">
        <f>YEAR(ubezpieczenia56[[#This Row],[Data_urodz]])</f>
        <v>1972</v>
      </c>
      <c r="F160" s="1">
        <f>2016-ubezpieczenia56[[#This Row],[rocznik]]</f>
        <v>44</v>
      </c>
      <c r="G160" s="1">
        <f>IF(AND(ubezpieczenia56[[#This Row],[lat]]&gt;=20,ubezpieczenia56[[#This Row],[lat]]&lt;=29),1,0)</f>
        <v>0</v>
      </c>
      <c r="H160" s="1">
        <f>IF(AND(ubezpieczenia56[[#This Row],[lat]]&gt;=30,ubezpieczenia56[[#This Row],[lat]]&lt;=39),1,0)</f>
        <v>0</v>
      </c>
      <c r="I160" s="1">
        <f>IF(AND(ubezpieczenia56[[#This Row],[lat]]&gt;=40,ubezpieczenia56[[#This Row],[lat]]&lt;=49),1,0)</f>
        <v>1</v>
      </c>
      <c r="J160" s="1">
        <f>IF(AND(ubezpieczenia56[[#This Row],[lat]]&gt;=50,ubezpieczenia56[[#This Row],[lat]]&lt;=59),1,0)</f>
        <v>0</v>
      </c>
      <c r="K160" s="1">
        <f>IF(AND(ubezpieczenia56[[#This Row],[lat]]&gt;=60,ubezpieczenia56[[#This Row],[lat]]&lt;=69),1,0)</f>
        <v>0</v>
      </c>
      <c r="L160" s="1">
        <f>IF(AND(ubezpieczenia56[[#This Row],[lat]]&gt;=70,ubezpieczenia56[[#This Row],[lat]]&lt;=79),1,0)</f>
        <v>0</v>
      </c>
    </row>
    <row r="161" spans="1:12" x14ac:dyDescent="0.3">
      <c r="A161" s="1" t="s">
        <v>237</v>
      </c>
      <c r="B161" s="1" t="s">
        <v>167</v>
      </c>
      <c r="C161" s="2">
        <v>31095</v>
      </c>
      <c r="D161" s="1" t="s">
        <v>12</v>
      </c>
      <c r="E161" s="1">
        <f>YEAR(ubezpieczenia56[[#This Row],[Data_urodz]])</f>
        <v>1985</v>
      </c>
      <c r="F161" s="1">
        <f>2016-ubezpieczenia56[[#This Row],[rocznik]]</f>
        <v>31</v>
      </c>
      <c r="G161" s="1">
        <f>IF(AND(ubezpieczenia56[[#This Row],[lat]]&gt;=20,ubezpieczenia56[[#This Row],[lat]]&lt;=29),1,0)</f>
        <v>0</v>
      </c>
      <c r="H161" s="1">
        <f>IF(AND(ubezpieczenia56[[#This Row],[lat]]&gt;=30,ubezpieczenia56[[#This Row],[lat]]&lt;=39),1,0)</f>
        <v>1</v>
      </c>
      <c r="I161" s="1">
        <f>IF(AND(ubezpieczenia56[[#This Row],[lat]]&gt;=40,ubezpieczenia56[[#This Row],[lat]]&lt;=49),1,0)</f>
        <v>0</v>
      </c>
      <c r="J161" s="1">
        <f>IF(AND(ubezpieczenia56[[#This Row],[lat]]&gt;=50,ubezpieczenia56[[#This Row],[lat]]&lt;=59),1,0)</f>
        <v>0</v>
      </c>
      <c r="K161" s="1">
        <f>IF(AND(ubezpieczenia56[[#This Row],[lat]]&gt;=60,ubezpieczenia56[[#This Row],[lat]]&lt;=69),1,0)</f>
        <v>0</v>
      </c>
      <c r="L161" s="1">
        <f>IF(AND(ubezpieczenia56[[#This Row],[lat]]&gt;=70,ubezpieczenia56[[#This Row],[lat]]&lt;=79),1,0)</f>
        <v>0</v>
      </c>
    </row>
    <row r="162" spans="1:12" x14ac:dyDescent="0.3">
      <c r="A162" s="1" t="s">
        <v>238</v>
      </c>
      <c r="B162" s="1" t="s">
        <v>169</v>
      </c>
      <c r="C162" s="2">
        <v>26112</v>
      </c>
      <c r="D162" s="1" t="s">
        <v>40</v>
      </c>
      <c r="E162" s="1">
        <f>YEAR(ubezpieczenia56[[#This Row],[Data_urodz]])</f>
        <v>1971</v>
      </c>
      <c r="F162" s="1">
        <f>2016-ubezpieczenia56[[#This Row],[rocznik]]</f>
        <v>45</v>
      </c>
      <c r="G162" s="1">
        <f>IF(AND(ubezpieczenia56[[#This Row],[lat]]&gt;=20,ubezpieczenia56[[#This Row],[lat]]&lt;=29),1,0)</f>
        <v>0</v>
      </c>
      <c r="H162" s="1">
        <f>IF(AND(ubezpieczenia56[[#This Row],[lat]]&gt;=30,ubezpieczenia56[[#This Row],[lat]]&lt;=39),1,0)</f>
        <v>0</v>
      </c>
      <c r="I162" s="1">
        <f>IF(AND(ubezpieczenia56[[#This Row],[lat]]&gt;=40,ubezpieczenia56[[#This Row],[lat]]&lt;=49),1,0)</f>
        <v>1</v>
      </c>
      <c r="J162" s="1">
        <f>IF(AND(ubezpieczenia56[[#This Row],[lat]]&gt;=50,ubezpieczenia56[[#This Row],[lat]]&lt;=59),1,0)</f>
        <v>0</v>
      </c>
      <c r="K162" s="1">
        <f>IF(AND(ubezpieczenia56[[#This Row],[lat]]&gt;=60,ubezpieczenia56[[#This Row],[lat]]&lt;=69),1,0)</f>
        <v>0</v>
      </c>
      <c r="L162" s="1">
        <f>IF(AND(ubezpieczenia56[[#This Row],[lat]]&gt;=70,ubezpieczenia56[[#This Row],[lat]]&lt;=79),1,0)</f>
        <v>0</v>
      </c>
    </row>
    <row r="163" spans="1:12" x14ac:dyDescent="0.3">
      <c r="A163" s="1" t="s">
        <v>239</v>
      </c>
      <c r="B163" s="1" t="s">
        <v>54</v>
      </c>
      <c r="C163" s="2">
        <v>23272</v>
      </c>
      <c r="D163" s="1" t="s">
        <v>6</v>
      </c>
      <c r="E163" s="1">
        <f>YEAR(ubezpieczenia56[[#This Row],[Data_urodz]])</f>
        <v>1963</v>
      </c>
      <c r="F163" s="1">
        <f>2016-ubezpieczenia56[[#This Row],[rocznik]]</f>
        <v>53</v>
      </c>
      <c r="G163" s="1">
        <f>IF(AND(ubezpieczenia56[[#This Row],[lat]]&gt;=20,ubezpieczenia56[[#This Row],[lat]]&lt;=29),1,0)</f>
        <v>0</v>
      </c>
      <c r="H163" s="1">
        <f>IF(AND(ubezpieczenia56[[#This Row],[lat]]&gt;=30,ubezpieczenia56[[#This Row],[lat]]&lt;=39),1,0)</f>
        <v>0</v>
      </c>
      <c r="I163" s="1">
        <f>IF(AND(ubezpieczenia56[[#This Row],[lat]]&gt;=40,ubezpieczenia56[[#This Row],[lat]]&lt;=49),1,0)</f>
        <v>0</v>
      </c>
      <c r="J163" s="1">
        <f>IF(AND(ubezpieczenia56[[#This Row],[lat]]&gt;=50,ubezpieczenia56[[#This Row],[lat]]&lt;=59),1,0)</f>
        <v>1</v>
      </c>
      <c r="K163" s="1">
        <f>IF(AND(ubezpieczenia56[[#This Row],[lat]]&gt;=60,ubezpieczenia56[[#This Row],[lat]]&lt;=69),1,0)</f>
        <v>0</v>
      </c>
      <c r="L163" s="1">
        <f>IF(AND(ubezpieczenia56[[#This Row],[lat]]&gt;=70,ubezpieczenia56[[#This Row],[lat]]&lt;=79),1,0)</f>
        <v>0</v>
      </c>
    </row>
    <row r="164" spans="1:12" x14ac:dyDescent="0.3">
      <c r="A164" s="1" t="s">
        <v>240</v>
      </c>
      <c r="B164" s="1" t="s">
        <v>32</v>
      </c>
      <c r="C164" s="2">
        <v>32952</v>
      </c>
      <c r="D164" s="1" t="s">
        <v>40</v>
      </c>
      <c r="E164" s="1">
        <f>YEAR(ubezpieczenia56[[#This Row],[Data_urodz]])</f>
        <v>1990</v>
      </c>
      <c r="F164" s="1">
        <f>2016-ubezpieczenia56[[#This Row],[rocznik]]</f>
        <v>26</v>
      </c>
      <c r="G164" s="1">
        <f>IF(AND(ubezpieczenia56[[#This Row],[lat]]&gt;=20,ubezpieczenia56[[#This Row],[lat]]&lt;=29),1,0)</f>
        <v>1</v>
      </c>
      <c r="H164" s="1">
        <f>IF(AND(ubezpieczenia56[[#This Row],[lat]]&gt;=30,ubezpieczenia56[[#This Row],[lat]]&lt;=39),1,0)</f>
        <v>0</v>
      </c>
      <c r="I164" s="1">
        <f>IF(AND(ubezpieczenia56[[#This Row],[lat]]&gt;=40,ubezpieczenia56[[#This Row],[lat]]&lt;=49),1,0)</f>
        <v>0</v>
      </c>
      <c r="J164" s="1">
        <f>IF(AND(ubezpieczenia56[[#This Row],[lat]]&gt;=50,ubezpieczenia56[[#This Row],[lat]]&lt;=59),1,0)</f>
        <v>0</v>
      </c>
      <c r="K164" s="1">
        <f>IF(AND(ubezpieczenia56[[#This Row],[lat]]&gt;=60,ubezpieczenia56[[#This Row],[lat]]&lt;=69),1,0)</f>
        <v>0</v>
      </c>
      <c r="L164" s="1">
        <f>IF(AND(ubezpieczenia56[[#This Row],[lat]]&gt;=70,ubezpieczenia56[[#This Row],[lat]]&lt;=79),1,0)</f>
        <v>0</v>
      </c>
    </row>
    <row r="165" spans="1:12" x14ac:dyDescent="0.3">
      <c r="A165" s="1" t="s">
        <v>241</v>
      </c>
      <c r="B165" s="1" t="s">
        <v>39</v>
      </c>
      <c r="C165" s="2">
        <v>19759</v>
      </c>
      <c r="D165" s="1" t="s">
        <v>9</v>
      </c>
      <c r="E165" s="1">
        <f>YEAR(ubezpieczenia56[[#This Row],[Data_urodz]])</f>
        <v>1954</v>
      </c>
      <c r="F165" s="1">
        <f>2016-ubezpieczenia56[[#This Row],[rocznik]]</f>
        <v>62</v>
      </c>
      <c r="G165" s="1">
        <f>IF(AND(ubezpieczenia56[[#This Row],[lat]]&gt;=20,ubezpieczenia56[[#This Row],[lat]]&lt;=29),1,0)</f>
        <v>0</v>
      </c>
      <c r="H165" s="1">
        <f>IF(AND(ubezpieczenia56[[#This Row],[lat]]&gt;=30,ubezpieczenia56[[#This Row],[lat]]&lt;=39),1,0)</f>
        <v>0</v>
      </c>
      <c r="I165" s="1">
        <f>IF(AND(ubezpieczenia56[[#This Row],[lat]]&gt;=40,ubezpieczenia56[[#This Row],[lat]]&lt;=49),1,0)</f>
        <v>0</v>
      </c>
      <c r="J165" s="1">
        <f>IF(AND(ubezpieczenia56[[#This Row],[lat]]&gt;=50,ubezpieczenia56[[#This Row],[lat]]&lt;=59),1,0)</f>
        <v>0</v>
      </c>
      <c r="K165" s="1">
        <f>IF(AND(ubezpieczenia56[[#This Row],[lat]]&gt;=60,ubezpieczenia56[[#This Row],[lat]]&lt;=69),1,0)</f>
        <v>1</v>
      </c>
      <c r="L165" s="1">
        <f>IF(AND(ubezpieczenia56[[#This Row],[lat]]&gt;=70,ubezpieczenia56[[#This Row],[lat]]&lt;=79),1,0)</f>
        <v>0</v>
      </c>
    </row>
    <row r="166" spans="1:12" x14ac:dyDescent="0.3">
      <c r="A166" s="1" t="s">
        <v>242</v>
      </c>
      <c r="B166" s="1" t="s">
        <v>152</v>
      </c>
      <c r="C166" s="2">
        <v>27324</v>
      </c>
      <c r="D166" s="1" t="s">
        <v>9</v>
      </c>
      <c r="E166" s="1">
        <f>YEAR(ubezpieczenia56[[#This Row],[Data_urodz]])</f>
        <v>1974</v>
      </c>
      <c r="F166" s="1">
        <f>2016-ubezpieczenia56[[#This Row],[rocznik]]</f>
        <v>42</v>
      </c>
      <c r="G166" s="1">
        <f>IF(AND(ubezpieczenia56[[#This Row],[lat]]&gt;=20,ubezpieczenia56[[#This Row],[lat]]&lt;=29),1,0)</f>
        <v>0</v>
      </c>
      <c r="H166" s="1">
        <f>IF(AND(ubezpieczenia56[[#This Row],[lat]]&gt;=30,ubezpieczenia56[[#This Row],[lat]]&lt;=39),1,0)</f>
        <v>0</v>
      </c>
      <c r="I166" s="1">
        <f>IF(AND(ubezpieczenia56[[#This Row],[lat]]&gt;=40,ubezpieczenia56[[#This Row],[lat]]&lt;=49),1,0)</f>
        <v>1</v>
      </c>
      <c r="J166" s="1">
        <f>IF(AND(ubezpieczenia56[[#This Row],[lat]]&gt;=50,ubezpieczenia56[[#This Row],[lat]]&lt;=59),1,0)</f>
        <v>0</v>
      </c>
      <c r="K166" s="1">
        <f>IF(AND(ubezpieczenia56[[#This Row],[lat]]&gt;=60,ubezpieczenia56[[#This Row],[lat]]&lt;=69),1,0)</f>
        <v>0</v>
      </c>
      <c r="L166" s="1">
        <f>IF(AND(ubezpieczenia56[[#This Row],[lat]]&gt;=70,ubezpieczenia56[[#This Row],[lat]]&lt;=79),1,0)</f>
        <v>0</v>
      </c>
    </row>
    <row r="167" spans="1:12" x14ac:dyDescent="0.3">
      <c r="A167" s="1" t="s">
        <v>243</v>
      </c>
      <c r="B167" s="1" t="s">
        <v>236</v>
      </c>
      <c r="C167" s="2">
        <v>21838</v>
      </c>
      <c r="D167" s="1" t="s">
        <v>6</v>
      </c>
      <c r="E167" s="1">
        <f>YEAR(ubezpieczenia56[[#This Row],[Data_urodz]])</f>
        <v>1959</v>
      </c>
      <c r="F167" s="1">
        <f>2016-ubezpieczenia56[[#This Row],[rocznik]]</f>
        <v>57</v>
      </c>
      <c r="G167" s="1">
        <f>IF(AND(ubezpieczenia56[[#This Row],[lat]]&gt;=20,ubezpieczenia56[[#This Row],[lat]]&lt;=29),1,0)</f>
        <v>0</v>
      </c>
      <c r="H167" s="1">
        <f>IF(AND(ubezpieczenia56[[#This Row],[lat]]&gt;=30,ubezpieczenia56[[#This Row],[lat]]&lt;=39),1,0)</f>
        <v>0</v>
      </c>
      <c r="I167" s="1">
        <f>IF(AND(ubezpieczenia56[[#This Row],[lat]]&gt;=40,ubezpieczenia56[[#This Row],[lat]]&lt;=49),1,0)</f>
        <v>0</v>
      </c>
      <c r="J167" s="1">
        <f>IF(AND(ubezpieczenia56[[#This Row],[lat]]&gt;=50,ubezpieczenia56[[#This Row],[lat]]&lt;=59),1,0)</f>
        <v>1</v>
      </c>
      <c r="K167" s="1">
        <f>IF(AND(ubezpieczenia56[[#This Row],[lat]]&gt;=60,ubezpieczenia56[[#This Row],[lat]]&lt;=69),1,0)</f>
        <v>0</v>
      </c>
      <c r="L167" s="1">
        <f>IF(AND(ubezpieczenia56[[#This Row],[lat]]&gt;=70,ubezpieczenia56[[#This Row],[lat]]&lt;=79),1,0)</f>
        <v>0</v>
      </c>
    </row>
    <row r="168" spans="1:12" x14ac:dyDescent="0.3">
      <c r="A168" s="1" t="s">
        <v>244</v>
      </c>
      <c r="B168" s="1" t="s">
        <v>47</v>
      </c>
      <c r="C168" s="2">
        <v>21051</v>
      </c>
      <c r="D168" s="1" t="s">
        <v>40</v>
      </c>
      <c r="E168" s="1">
        <f>YEAR(ubezpieczenia56[[#This Row],[Data_urodz]])</f>
        <v>1957</v>
      </c>
      <c r="F168" s="1">
        <f>2016-ubezpieczenia56[[#This Row],[rocznik]]</f>
        <v>59</v>
      </c>
      <c r="G168" s="1">
        <f>IF(AND(ubezpieczenia56[[#This Row],[lat]]&gt;=20,ubezpieczenia56[[#This Row],[lat]]&lt;=29),1,0)</f>
        <v>0</v>
      </c>
      <c r="H168" s="1">
        <f>IF(AND(ubezpieczenia56[[#This Row],[lat]]&gt;=30,ubezpieczenia56[[#This Row],[lat]]&lt;=39),1,0)</f>
        <v>0</v>
      </c>
      <c r="I168" s="1">
        <f>IF(AND(ubezpieczenia56[[#This Row],[lat]]&gt;=40,ubezpieczenia56[[#This Row],[lat]]&lt;=49),1,0)</f>
        <v>0</v>
      </c>
      <c r="J168" s="1">
        <f>IF(AND(ubezpieczenia56[[#This Row],[lat]]&gt;=50,ubezpieczenia56[[#This Row],[lat]]&lt;=59),1,0)</f>
        <v>1</v>
      </c>
      <c r="K168" s="1">
        <f>IF(AND(ubezpieczenia56[[#This Row],[lat]]&gt;=60,ubezpieczenia56[[#This Row],[lat]]&lt;=69),1,0)</f>
        <v>0</v>
      </c>
      <c r="L168" s="1">
        <f>IF(AND(ubezpieczenia56[[#This Row],[lat]]&gt;=70,ubezpieczenia56[[#This Row],[lat]]&lt;=79),1,0)</f>
        <v>0</v>
      </c>
    </row>
    <row r="169" spans="1:12" x14ac:dyDescent="0.3">
      <c r="A169" s="1" t="s">
        <v>245</v>
      </c>
      <c r="B169" s="1" t="s">
        <v>246</v>
      </c>
      <c r="C169" s="2">
        <v>31292</v>
      </c>
      <c r="D169" s="1" t="s">
        <v>40</v>
      </c>
      <c r="E169" s="1">
        <f>YEAR(ubezpieczenia56[[#This Row],[Data_urodz]])</f>
        <v>1985</v>
      </c>
      <c r="F169" s="1">
        <f>2016-ubezpieczenia56[[#This Row],[rocznik]]</f>
        <v>31</v>
      </c>
      <c r="G169" s="1">
        <f>IF(AND(ubezpieczenia56[[#This Row],[lat]]&gt;=20,ubezpieczenia56[[#This Row],[lat]]&lt;=29),1,0)</f>
        <v>0</v>
      </c>
      <c r="H169" s="1">
        <f>IF(AND(ubezpieczenia56[[#This Row],[lat]]&gt;=30,ubezpieczenia56[[#This Row],[lat]]&lt;=39),1,0)</f>
        <v>1</v>
      </c>
      <c r="I169" s="1">
        <f>IF(AND(ubezpieczenia56[[#This Row],[lat]]&gt;=40,ubezpieczenia56[[#This Row],[lat]]&lt;=49),1,0)</f>
        <v>0</v>
      </c>
      <c r="J169" s="1">
        <f>IF(AND(ubezpieczenia56[[#This Row],[lat]]&gt;=50,ubezpieczenia56[[#This Row],[lat]]&lt;=59),1,0)</f>
        <v>0</v>
      </c>
      <c r="K169" s="1">
        <f>IF(AND(ubezpieczenia56[[#This Row],[lat]]&gt;=60,ubezpieczenia56[[#This Row],[lat]]&lt;=69),1,0)</f>
        <v>0</v>
      </c>
      <c r="L169" s="1">
        <f>IF(AND(ubezpieczenia56[[#This Row],[lat]]&gt;=70,ubezpieczenia56[[#This Row],[lat]]&lt;=79),1,0)</f>
        <v>0</v>
      </c>
    </row>
    <row r="170" spans="1:12" x14ac:dyDescent="0.3">
      <c r="A170" s="1" t="s">
        <v>247</v>
      </c>
      <c r="B170" s="1" t="s">
        <v>248</v>
      </c>
      <c r="C170" s="2">
        <v>17179</v>
      </c>
      <c r="D170" s="1" t="s">
        <v>12</v>
      </c>
      <c r="E170" s="1">
        <f>YEAR(ubezpieczenia56[[#This Row],[Data_urodz]])</f>
        <v>1947</v>
      </c>
      <c r="F170" s="1">
        <f>2016-ubezpieczenia56[[#This Row],[rocznik]]</f>
        <v>69</v>
      </c>
      <c r="G170" s="1">
        <f>IF(AND(ubezpieczenia56[[#This Row],[lat]]&gt;=20,ubezpieczenia56[[#This Row],[lat]]&lt;=29),1,0)</f>
        <v>0</v>
      </c>
      <c r="H170" s="1">
        <f>IF(AND(ubezpieczenia56[[#This Row],[lat]]&gt;=30,ubezpieczenia56[[#This Row],[lat]]&lt;=39),1,0)</f>
        <v>0</v>
      </c>
      <c r="I170" s="1">
        <f>IF(AND(ubezpieczenia56[[#This Row],[lat]]&gt;=40,ubezpieczenia56[[#This Row],[lat]]&lt;=49),1,0)</f>
        <v>0</v>
      </c>
      <c r="J170" s="1">
        <f>IF(AND(ubezpieczenia56[[#This Row],[lat]]&gt;=50,ubezpieczenia56[[#This Row],[lat]]&lt;=59),1,0)</f>
        <v>0</v>
      </c>
      <c r="K170" s="1">
        <f>IF(AND(ubezpieczenia56[[#This Row],[lat]]&gt;=60,ubezpieczenia56[[#This Row],[lat]]&lt;=69),1,0)</f>
        <v>1</v>
      </c>
      <c r="L170" s="1">
        <f>IF(AND(ubezpieczenia56[[#This Row],[lat]]&gt;=70,ubezpieczenia56[[#This Row],[lat]]&lt;=79),1,0)</f>
        <v>0</v>
      </c>
    </row>
    <row r="171" spans="1:12" x14ac:dyDescent="0.3">
      <c r="A171" s="1" t="s">
        <v>249</v>
      </c>
      <c r="B171" s="1" t="s">
        <v>250</v>
      </c>
      <c r="C171" s="2">
        <v>32305</v>
      </c>
      <c r="D171" s="1" t="s">
        <v>6</v>
      </c>
      <c r="E171" s="1">
        <f>YEAR(ubezpieczenia56[[#This Row],[Data_urodz]])</f>
        <v>1988</v>
      </c>
      <c r="F171" s="1">
        <f>2016-ubezpieczenia56[[#This Row],[rocznik]]</f>
        <v>28</v>
      </c>
      <c r="G171" s="1">
        <f>IF(AND(ubezpieczenia56[[#This Row],[lat]]&gt;=20,ubezpieczenia56[[#This Row],[lat]]&lt;=29),1,0)</f>
        <v>1</v>
      </c>
      <c r="H171" s="1">
        <f>IF(AND(ubezpieczenia56[[#This Row],[lat]]&gt;=30,ubezpieczenia56[[#This Row],[lat]]&lt;=39),1,0)</f>
        <v>0</v>
      </c>
      <c r="I171" s="1">
        <f>IF(AND(ubezpieczenia56[[#This Row],[lat]]&gt;=40,ubezpieczenia56[[#This Row],[lat]]&lt;=49),1,0)</f>
        <v>0</v>
      </c>
      <c r="J171" s="1">
        <f>IF(AND(ubezpieczenia56[[#This Row],[lat]]&gt;=50,ubezpieczenia56[[#This Row],[lat]]&lt;=59),1,0)</f>
        <v>0</v>
      </c>
      <c r="K171" s="1">
        <f>IF(AND(ubezpieczenia56[[#This Row],[lat]]&gt;=60,ubezpieczenia56[[#This Row],[lat]]&lt;=69),1,0)</f>
        <v>0</v>
      </c>
      <c r="L171" s="1">
        <f>IF(AND(ubezpieczenia56[[#This Row],[lat]]&gt;=70,ubezpieczenia56[[#This Row],[lat]]&lt;=79),1,0)</f>
        <v>0</v>
      </c>
    </row>
    <row r="172" spans="1:12" x14ac:dyDescent="0.3">
      <c r="A172" s="1" t="s">
        <v>251</v>
      </c>
      <c r="B172" s="1" t="s">
        <v>252</v>
      </c>
      <c r="C172" s="2">
        <v>32081</v>
      </c>
      <c r="D172" s="1" t="s">
        <v>12</v>
      </c>
      <c r="E172" s="1">
        <f>YEAR(ubezpieczenia56[[#This Row],[Data_urodz]])</f>
        <v>1987</v>
      </c>
      <c r="F172" s="1">
        <f>2016-ubezpieczenia56[[#This Row],[rocznik]]</f>
        <v>29</v>
      </c>
      <c r="G172" s="1">
        <f>IF(AND(ubezpieczenia56[[#This Row],[lat]]&gt;=20,ubezpieczenia56[[#This Row],[lat]]&lt;=29),1,0)</f>
        <v>1</v>
      </c>
      <c r="H172" s="1">
        <f>IF(AND(ubezpieczenia56[[#This Row],[lat]]&gt;=30,ubezpieczenia56[[#This Row],[lat]]&lt;=39),1,0)</f>
        <v>0</v>
      </c>
      <c r="I172" s="1">
        <f>IF(AND(ubezpieczenia56[[#This Row],[lat]]&gt;=40,ubezpieczenia56[[#This Row],[lat]]&lt;=49),1,0)</f>
        <v>0</v>
      </c>
      <c r="J172" s="1">
        <f>IF(AND(ubezpieczenia56[[#This Row],[lat]]&gt;=50,ubezpieczenia56[[#This Row],[lat]]&lt;=59),1,0)</f>
        <v>0</v>
      </c>
      <c r="K172" s="1">
        <f>IF(AND(ubezpieczenia56[[#This Row],[lat]]&gt;=60,ubezpieczenia56[[#This Row],[lat]]&lt;=69),1,0)</f>
        <v>0</v>
      </c>
      <c r="L172" s="1">
        <f>IF(AND(ubezpieczenia56[[#This Row],[lat]]&gt;=70,ubezpieczenia56[[#This Row],[lat]]&lt;=79),1,0)</f>
        <v>0</v>
      </c>
    </row>
    <row r="173" spans="1:12" x14ac:dyDescent="0.3">
      <c r="A173" s="1" t="s">
        <v>253</v>
      </c>
      <c r="B173" s="1" t="s">
        <v>121</v>
      </c>
      <c r="C173" s="2">
        <v>31749</v>
      </c>
      <c r="D173" s="1" t="s">
        <v>6</v>
      </c>
      <c r="E173" s="1">
        <f>YEAR(ubezpieczenia56[[#This Row],[Data_urodz]])</f>
        <v>1986</v>
      </c>
      <c r="F173" s="1">
        <f>2016-ubezpieczenia56[[#This Row],[rocznik]]</f>
        <v>30</v>
      </c>
      <c r="G173" s="1">
        <f>IF(AND(ubezpieczenia56[[#This Row],[lat]]&gt;=20,ubezpieczenia56[[#This Row],[lat]]&lt;=29),1,0)</f>
        <v>0</v>
      </c>
      <c r="H173" s="1">
        <f>IF(AND(ubezpieczenia56[[#This Row],[lat]]&gt;=30,ubezpieczenia56[[#This Row],[lat]]&lt;=39),1,0)</f>
        <v>1</v>
      </c>
      <c r="I173" s="1">
        <f>IF(AND(ubezpieczenia56[[#This Row],[lat]]&gt;=40,ubezpieczenia56[[#This Row],[lat]]&lt;=49),1,0)</f>
        <v>0</v>
      </c>
      <c r="J173" s="1">
        <f>IF(AND(ubezpieczenia56[[#This Row],[lat]]&gt;=50,ubezpieczenia56[[#This Row],[lat]]&lt;=59),1,0)</f>
        <v>0</v>
      </c>
      <c r="K173" s="1">
        <f>IF(AND(ubezpieczenia56[[#This Row],[lat]]&gt;=60,ubezpieczenia56[[#This Row],[lat]]&lt;=69),1,0)</f>
        <v>0</v>
      </c>
      <c r="L173" s="1">
        <f>IF(AND(ubezpieczenia56[[#This Row],[lat]]&gt;=70,ubezpieczenia56[[#This Row],[lat]]&lt;=79),1,0)</f>
        <v>0</v>
      </c>
    </row>
    <row r="174" spans="1:12" x14ac:dyDescent="0.3">
      <c r="A174" s="1" t="s">
        <v>254</v>
      </c>
      <c r="B174" s="1" t="s">
        <v>255</v>
      </c>
      <c r="C174" s="2">
        <v>18648</v>
      </c>
      <c r="D174" s="1" t="s">
        <v>40</v>
      </c>
      <c r="E174" s="1">
        <f>YEAR(ubezpieczenia56[[#This Row],[Data_urodz]])</f>
        <v>1951</v>
      </c>
      <c r="F174" s="1">
        <f>2016-ubezpieczenia56[[#This Row],[rocznik]]</f>
        <v>65</v>
      </c>
      <c r="G174" s="1">
        <f>IF(AND(ubezpieczenia56[[#This Row],[lat]]&gt;=20,ubezpieczenia56[[#This Row],[lat]]&lt;=29),1,0)</f>
        <v>0</v>
      </c>
      <c r="H174" s="1">
        <f>IF(AND(ubezpieczenia56[[#This Row],[lat]]&gt;=30,ubezpieczenia56[[#This Row],[lat]]&lt;=39),1,0)</f>
        <v>0</v>
      </c>
      <c r="I174" s="1">
        <f>IF(AND(ubezpieczenia56[[#This Row],[lat]]&gt;=40,ubezpieczenia56[[#This Row],[lat]]&lt;=49),1,0)</f>
        <v>0</v>
      </c>
      <c r="J174" s="1">
        <f>IF(AND(ubezpieczenia56[[#This Row],[lat]]&gt;=50,ubezpieczenia56[[#This Row],[lat]]&lt;=59),1,0)</f>
        <v>0</v>
      </c>
      <c r="K174" s="1">
        <f>IF(AND(ubezpieczenia56[[#This Row],[lat]]&gt;=60,ubezpieczenia56[[#This Row],[lat]]&lt;=69),1,0)</f>
        <v>1</v>
      </c>
      <c r="L174" s="1">
        <f>IF(AND(ubezpieczenia56[[#This Row],[lat]]&gt;=70,ubezpieczenia56[[#This Row],[lat]]&lt;=79),1,0)</f>
        <v>0</v>
      </c>
    </row>
    <row r="175" spans="1:12" x14ac:dyDescent="0.3">
      <c r="A175" s="1" t="s">
        <v>256</v>
      </c>
      <c r="B175" s="1" t="s">
        <v>257</v>
      </c>
      <c r="C175" s="2">
        <v>16734</v>
      </c>
      <c r="D175" s="1" t="s">
        <v>6</v>
      </c>
      <c r="E175" s="1">
        <f>YEAR(ubezpieczenia56[[#This Row],[Data_urodz]])</f>
        <v>1945</v>
      </c>
      <c r="F175" s="1">
        <f>2016-ubezpieczenia56[[#This Row],[rocznik]]</f>
        <v>71</v>
      </c>
      <c r="G175" s="1">
        <f>IF(AND(ubezpieczenia56[[#This Row],[lat]]&gt;=20,ubezpieczenia56[[#This Row],[lat]]&lt;=29),1,0)</f>
        <v>0</v>
      </c>
      <c r="H175" s="1">
        <f>IF(AND(ubezpieczenia56[[#This Row],[lat]]&gt;=30,ubezpieczenia56[[#This Row],[lat]]&lt;=39),1,0)</f>
        <v>0</v>
      </c>
      <c r="I175" s="1">
        <f>IF(AND(ubezpieczenia56[[#This Row],[lat]]&gt;=40,ubezpieczenia56[[#This Row],[lat]]&lt;=49),1,0)</f>
        <v>0</v>
      </c>
      <c r="J175" s="1">
        <f>IF(AND(ubezpieczenia56[[#This Row],[lat]]&gt;=50,ubezpieczenia56[[#This Row],[lat]]&lt;=59),1,0)</f>
        <v>0</v>
      </c>
      <c r="K175" s="1">
        <f>IF(AND(ubezpieczenia56[[#This Row],[lat]]&gt;=60,ubezpieczenia56[[#This Row],[lat]]&lt;=69),1,0)</f>
        <v>0</v>
      </c>
      <c r="L175" s="1">
        <f>IF(AND(ubezpieczenia56[[#This Row],[lat]]&gt;=70,ubezpieczenia56[[#This Row],[lat]]&lt;=79),1,0)</f>
        <v>1</v>
      </c>
    </row>
    <row r="176" spans="1:12" x14ac:dyDescent="0.3">
      <c r="A176" s="1" t="s">
        <v>258</v>
      </c>
      <c r="B176" s="1" t="s">
        <v>47</v>
      </c>
      <c r="C176" s="2">
        <v>25036</v>
      </c>
      <c r="D176" s="1" t="s">
        <v>12</v>
      </c>
      <c r="E176" s="1">
        <f>YEAR(ubezpieczenia56[[#This Row],[Data_urodz]])</f>
        <v>1968</v>
      </c>
      <c r="F176" s="1">
        <f>2016-ubezpieczenia56[[#This Row],[rocznik]]</f>
        <v>48</v>
      </c>
      <c r="G176" s="1">
        <f>IF(AND(ubezpieczenia56[[#This Row],[lat]]&gt;=20,ubezpieczenia56[[#This Row],[lat]]&lt;=29),1,0)</f>
        <v>0</v>
      </c>
      <c r="H176" s="1">
        <f>IF(AND(ubezpieczenia56[[#This Row],[lat]]&gt;=30,ubezpieczenia56[[#This Row],[lat]]&lt;=39),1,0)</f>
        <v>0</v>
      </c>
      <c r="I176" s="1">
        <f>IF(AND(ubezpieczenia56[[#This Row],[lat]]&gt;=40,ubezpieczenia56[[#This Row],[lat]]&lt;=49),1,0)</f>
        <v>1</v>
      </c>
      <c r="J176" s="1">
        <f>IF(AND(ubezpieczenia56[[#This Row],[lat]]&gt;=50,ubezpieczenia56[[#This Row],[lat]]&lt;=59),1,0)</f>
        <v>0</v>
      </c>
      <c r="K176" s="1">
        <f>IF(AND(ubezpieczenia56[[#This Row],[lat]]&gt;=60,ubezpieczenia56[[#This Row],[lat]]&lt;=69),1,0)</f>
        <v>0</v>
      </c>
      <c r="L176" s="1">
        <f>IF(AND(ubezpieczenia56[[#This Row],[lat]]&gt;=70,ubezpieczenia56[[#This Row],[lat]]&lt;=79),1,0)</f>
        <v>0</v>
      </c>
    </row>
    <row r="177" spans="1:12" x14ac:dyDescent="0.3">
      <c r="A177" s="1" t="s">
        <v>259</v>
      </c>
      <c r="B177" s="1" t="s">
        <v>260</v>
      </c>
      <c r="C177" s="2">
        <v>17342</v>
      </c>
      <c r="D177" s="1" t="s">
        <v>6</v>
      </c>
      <c r="E177" s="1">
        <f>YEAR(ubezpieczenia56[[#This Row],[Data_urodz]])</f>
        <v>1947</v>
      </c>
      <c r="F177" s="1">
        <f>2016-ubezpieczenia56[[#This Row],[rocznik]]</f>
        <v>69</v>
      </c>
      <c r="G177" s="1">
        <f>IF(AND(ubezpieczenia56[[#This Row],[lat]]&gt;=20,ubezpieczenia56[[#This Row],[lat]]&lt;=29),1,0)</f>
        <v>0</v>
      </c>
      <c r="H177" s="1">
        <f>IF(AND(ubezpieczenia56[[#This Row],[lat]]&gt;=30,ubezpieczenia56[[#This Row],[lat]]&lt;=39),1,0)</f>
        <v>0</v>
      </c>
      <c r="I177" s="1">
        <f>IF(AND(ubezpieczenia56[[#This Row],[lat]]&gt;=40,ubezpieczenia56[[#This Row],[lat]]&lt;=49),1,0)</f>
        <v>0</v>
      </c>
      <c r="J177" s="1">
        <f>IF(AND(ubezpieczenia56[[#This Row],[lat]]&gt;=50,ubezpieczenia56[[#This Row],[lat]]&lt;=59),1,0)</f>
        <v>0</v>
      </c>
      <c r="K177" s="1">
        <f>IF(AND(ubezpieczenia56[[#This Row],[lat]]&gt;=60,ubezpieczenia56[[#This Row],[lat]]&lt;=69),1,0)</f>
        <v>1</v>
      </c>
      <c r="L177" s="1">
        <f>IF(AND(ubezpieczenia56[[#This Row],[lat]]&gt;=70,ubezpieczenia56[[#This Row],[lat]]&lt;=79),1,0)</f>
        <v>0</v>
      </c>
    </row>
    <row r="178" spans="1:12" x14ac:dyDescent="0.3">
      <c r="A178" s="1" t="s">
        <v>206</v>
      </c>
      <c r="B178" s="1" t="s">
        <v>167</v>
      </c>
      <c r="C178" s="2">
        <v>23157</v>
      </c>
      <c r="D178" s="1" t="s">
        <v>9</v>
      </c>
      <c r="E178" s="1">
        <f>YEAR(ubezpieczenia56[[#This Row],[Data_urodz]])</f>
        <v>1963</v>
      </c>
      <c r="F178" s="1">
        <f>2016-ubezpieczenia56[[#This Row],[rocznik]]</f>
        <v>53</v>
      </c>
      <c r="G178" s="1">
        <f>IF(AND(ubezpieczenia56[[#This Row],[lat]]&gt;=20,ubezpieczenia56[[#This Row],[lat]]&lt;=29),1,0)</f>
        <v>0</v>
      </c>
      <c r="H178" s="1">
        <f>IF(AND(ubezpieczenia56[[#This Row],[lat]]&gt;=30,ubezpieczenia56[[#This Row],[lat]]&lt;=39),1,0)</f>
        <v>0</v>
      </c>
      <c r="I178" s="1">
        <f>IF(AND(ubezpieczenia56[[#This Row],[lat]]&gt;=40,ubezpieczenia56[[#This Row],[lat]]&lt;=49),1,0)</f>
        <v>0</v>
      </c>
      <c r="J178" s="1">
        <f>IF(AND(ubezpieczenia56[[#This Row],[lat]]&gt;=50,ubezpieczenia56[[#This Row],[lat]]&lt;=59),1,0)</f>
        <v>1</v>
      </c>
      <c r="K178" s="1">
        <f>IF(AND(ubezpieczenia56[[#This Row],[lat]]&gt;=60,ubezpieczenia56[[#This Row],[lat]]&lt;=69),1,0)</f>
        <v>0</v>
      </c>
      <c r="L178" s="1">
        <f>IF(AND(ubezpieczenia56[[#This Row],[lat]]&gt;=70,ubezpieczenia56[[#This Row],[lat]]&lt;=79),1,0)</f>
        <v>0</v>
      </c>
    </row>
    <row r="179" spans="1:12" x14ac:dyDescent="0.3">
      <c r="A179" s="1" t="s">
        <v>261</v>
      </c>
      <c r="B179" s="1" t="s">
        <v>37</v>
      </c>
      <c r="C179" s="2">
        <v>17166</v>
      </c>
      <c r="D179" s="1" t="s">
        <v>12</v>
      </c>
      <c r="E179" s="1">
        <f>YEAR(ubezpieczenia56[[#This Row],[Data_urodz]])</f>
        <v>1946</v>
      </c>
      <c r="F179" s="1">
        <f>2016-ubezpieczenia56[[#This Row],[rocznik]]</f>
        <v>70</v>
      </c>
      <c r="G179" s="1">
        <f>IF(AND(ubezpieczenia56[[#This Row],[lat]]&gt;=20,ubezpieczenia56[[#This Row],[lat]]&lt;=29),1,0)</f>
        <v>0</v>
      </c>
      <c r="H179" s="1">
        <f>IF(AND(ubezpieczenia56[[#This Row],[lat]]&gt;=30,ubezpieczenia56[[#This Row],[lat]]&lt;=39),1,0)</f>
        <v>0</v>
      </c>
      <c r="I179" s="1">
        <f>IF(AND(ubezpieczenia56[[#This Row],[lat]]&gt;=40,ubezpieczenia56[[#This Row],[lat]]&lt;=49),1,0)</f>
        <v>0</v>
      </c>
      <c r="J179" s="1">
        <f>IF(AND(ubezpieczenia56[[#This Row],[lat]]&gt;=50,ubezpieczenia56[[#This Row],[lat]]&lt;=59),1,0)</f>
        <v>0</v>
      </c>
      <c r="K179" s="1">
        <f>IF(AND(ubezpieczenia56[[#This Row],[lat]]&gt;=60,ubezpieczenia56[[#This Row],[lat]]&lt;=69),1,0)</f>
        <v>0</v>
      </c>
      <c r="L179" s="1">
        <f>IF(AND(ubezpieczenia56[[#This Row],[lat]]&gt;=70,ubezpieczenia56[[#This Row],[lat]]&lt;=79),1,0)</f>
        <v>1</v>
      </c>
    </row>
    <row r="180" spans="1:12" x14ac:dyDescent="0.3">
      <c r="A180" s="1" t="s">
        <v>262</v>
      </c>
      <c r="B180" s="1" t="s">
        <v>263</v>
      </c>
      <c r="C180" s="2">
        <v>24471</v>
      </c>
      <c r="D180" s="1" t="s">
        <v>12</v>
      </c>
      <c r="E180" s="1">
        <f>YEAR(ubezpieczenia56[[#This Row],[Data_urodz]])</f>
        <v>1966</v>
      </c>
      <c r="F180" s="1">
        <f>2016-ubezpieczenia56[[#This Row],[rocznik]]</f>
        <v>50</v>
      </c>
      <c r="G180" s="1">
        <f>IF(AND(ubezpieczenia56[[#This Row],[lat]]&gt;=20,ubezpieczenia56[[#This Row],[lat]]&lt;=29),1,0)</f>
        <v>0</v>
      </c>
      <c r="H180" s="1">
        <f>IF(AND(ubezpieczenia56[[#This Row],[lat]]&gt;=30,ubezpieczenia56[[#This Row],[lat]]&lt;=39),1,0)</f>
        <v>0</v>
      </c>
      <c r="I180" s="1">
        <f>IF(AND(ubezpieczenia56[[#This Row],[lat]]&gt;=40,ubezpieczenia56[[#This Row],[lat]]&lt;=49),1,0)</f>
        <v>0</v>
      </c>
      <c r="J180" s="1">
        <f>IF(AND(ubezpieczenia56[[#This Row],[lat]]&gt;=50,ubezpieczenia56[[#This Row],[lat]]&lt;=59),1,0)</f>
        <v>1</v>
      </c>
      <c r="K180" s="1">
        <f>IF(AND(ubezpieczenia56[[#This Row],[lat]]&gt;=60,ubezpieczenia56[[#This Row],[lat]]&lt;=69),1,0)</f>
        <v>0</v>
      </c>
      <c r="L180" s="1">
        <f>IF(AND(ubezpieczenia56[[#This Row],[lat]]&gt;=70,ubezpieczenia56[[#This Row],[lat]]&lt;=79),1,0)</f>
        <v>0</v>
      </c>
    </row>
    <row r="181" spans="1:12" x14ac:dyDescent="0.3">
      <c r="A181" s="1" t="s">
        <v>264</v>
      </c>
      <c r="B181" s="1" t="s">
        <v>157</v>
      </c>
      <c r="C181" s="2">
        <v>34523</v>
      </c>
      <c r="D181" s="1" t="s">
        <v>6</v>
      </c>
      <c r="E181" s="1">
        <f>YEAR(ubezpieczenia56[[#This Row],[Data_urodz]])</f>
        <v>1994</v>
      </c>
      <c r="F181" s="1">
        <f>2016-ubezpieczenia56[[#This Row],[rocznik]]</f>
        <v>22</v>
      </c>
      <c r="G181" s="1">
        <f>IF(AND(ubezpieczenia56[[#This Row],[lat]]&gt;=20,ubezpieczenia56[[#This Row],[lat]]&lt;=29),1,0)</f>
        <v>1</v>
      </c>
      <c r="H181" s="1">
        <f>IF(AND(ubezpieczenia56[[#This Row],[lat]]&gt;=30,ubezpieczenia56[[#This Row],[lat]]&lt;=39),1,0)</f>
        <v>0</v>
      </c>
      <c r="I181" s="1">
        <f>IF(AND(ubezpieczenia56[[#This Row],[lat]]&gt;=40,ubezpieczenia56[[#This Row],[lat]]&lt;=49),1,0)</f>
        <v>0</v>
      </c>
      <c r="J181" s="1">
        <f>IF(AND(ubezpieczenia56[[#This Row],[lat]]&gt;=50,ubezpieczenia56[[#This Row],[lat]]&lt;=59),1,0)</f>
        <v>0</v>
      </c>
      <c r="K181" s="1">
        <f>IF(AND(ubezpieczenia56[[#This Row],[lat]]&gt;=60,ubezpieczenia56[[#This Row],[lat]]&lt;=69),1,0)</f>
        <v>0</v>
      </c>
      <c r="L181" s="1">
        <f>IF(AND(ubezpieczenia56[[#This Row],[lat]]&gt;=70,ubezpieczenia56[[#This Row],[lat]]&lt;=79),1,0)</f>
        <v>0</v>
      </c>
    </row>
    <row r="182" spans="1:12" x14ac:dyDescent="0.3">
      <c r="A182" s="1" t="s">
        <v>265</v>
      </c>
      <c r="B182" s="1" t="s">
        <v>139</v>
      </c>
      <c r="C182" s="2">
        <v>18354</v>
      </c>
      <c r="D182" s="1" t="s">
        <v>6</v>
      </c>
      <c r="E182" s="1">
        <f>YEAR(ubezpieczenia56[[#This Row],[Data_urodz]])</f>
        <v>1950</v>
      </c>
      <c r="F182" s="1">
        <f>2016-ubezpieczenia56[[#This Row],[rocznik]]</f>
        <v>66</v>
      </c>
      <c r="G182" s="1">
        <f>IF(AND(ubezpieczenia56[[#This Row],[lat]]&gt;=20,ubezpieczenia56[[#This Row],[lat]]&lt;=29),1,0)</f>
        <v>0</v>
      </c>
      <c r="H182" s="1">
        <f>IF(AND(ubezpieczenia56[[#This Row],[lat]]&gt;=30,ubezpieczenia56[[#This Row],[lat]]&lt;=39),1,0)</f>
        <v>0</v>
      </c>
      <c r="I182" s="1">
        <f>IF(AND(ubezpieczenia56[[#This Row],[lat]]&gt;=40,ubezpieczenia56[[#This Row],[lat]]&lt;=49),1,0)</f>
        <v>0</v>
      </c>
      <c r="J182" s="1">
        <f>IF(AND(ubezpieczenia56[[#This Row],[lat]]&gt;=50,ubezpieczenia56[[#This Row],[lat]]&lt;=59),1,0)</f>
        <v>0</v>
      </c>
      <c r="K182" s="1">
        <f>IF(AND(ubezpieczenia56[[#This Row],[lat]]&gt;=60,ubezpieczenia56[[#This Row],[lat]]&lt;=69),1,0)</f>
        <v>1</v>
      </c>
      <c r="L182" s="1">
        <f>IF(AND(ubezpieczenia56[[#This Row],[lat]]&gt;=70,ubezpieczenia56[[#This Row],[lat]]&lt;=79),1,0)</f>
        <v>0</v>
      </c>
    </row>
    <row r="183" spans="1:12" x14ac:dyDescent="0.3">
      <c r="A183" s="1" t="s">
        <v>266</v>
      </c>
      <c r="B183" s="1" t="s">
        <v>267</v>
      </c>
      <c r="C183" s="2">
        <v>34069</v>
      </c>
      <c r="D183" s="1" t="s">
        <v>12</v>
      </c>
      <c r="E183" s="1">
        <f>YEAR(ubezpieczenia56[[#This Row],[Data_urodz]])</f>
        <v>1993</v>
      </c>
      <c r="F183" s="1">
        <f>2016-ubezpieczenia56[[#This Row],[rocznik]]</f>
        <v>23</v>
      </c>
      <c r="G183" s="1">
        <f>IF(AND(ubezpieczenia56[[#This Row],[lat]]&gt;=20,ubezpieczenia56[[#This Row],[lat]]&lt;=29),1,0)</f>
        <v>1</v>
      </c>
      <c r="H183" s="1">
        <f>IF(AND(ubezpieczenia56[[#This Row],[lat]]&gt;=30,ubezpieczenia56[[#This Row],[lat]]&lt;=39),1,0)</f>
        <v>0</v>
      </c>
      <c r="I183" s="1">
        <f>IF(AND(ubezpieczenia56[[#This Row],[lat]]&gt;=40,ubezpieczenia56[[#This Row],[lat]]&lt;=49),1,0)</f>
        <v>0</v>
      </c>
      <c r="J183" s="1">
        <f>IF(AND(ubezpieczenia56[[#This Row],[lat]]&gt;=50,ubezpieczenia56[[#This Row],[lat]]&lt;=59),1,0)</f>
        <v>0</v>
      </c>
      <c r="K183" s="1">
        <f>IF(AND(ubezpieczenia56[[#This Row],[lat]]&gt;=60,ubezpieczenia56[[#This Row],[lat]]&lt;=69),1,0)</f>
        <v>0</v>
      </c>
      <c r="L183" s="1">
        <f>IF(AND(ubezpieczenia56[[#This Row],[lat]]&gt;=70,ubezpieczenia56[[#This Row],[lat]]&lt;=79),1,0)</f>
        <v>0</v>
      </c>
    </row>
    <row r="184" spans="1:12" x14ac:dyDescent="0.3">
      <c r="A184" s="1" t="s">
        <v>268</v>
      </c>
      <c r="B184" s="1" t="s">
        <v>269</v>
      </c>
      <c r="C184" s="2">
        <v>17331</v>
      </c>
      <c r="D184" s="1" t="s">
        <v>12</v>
      </c>
      <c r="E184" s="1">
        <f>YEAR(ubezpieczenia56[[#This Row],[Data_urodz]])</f>
        <v>1947</v>
      </c>
      <c r="F184" s="1">
        <f>2016-ubezpieczenia56[[#This Row],[rocznik]]</f>
        <v>69</v>
      </c>
      <c r="G184" s="1">
        <f>IF(AND(ubezpieczenia56[[#This Row],[lat]]&gt;=20,ubezpieczenia56[[#This Row],[lat]]&lt;=29),1,0)</f>
        <v>0</v>
      </c>
      <c r="H184" s="1">
        <f>IF(AND(ubezpieczenia56[[#This Row],[lat]]&gt;=30,ubezpieczenia56[[#This Row],[lat]]&lt;=39),1,0)</f>
        <v>0</v>
      </c>
      <c r="I184" s="1">
        <f>IF(AND(ubezpieczenia56[[#This Row],[lat]]&gt;=40,ubezpieczenia56[[#This Row],[lat]]&lt;=49),1,0)</f>
        <v>0</v>
      </c>
      <c r="J184" s="1">
        <f>IF(AND(ubezpieczenia56[[#This Row],[lat]]&gt;=50,ubezpieczenia56[[#This Row],[lat]]&lt;=59),1,0)</f>
        <v>0</v>
      </c>
      <c r="K184" s="1">
        <f>IF(AND(ubezpieczenia56[[#This Row],[lat]]&gt;=60,ubezpieczenia56[[#This Row],[lat]]&lt;=69),1,0)</f>
        <v>1</v>
      </c>
      <c r="L184" s="1">
        <f>IF(AND(ubezpieczenia56[[#This Row],[lat]]&gt;=70,ubezpieczenia56[[#This Row],[lat]]&lt;=79),1,0)</f>
        <v>0</v>
      </c>
    </row>
    <row r="185" spans="1:12" x14ac:dyDescent="0.3">
      <c r="A185" s="1" t="s">
        <v>270</v>
      </c>
      <c r="B185" s="1" t="s">
        <v>39</v>
      </c>
      <c r="C185" s="2">
        <v>33550</v>
      </c>
      <c r="D185" s="1" t="s">
        <v>40</v>
      </c>
      <c r="E185" s="1">
        <f>YEAR(ubezpieczenia56[[#This Row],[Data_urodz]])</f>
        <v>1991</v>
      </c>
      <c r="F185" s="1">
        <f>2016-ubezpieczenia56[[#This Row],[rocznik]]</f>
        <v>25</v>
      </c>
      <c r="G185" s="1">
        <f>IF(AND(ubezpieczenia56[[#This Row],[lat]]&gt;=20,ubezpieczenia56[[#This Row],[lat]]&lt;=29),1,0)</f>
        <v>1</v>
      </c>
      <c r="H185" s="1">
        <f>IF(AND(ubezpieczenia56[[#This Row],[lat]]&gt;=30,ubezpieczenia56[[#This Row],[lat]]&lt;=39),1,0)</f>
        <v>0</v>
      </c>
      <c r="I185" s="1">
        <f>IF(AND(ubezpieczenia56[[#This Row],[lat]]&gt;=40,ubezpieczenia56[[#This Row],[lat]]&lt;=49),1,0)</f>
        <v>0</v>
      </c>
      <c r="J185" s="1">
        <f>IF(AND(ubezpieczenia56[[#This Row],[lat]]&gt;=50,ubezpieczenia56[[#This Row],[lat]]&lt;=59),1,0)</f>
        <v>0</v>
      </c>
      <c r="K185" s="1">
        <f>IF(AND(ubezpieczenia56[[#This Row],[lat]]&gt;=60,ubezpieczenia56[[#This Row],[lat]]&lt;=69),1,0)</f>
        <v>0</v>
      </c>
      <c r="L185" s="1">
        <f>IF(AND(ubezpieczenia56[[#This Row],[lat]]&gt;=70,ubezpieczenia56[[#This Row],[lat]]&lt;=79),1,0)</f>
        <v>0</v>
      </c>
    </row>
    <row r="186" spans="1:12" x14ac:dyDescent="0.3">
      <c r="A186" s="1" t="s">
        <v>271</v>
      </c>
      <c r="B186" s="1" t="s">
        <v>255</v>
      </c>
      <c r="C186" s="2">
        <v>24426</v>
      </c>
      <c r="D186" s="1" t="s">
        <v>6</v>
      </c>
      <c r="E186" s="1">
        <f>YEAR(ubezpieczenia56[[#This Row],[Data_urodz]])</f>
        <v>1966</v>
      </c>
      <c r="F186" s="1">
        <f>2016-ubezpieczenia56[[#This Row],[rocznik]]</f>
        <v>50</v>
      </c>
      <c r="G186" s="1">
        <f>IF(AND(ubezpieczenia56[[#This Row],[lat]]&gt;=20,ubezpieczenia56[[#This Row],[lat]]&lt;=29),1,0)</f>
        <v>0</v>
      </c>
      <c r="H186" s="1">
        <f>IF(AND(ubezpieczenia56[[#This Row],[lat]]&gt;=30,ubezpieczenia56[[#This Row],[lat]]&lt;=39),1,0)</f>
        <v>0</v>
      </c>
      <c r="I186" s="1">
        <f>IF(AND(ubezpieczenia56[[#This Row],[lat]]&gt;=40,ubezpieczenia56[[#This Row],[lat]]&lt;=49),1,0)</f>
        <v>0</v>
      </c>
      <c r="J186" s="1">
        <f>IF(AND(ubezpieczenia56[[#This Row],[lat]]&gt;=50,ubezpieczenia56[[#This Row],[lat]]&lt;=59),1,0)</f>
        <v>1</v>
      </c>
      <c r="K186" s="1">
        <f>IF(AND(ubezpieczenia56[[#This Row],[lat]]&gt;=60,ubezpieczenia56[[#This Row],[lat]]&lt;=69),1,0)</f>
        <v>0</v>
      </c>
      <c r="L186" s="1">
        <f>IF(AND(ubezpieczenia56[[#This Row],[lat]]&gt;=70,ubezpieczenia56[[#This Row],[lat]]&lt;=79),1,0)</f>
        <v>0</v>
      </c>
    </row>
    <row r="187" spans="1:12" x14ac:dyDescent="0.3">
      <c r="A187" s="1" t="s">
        <v>272</v>
      </c>
      <c r="B187" s="1" t="s">
        <v>273</v>
      </c>
      <c r="C187" s="2">
        <v>19307</v>
      </c>
      <c r="D187" s="1" t="s">
        <v>40</v>
      </c>
      <c r="E187" s="1">
        <f>YEAR(ubezpieczenia56[[#This Row],[Data_urodz]])</f>
        <v>1952</v>
      </c>
      <c r="F187" s="1">
        <f>2016-ubezpieczenia56[[#This Row],[rocznik]]</f>
        <v>64</v>
      </c>
      <c r="G187" s="1">
        <f>IF(AND(ubezpieczenia56[[#This Row],[lat]]&gt;=20,ubezpieczenia56[[#This Row],[lat]]&lt;=29),1,0)</f>
        <v>0</v>
      </c>
      <c r="H187" s="1">
        <f>IF(AND(ubezpieczenia56[[#This Row],[lat]]&gt;=30,ubezpieczenia56[[#This Row],[lat]]&lt;=39),1,0)</f>
        <v>0</v>
      </c>
      <c r="I187" s="1">
        <f>IF(AND(ubezpieczenia56[[#This Row],[lat]]&gt;=40,ubezpieczenia56[[#This Row],[lat]]&lt;=49),1,0)</f>
        <v>0</v>
      </c>
      <c r="J187" s="1">
        <f>IF(AND(ubezpieczenia56[[#This Row],[lat]]&gt;=50,ubezpieczenia56[[#This Row],[lat]]&lt;=59),1,0)</f>
        <v>0</v>
      </c>
      <c r="K187" s="1">
        <f>IF(AND(ubezpieczenia56[[#This Row],[lat]]&gt;=60,ubezpieczenia56[[#This Row],[lat]]&lt;=69),1,0)</f>
        <v>1</v>
      </c>
      <c r="L187" s="1">
        <f>IF(AND(ubezpieczenia56[[#This Row],[lat]]&gt;=70,ubezpieczenia56[[#This Row],[lat]]&lt;=79),1,0)</f>
        <v>0</v>
      </c>
    </row>
    <row r="188" spans="1:12" x14ac:dyDescent="0.3">
      <c r="A188" s="1" t="s">
        <v>274</v>
      </c>
      <c r="B188" s="1" t="s">
        <v>121</v>
      </c>
      <c r="C188" s="2">
        <v>26626</v>
      </c>
      <c r="D188" s="1" t="s">
        <v>12</v>
      </c>
      <c r="E188" s="1">
        <f>YEAR(ubezpieczenia56[[#This Row],[Data_urodz]])</f>
        <v>1972</v>
      </c>
      <c r="F188" s="1">
        <f>2016-ubezpieczenia56[[#This Row],[rocznik]]</f>
        <v>44</v>
      </c>
      <c r="G188" s="1">
        <f>IF(AND(ubezpieczenia56[[#This Row],[lat]]&gt;=20,ubezpieczenia56[[#This Row],[lat]]&lt;=29),1,0)</f>
        <v>0</v>
      </c>
      <c r="H188" s="1">
        <f>IF(AND(ubezpieczenia56[[#This Row],[lat]]&gt;=30,ubezpieczenia56[[#This Row],[lat]]&lt;=39),1,0)</f>
        <v>0</v>
      </c>
      <c r="I188" s="1">
        <f>IF(AND(ubezpieczenia56[[#This Row],[lat]]&gt;=40,ubezpieczenia56[[#This Row],[lat]]&lt;=49),1,0)</f>
        <v>1</v>
      </c>
      <c r="J188" s="1">
        <f>IF(AND(ubezpieczenia56[[#This Row],[lat]]&gt;=50,ubezpieczenia56[[#This Row],[lat]]&lt;=59),1,0)</f>
        <v>0</v>
      </c>
      <c r="K188" s="1">
        <f>IF(AND(ubezpieczenia56[[#This Row],[lat]]&gt;=60,ubezpieczenia56[[#This Row],[lat]]&lt;=69),1,0)</f>
        <v>0</v>
      </c>
      <c r="L188" s="1">
        <f>IF(AND(ubezpieczenia56[[#This Row],[lat]]&gt;=70,ubezpieczenia56[[#This Row],[lat]]&lt;=79),1,0)</f>
        <v>0</v>
      </c>
    </row>
    <row r="189" spans="1:12" x14ac:dyDescent="0.3">
      <c r="A189" s="1" t="s">
        <v>275</v>
      </c>
      <c r="B189" s="1" t="s">
        <v>169</v>
      </c>
      <c r="C189" s="2">
        <v>21897</v>
      </c>
      <c r="D189" s="1" t="s">
        <v>12</v>
      </c>
      <c r="E189" s="1">
        <f>YEAR(ubezpieczenia56[[#This Row],[Data_urodz]])</f>
        <v>1959</v>
      </c>
      <c r="F189" s="1">
        <f>2016-ubezpieczenia56[[#This Row],[rocznik]]</f>
        <v>57</v>
      </c>
      <c r="G189" s="1">
        <f>IF(AND(ubezpieczenia56[[#This Row],[lat]]&gt;=20,ubezpieczenia56[[#This Row],[lat]]&lt;=29),1,0)</f>
        <v>0</v>
      </c>
      <c r="H189" s="1">
        <f>IF(AND(ubezpieczenia56[[#This Row],[lat]]&gt;=30,ubezpieczenia56[[#This Row],[lat]]&lt;=39),1,0)</f>
        <v>0</v>
      </c>
      <c r="I189" s="1">
        <f>IF(AND(ubezpieczenia56[[#This Row],[lat]]&gt;=40,ubezpieczenia56[[#This Row],[lat]]&lt;=49),1,0)</f>
        <v>0</v>
      </c>
      <c r="J189" s="1">
        <f>IF(AND(ubezpieczenia56[[#This Row],[lat]]&gt;=50,ubezpieczenia56[[#This Row],[lat]]&lt;=59),1,0)</f>
        <v>1</v>
      </c>
      <c r="K189" s="1">
        <f>IF(AND(ubezpieczenia56[[#This Row],[lat]]&gt;=60,ubezpieczenia56[[#This Row],[lat]]&lt;=69),1,0)</f>
        <v>0</v>
      </c>
      <c r="L189" s="1">
        <f>IF(AND(ubezpieczenia56[[#This Row],[lat]]&gt;=70,ubezpieczenia56[[#This Row],[lat]]&lt;=79),1,0)</f>
        <v>0</v>
      </c>
    </row>
    <row r="190" spans="1:12" x14ac:dyDescent="0.3">
      <c r="A190" s="1" t="s">
        <v>276</v>
      </c>
      <c r="B190" s="1" t="s">
        <v>52</v>
      </c>
      <c r="C190" s="2">
        <v>34865</v>
      </c>
      <c r="D190" s="1" t="s">
        <v>12</v>
      </c>
      <c r="E190" s="1">
        <f>YEAR(ubezpieczenia56[[#This Row],[Data_urodz]])</f>
        <v>1995</v>
      </c>
      <c r="F190" s="1">
        <f>2016-ubezpieczenia56[[#This Row],[rocznik]]</f>
        <v>21</v>
      </c>
      <c r="G190" s="1">
        <f>IF(AND(ubezpieczenia56[[#This Row],[lat]]&gt;=20,ubezpieczenia56[[#This Row],[lat]]&lt;=29),1,0)</f>
        <v>1</v>
      </c>
      <c r="H190" s="1">
        <f>IF(AND(ubezpieczenia56[[#This Row],[lat]]&gt;=30,ubezpieczenia56[[#This Row],[lat]]&lt;=39),1,0)</f>
        <v>0</v>
      </c>
      <c r="I190" s="1">
        <f>IF(AND(ubezpieczenia56[[#This Row],[lat]]&gt;=40,ubezpieczenia56[[#This Row],[lat]]&lt;=49),1,0)</f>
        <v>0</v>
      </c>
      <c r="J190" s="1">
        <f>IF(AND(ubezpieczenia56[[#This Row],[lat]]&gt;=50,ubezpieczenia56[[#This Row],[lat]]&lt;=59),1,0)</f>
        <v>0</v>
      </c>
      <c r="K190" s="1">
        <f>IF(AND(ubezpieczenia56[[#This Row],[lat]]&gt;=60,ubezpieczenia56[[#This Row],[lat]]&lt;=69),1,0)</f>
        <v>0</v>
      </c>
      <c r="L190" s="1">
        <f>IF(AND(ubezpieczenia56[[#This Row],[lat]]&gt;=70,ubezpieczenia56[[#This Row],[lat]]&lt;=79),1,0)</f>
        <v>0</v>
      </c>
    </row>
    <row r="191" spans="1:12" x14ac:dyDescent="0.3">
      <c r="A191" s="1" t="s">
        <v>163</v>
      </c>
      <c r="B191" s="1" t="s">
        <v>277</v>
      </c>
      <c r="C191" s="2">
        <v>19712</v>
      </c>
      <c r="D191" s="1" t="s">
        <v>12</v>
      </c>
      <c r="E191" s="1">
        <f>YEAR(ubezpieczenia56[[#This Row],[Data_urodz]])</f>
        <v>1953</v>
      </c>
      <c r="F191" s="1">
        <f>2016-ubezpieczenia56[[#This Row],[rocznik]]</f>
        <v>63</v>
      </c>
      <c r="G191" s="1">
        <f>IF(AND(ubezpieczenia56[[#This Row],[lat]]&gt;=20,ubezpieczenia56[[#This Row],[lat]]&lt;=29),1,0)</f>
        <v>0</v>
      </c>
      <c r="H191" s="1">
        <f>IF(AND(ubezpieczenia56[[#This Row],[lat]]&gt;=30,ubezpieczenia56[[#This Row],[lat]]&lt;=39),1,0)</f>
        <v>0</v>
      </c>
      <c r="I191" s="1">
        <f>IF(AND(ubezpieczenia56[[#This Row],[lat]]&gt;=40,ubezpieczenia56[[#This Row],[lat]]&lt;=49),1,0)</f>
        <v>0</v>
      </c>
      <c r="J191" s="1">
        <f>IF(AND(ubezpieczenia56[[#This Row],[lat]]&gt;=50,ubezpieczenia56[[#This Row],[lat]]&lt;=59),1,0)</f>
        <v>0</v>
      </c>
      <c r="K191" s="1">
        <f>IF(AND(ubezpieczenia56[[#This Row],[lat]]&gt;=60,ubezpieczenia56[[#This Row],[lat]]&lt;=69),1,0)</f>
        <v>1</v>
      </c>
      <c r="L191" s="1">
        <f>IF(AND(ubezpieczenia56[[#This Row],[lat]]&gt;=70,ubezpieczenia56[[#This Row],[lat]]&lt;=79),1,0)</f>
        <v>0</v>
      </c>
    </row>
    <row r="192" spans="1:12" x14ac:dyDescent="0.3">
      <c r="A192" s="1" t="s">
        <v>278</v>
      </c>
      <c r="B192" s="1" t="s">
        <v>52</v>
      </c>
      <c r="C192" s="2">
        <v>27893</v>
      </c>
      <c r="D192" s="1" t="s">
        <v>6</v>
      </c>
      <c r="E192" s="1">
        <f>YEAR(ubezpieczenia56[[#This Row],[Data_urodz]])</f>
        <v>1976</v>
      </c>
      <c r="F192" s="1">
        <f>2016-ubezpieczenia56[[#This Row],[rocznik]]</f>
        <v>40</v>
      </c>
      <c r="G192" s="1">
        <f>IF(AND(ubezpieczenia56[[#This Row],[lat]]&gt;=20,ubezpieczenia56[[#This Row],[lat]]&lt;=29),1,0)</f>
        <v>0</v>
      </c>
      <c r="H192" s="1">
        <f>IF(AND(ubezpieczenia56[[#This Row],[lat]]&gt;=30,ubezpieczenia56[[#This Row],[lat]]&lt;=39),1,0)</f>
        <v>0</v>
      </c>
      <c r="I192" s="1">
        <f>IF(AND(ubezpieczenia56[[#This Row],[lat]]&gt;=40,ubezpieczenia56[[#This Row],[lat]]&lt;=49),1,0)</f>
        <v>1</v>
      </c>
      <c r="J192" s="1">
        <f>IF(AND(ubezpieczenia56[[#This Row],[lat]]&gt;=50,ubezpieczenia56[[#This Row],[lat]]&lt;=59),1,0)</f>
        <v>0</v>
      </c>
      <c r="K192" s="1">
        <f>IF(AND(ubezpieczenia56[[#This Row],[lat]]&gt;=60,ubezpieczenia56[[#This Row],[lat]]&lt;=69),1,0)</f>
        <v>0</v>
      </c>
      <c r="L192" s="1">
        <f>IF(AND(ubezpieczenia56[[#This Row],[lat]]&gt;=70,ubezpieczenia56[[#This Row],[lat]]&lt;=79),1,0)</f>
        <v>0</v>
      </c>
    </row>
    <row r="193" spans="1:12" x14ac:dyDescent="0.3">
      <c r="A193" s="1" t="s">
        <v>279</v>
      </c>
      <c r="B193" s="1" t="s">
        <v>280</v>
      </c>
      <c r="C193" s="2">
        <v>28226</v>
      </c>
      <c r="D193" s="1" t="s">
        <v>12</v>
      </c>
      <c r="E193" s="1">
        <f>YEAR(ubezpieczenia56[[#This Row],[Data_urodz]])</f>
        <v>1977</v>
      </c>
      <c r="F193" s="1">
        <f>2016-ubezpieczenia56[[#This Row],[rocznik]]</f>
        <v>39</v>
      </c>
      <c r="G193" s="1">
        <f>IF(AND(ubezpieczenia56[[#This Row],[lat]]&gt;=20,ubezpieczenia56[[#This Row],[lat]]&lt;=29),1,0)</f>
        <v>0</v>
      </c>
      <c r="H193" s="1">
        <f>IF(AND(ubezpieczenia56[[#This Row],[lat]]&gt;=30,ubezpieczenia56[[#This Row],[lat]]&lt;=39),1,0)</f>
        <v>1</v>
      </c>
      <c r="I193" s="1">
        <f>IF(AND(ubezpieczenia56[[#This Row],[lat]]&gt;=40,ubezpieczenia56[[#This Row],[lat]]&lt;=49),1,0)</f>
        <v>0</v>
      </c>
      <c r="J193" s="1">
        <f>IF(AND(ubezpieczenia56[[#This Row],[lat]]&gt;=50,ubezpieczenia56[[#This Row],[lat]]&lt;=59),1,0)</f>
        <v>0</v>
      </c>
      <c r="K193" s="1">
        <f>IF(AND(ubezpieczenia56[[#This Row],[lat]]&gt;=60,ubezpieczenia56[[#This Row],[lat]]&lt;=69),1,0)</f>
        <v>0</v>
      </c>
      <c r="L193" s="1">
        <f>IF(AND(ubezpieczenia56[[#This Row],[lat]]&gt;=70,ubezpieczenia56[[#This Row],[lat]]&lt;=79),1,0)</f>
        <v>0</v>
      </c>
    </row>
    <row r="194" spans="1:12" x14ac:dyDescent="0.3">
      <c r="A194" s="1" t="s">
        <v>281</v>
      </c>
      <c r="B194" s="1" t="s">
        <v>77</v>
      </c>
      <c r="C194" s="2">
        <v>29954</v>
      </c>
      <c r="D194" s="1" t="s">
        <v>9</v>
      </c>
      <c r="E194" s="1">
        <f>YEAR(ubezpieczenia56[[#This Row],[Data_urodz]])</f>
        <v>1982</v>
      </c>
      <c r="F194" s="1">
        <f>2016-ubezpieczenia56[[#This Row],[rocznik]]</f>
        <v>34</v>
      </c>
      <c r="G194" s="1">
        <f>IF(AND(ubezpieczenia56[[#This Row],[lat]]&gt;=20,ubezpieczenia56[[#This Row],[lat]]&lt;=29),1,0)</f>
        <v>0</v>
      </c>
      <c r="H194" s="1">
        <f>IF(AND(ubezpieczenia56[[#This Row],[lat]]&gt;=30,ubezpieczenia56[[#This Row],[lat]]&lt;=39),1,0)</f>
        <v>1</v>
      </c>
      <c r="I194" s="1">
        <f>IF(AND(ubezpieczenia56[[#This Row],[lat]]&gt;=40,ubezpieczenia56[[#This Row],[lat]]&lt;=49),1,0)</f>
        <v>0</v>
      </c>
      <c r="J194" s="1">
        <f>IF(AND(ubezpieczenia56[[#This Row],[lat]]&gt;=50,ubezpieczenia56[[#This Row],[lat]]&lt;=59),1,0)</f>
        <v>0</v>
      </c>
      <c r="K194" s="1">
        <f>IF(AND(ubezpieczenia56[[#This Row],[lat]]&gt;=60,ubezpieczenia56[[#This Row],[lat]]&lt;=69),1,0)</f>
        <v>0</v>
      </c>
      <c r="L194" s="1">
        <f>IF(AND(ubezpieczenia56[[#This Row],[lat]]&gt;=70,ubezpieczenia56[[#This Row],[lat]]&lt;=79),1,0)</f>
        <v>0</v>
      </c>
    </row>
    <row r="195" spans="1:12" x14ac:dyDescent="0.3">
      <c r="A195" s="1" t="s">
        <v>282</v>
      </c>
      <c r="B195" s="1" t="s">
        <v>179</v>
      </c>
      <c r="C195" s="2">
        <v>23111</v>
      </c>
      <c r="D195" s="1" t="s">
        <v>12</v>
      </c>
      <c r="E195" s="1">
        <f>YEAR(ubezpieczenia56[[#This Row],[Data_urodz]])</f>
        <v>1963</v>
      </c>
      <c r="F195" s="1">
        <f>2016-ubezpieczenia56[[#This Row],[rocznik]]</f>
        <v>53</v>
      </c>
      <c r="G195" s="1">
        <f>IF(AND(ubezpieczenia56[[#This Row],[lat]]&gt;=20,ubezpieczenia56[[#This Row],[lat]]&lt;=29),1,0)</f>
        <v>0</v>
      </c>
      <c r="H195" s="1">
        <f>IF(AND(ubezpieczenia56[[#This Row],[lat]]&gt;=30,ubezpieczenia56[[#This Row],[lat]]&lt;=39),1,0)</f>
        <v>0</v>
      </c>
      <c r="I195" s="1">
        <f>IF(AND(ubezpieczenia56[[#This Row],[lat]]&gt;=40,ubezpieczenia56[[#This Row],[lat]]&lt;=49),1,0)</f>
        <v>0</v>
      </c>
      <c r="J195" s="1">
        <f>IF(AND(ubezpieczenia56[[#This Row],[lat]]&gt;=50,ubezpieczenia56[[#This Row],[lat]]&lt;=59),1,0)</f>
        <v>1</v>
      </c>
      <c r="K195" s="1">
        <f>IF(AND(ubezpieczenia56[[#This Row],[lat]]&gt;=60,ubezpieczenia56[[#This Row],[lat]]&lt;=69),1,0)</f>
        <v>0</v>
      </c>
      <c r="L195" s="1">
        <f>IF(AND(ubezpieczenia56[[#This Row],[lat]]&gt;=70,ubezpieczenia56[[#This Row],[lat]]&lt;=79),1,0)</f>
        <v>0</v>
      </c>
    </row>
    <row r="196" spans="1:12" x14ac:dyDescent="0.3">
      <c r="A196" s="1" t="s">
        <v>283</v>
      </c>
      <c r="B196" s="1" t="s">
        <v>39</v>
      </c>
      <c r="C196" s="2">
        <v>24808</v>
      </c>
      <c r="D196" s="1" t="s">
        <v>12</v>
      </c>
      <c r="E196" s="1">
        <f>YEAR(ubezpieczenia56[[#This Row],[Data_urodz]])</f>
        <v>1967</v>
      </c>
      <c r="F196" s="1">
        <f>2016-ubezpieczenia56[[#This Row],[rocznik]]</f>
        <v>49</v>
      </c>
      <c r="G196" s="1">
        <f>IF(AND(ubezpieczenia56[[#This Row],[lat]]&gt;=20,ubezpieczenia56[[#This Row],[lat]]&lt;=29),1,0)</f>
        <v>0</v>
      </c>
      <c r="H196" s="1">
        <f>IF(AND(ubezpieczenia56[[#This Row],[lat]]&gt;=30,ubezpieczenia56[[#This Row],[lat]]&lt;=39),1,0)</f>
        <v>0</v>
      </c>
      <c r="I196" s="1">
        <f>IF(AND(ubezpieczenia56[[#This Row],[lat]]&gt;=40,ubezpieczenia56[[#This Row],[lat]]&lt;=49),1,0)</f>
        <v>1</v>
      </c>
      <c r="J196" s="1">
        <f>IF(AND(ubezpieczenia56[[#This Row],[lat]]&gt;=50,ubezpieczenia56[[#This Row],[lat]]&lt;=59),1,0)</f>
        <v>0</v>
      </c>
      <c r="K196" s="1">
        <f>IF(AND(ubezpieczenia56[[#This Row],[lat]]&gt;=60,ubezpieczenia56[[#This Row],[lat]]&lt;=69),1,0)</f>
        <v>0</v>
      </c>
      <c r="L196" s="1">
        <f>IF(AND(ubezpieczenia56[[#This Row],[lat]]&gt;=70,ubezpieczenia56[[#This Row],[lat]]&lt;=79),1,0)</f>
        <v>0</v>
      </c>
    </row>
    <row r="197" spans="1:12" x14ac:dyDescent="0.3">
      <c r="A197" s="1" t="s">
        <v>284</v>
      </c>
      <c r="B197" s="1" t="s">
        <v>16</v>
      </c>
      <c r="C197" s="2">
        <v>17601</v>
      </c>
      <c r="D197" s="1" t="s">
        <v>40</v>
      </c>
      <c r="E197" s="1">
        <f>YEAR(ubezpieczenia56[[#This Row],[Data_urodz]])</f>
        <v>1948</v>
      </c>
      <c r="F197" s="1">
        <f>2016-ubezpieczenia56[[#This Row],[rocznik]]</f>
        <v>68</v>
      </c>
      <c r="G197" s="1">
        <f>IF(AND(ubezpieczenia56[[#This Row],[lat]]&gt;=20,ubezpieczenia56[[#This Row],[lat]]&lt;=29),1,0)</f>
        <v>0</v>
      </c>
      <c r="H197" s="1">
        <f>IF(AND(ubezpieczenia56[[#This Row],[lat]]&gt;=30,ubezpieczenia56[[#This Row],[lat]]&lt;=39),1,0)</f>
        <v>0</v>
      </c>
      <c r="I197" s="1">
        <f>IF(AND(ubezpieczenia56[[#This Row],[lat]]&gt;=40,ubezpieczenia56[[#This Row],[lat]]&lt;=49),1,0)</f>
        <v>0</v>
      </c>
      <c r="J197" s="1">
        <f>IF(AND(ubezpieczenia56[[#This Row],[lat]]&gt;=50,ubezpieczenia56[[#This Row],[lat]]&lt;=59),1,0)</f>
        <v>0</v>
      </c>
      <c r="K197" s="1">
        <f>IF(AND(ubezpieczenia56[[#This Row],[lat]]&gt;=60,ubezpieczenia56[[#This Row],[lat]]&lt;=69),1,0)</f>
        <v>1</v>
      </c>
      <c r="L197" s="1">
        <f>IF(AND(ubezpieczenia56[[#This Row],[lat]]&gt;=70,ubezpieczenia56[[#This Row],[lat]]&lt;=79),1,0)</f>
        <v>0</v>
      </c>
    </row>
    <row r="198" spans="1:12" x14ac:dyDescent="0.3">
      <c r="A198" s="1" t="s">
        <v>285</v>
      </c>
      <c r="B198" s="1" t="s">
        <v>179</v>
      </c>
      <c r="C198" s="2">
        <v>21199</v>
      </c>
      <c r="D198" s="1" t="s">
        <v>9</v>
      </c>
      <c r="E198" s="1">
        <f>YEAR(ubezpieczenia56[[#This Row],[Data_urodz]])</f>
        <v>1958</v>
      </c>
      <c r="F198" s="1">
        <f>2016-ubezpieczenia56[[#This Row],[rocznik]]</f>
        <v>58</v>
      </c>
      <c r="G198" s="1">
        <f>IF(AND(ubezpieczenia56[[#This Row],[lat]]&gt;=20,ubezpieczenia56[[#This Row],[lat]]&lt;=29),1,0)</f>
        <v>0</v>
      </c>
      <c r="H198" s="1">
        <f>IF(AND(ubezpieczenia56[[#This Row],[lat]]&gt;=30,ubezpieczenia56[[#This Row],[lat]]&lt;=39),1,0)</f>
        <v>0</v>
      </c>
      <c r="I198" s="1">
        <f>IF(AND(ubezpieczenia56[[#This Row],[lat]]&gt;=40,ubezpieczenia56[[#This Row],[lat]]&lt;=49),1,0)</f>
        <v>0</v>
      </c>
      <c r="J198" s="1">
        <f>IF(AND(ubezpieczenia56[[#This Row],[lat]]&gt;=50,ubezpieczenia56[[#This Row],[lat]]&lt;=59),1,0)</f>
        <v>1</v>
      </c>
      <c r="K198" s="1">
        <f>IF(AND(ubezpieczenia56[[#This Row],[lat]]&gt;=60,ubezpieczenia56[[#This Row],[lat]]&lt;=69),1,0)</f>
        <v>0</v>
      </c>
      <c r="L198" s="1">
        <f>IF(AND(ubezpieczenia56[[#This Row],[lat]]&gt;=70,ubezpieczenia56[[#This Row],[lat]]&lt;=79),1,0)</f>
        <v>0</v>
      </c>
    </row>
    <row r="199" spans="1:12" x14ac:dyDescent="0.3">
      <c r="A199" s="1" t="s">
        <v>286</v>
      </c>
      <c r="B199" s="1" t="s">
        <v>20</v>
      </c>
      <c r="C199" s="2">
        <v>29879</v>
      </c>
      <c r="D199" s="1" t="s">
        <v>12</v>
      </c>
      <c r="E199" s="1">
        <f>YEAR(ubezpieczenia56[[#This Row],[Data_urodz]])</f>
        <v>1981</v>
      </c>
      <c r="F199" s="1">
        <f>2016-ubezpieczenia56[[#This Row],[rocznik]]</f>
        <v>35</v>
      </c>
      <c r="G199" s="1">
        <f>IF(AND(ubezpieczenia56[[#This Row],[lat]]&gt;=20,ubezpieczenia56[[#This Row],[lat]]&lt;=29),1,0)</f>
        <v>0</v>
      </c>
      <c r="H199" s="1">
        <f>IF(AND(ubezpieczenia56[[#This Row],[lat]]&gt;=30,ubezpieczenia56[[#This Row],[lat]]&lt;=39),1,0)</f>
        <v>1</v>
      </c>
      <c r="I199" s="1">
        <f>IF(AND(ubezpieczenia56[[#This Row],[lat]]&gt;=40,ubezpieczenia56[[#This Row],[lat]]&lt;=49),1,0)</f>
        <v>0</v>
      </c>
      <c r="J199" s="1">
        <f>IF(AND(ubezpieczenia56[[#This Row],[lat]]&gt;=50,ubezpieczenia56[[#This Row],[lat]]&lt;=59),1,0)</f>
        <v>0</v>
      </c>
      <c r="K199" s="1">
        <f>IF(AND(ubezpieczenia56[[#This Row],[lat]]&gt;=60,ubezpieczenia56[[#This Row],[lat]]&lt;=69),1,0)</f>
        <v>0</v>
      </c>
      <c r="L199" s="1">
        <f>IF(AND(ubezpieczenia56[[#This Row],[lat]]&gt;=70,ubezpieczenia56[[#This Row],[lat]]&lt;=79),1,0)</f>
        <v>0</v>
      </c>
    </row>
    <row r="200" spans="1:12" x14ac:dyDescent="0.3">
      <c r="A200" s="1" t="s">
        <v>287</v>
      </c>
      <c r="B200" s="1" t="s">
        <v>81</v>
      </c>
      <c r="C200" s="2">
        <v>19659</v>
      </c>
      <c r="D200" s="1" t="s">
        <v>6</v>
      </c>
      <c r="E200" s="1">
        <f>YEAR(ubezpieczenia56[[#This Row],[Data_urodz]])</f>
        <v>1953</v>
      </c>
      <c r="F200" s="1">
        <f>2016-ubezpieczenia56[[#This Row],[rocznik]]</f>
        <v>63</v>
      </c>
      <c r="G200" s="1">
        <f>IF(AND(ubezpieczenia56[[#This Row],[lat]]&gt;=20,ubezpieczenia56[[#This Row],[lat]]&lt;=29),1,0)</f>
        <v>0</v>
      </c>
      <c r="H200" s="1">
        <f>IF(AND(ubezpieczenia56[[#This Row],[lat]]&gt;=30,ubezpieczenia56[[#This Row],[lat]]&lt;=39),1,0)</f>
        <v>0</v>
      </c>
      <c r="I200" s="1">
        <f>IF(AND(ubezpieczenia56[[#This Row],[lat]]&gt;=40,ubezpieczenia56[[#This Row],[lat]]&lt;=49),1,0)</f>
        <v>0</v>
      </c>
      <c r="J200" s="1">
        <f>IF(AND(ubezpieczenia56[[#This Row],[lat]]&gt;=50,ubezpieczenia56[[#This Row],[lat]]&lt;=59),1,0)</f>
        <v>0</v>
      </c>
      <c r="K200" s="1">
        <f>IF(AND(ubezpieczenia56[[#This Row],[lat]]&gt;=60,ubezpieczenia56[[#This Row],[lat]]&lt;=69),1,0)</f>
        <v>1</v>
      </c>
      <c r="L200" s="1">
        <f>IF(AND(ubezpieczenia56[[#This Row],[lat]]&gt;=70,ubezpieczenia56[[#This Row],[lat]]&lt;=79),1,0)</f>
        <v>0</v>
      </c>
    </row>
    <row r="201" spans="1:12" x14ac:dyDescent="0.3">
      <c r="A201" s="1" t="s">
        <v>288</v>
      </c>
      <c r="B201" s="1" t="s">
        <v>8</v>
      </c>
      <c r="C201" s="2">
        <v>22514</v>
      </c>
      <c r="D201" s="1" t="s">
        <v>12</v>
      </c>
      <c r="E201" s="1">
        <f>YEAR(ubezpieczenia56[[#This Row],[Data_urodz]])</f>
        <v>1961</v>
      </c>
      <c r="F201" s="1">
        <f>2016-ubezpieczenia56[[#This Row],[rocznik]]</f>
        <v>55</v>
      </c>
      <c r="G201" s="1">
        <f>IF(AND(ubezpieczenia56[[#This Row],[lat]]&gt;=20,ubezpieczenia56[[#This Row],[lat]]&lt;=29),1,0)</f>
        <v>0</v>
      </c>
      <c r="H201" s="1">
        <f>IF(AND(ubezpieczenia56[[#This Row],[lat]]&gt;=30,ubezpieczenia56[[#This Row],[lat]]&lt;=39),1,0)</f>
        <v>0</v>
      </c>
      <c r="I201" s="1">
        <f>IF(AND(ubezpieczenia56[[#This Row],[lat]]&gt;=40,ubezpieczenia56[[#This Row],[lat]]&lt;=49),1,0)</f>
        <v>0</v>
      </c>
      <c r="J201" s="1">
        <f>IF(AND(ubezpieczenia56[[#This Row],[lat]]&gt;=50,ubezpieczenia56[[#This Row],[lat]]&lt;=59),1,0)</f>
        <v>1</v>
      </c>
      <c r="K201" s="1">
        <f>IF(AND(ubezpieczenia56[[#This Row],[lat]]&gt;=60,ubezpieczenia56[[#This Row],[lat]]&lt;=69),1,0)</f>
        <v>0</v>
      </c>
      <c r="L201" s="1">
        <f>IF(AND(ubezpieczenia56[[#This Row],[lat]]&gt;=70,ubezpieczenia56[[#This Row],[lat]]&lt;=79),1,0)</f>
        <v>0</v>
      </c>
    </row>
    <row r="202" spans="1:12" x14ac:dyDescent="0.3">
      <c r="A202" s="1" t="s">
        <v>289</v>
      </c>
      <c r="B202" s="1" t="s">
        <v>121</v>
      </c>
      <c r="C202" s="2">
        <v>25332</v>
      </c>
      <c r="D202" s="1" t="s">
        <v>12</v>
      </c>
      <c r="E202" s="1">
        <f>YEAR(ubezpieczenia56[[#This Row],[Data_urodz]])</f>
        <v>1969</v>
      </c>
      <c r="F202" s="1">
        <f>2016-ubezpieczenia56[[#This Row],[rocznik]]</f>
        <v>47</v>
      </c>
      <c r="G202" s="1">
        <f>IF(AND(ubezpieczenia56[[#This Row],[lat]]&gt;=20,ubezpieczenia56[[#This Row],[lat]]&lt;=29),1,0)</f>
        <v>0</v>
      </c>
      <c r="H202" s="1">
        <f>IF(AND(ubezpieczenia56[[#This Row],[lat]]&gt;=30,ubezpieczenia56[[#This Row],[lat]]&lt;=39),1,0)</f>
        <v>0</v>
      </c>
      <c r="I202" s="1">
        <f>IF(AND(ubezpieczenia56[[#This Row],[lat]]&gt;=40,ubezpieczenia56[[#This Row],[lat]]&lt;=49),1,0)</f>
        <v>1</v>
      </c>
      <c r="J202" s="1">
        <f>IF(AND(ubezpieczenia56[[#This Row],[lat]]&gt;=50,ubezpieczenia56[[#This Row],[lat]]&lt;=59),1,0)</f>
        <v>0</v>
      </c>
      <c r="K202" s="1">
        <f>IF(AND(ubezpieczenia56[[#This Row],[lat]]&gt;=60,ubezpieczenia56[[#This Row],[lat]]&lt;=69),1,0)</f>
        <v>0</v>
      </c>
      <c r="L202" s="1">
        <f>IF(AND(ubezpieczenia56[[#This Row],[lat]]&gt;=70,ubezpieczenia56[[#This Row],[lat]]&lt;=79),1,0)</f>
        <v>0</v>
      </c>
    </row>
    <row r="203" spans="1:12" x14ac:dyDescent="0.3">
      <c r="A203" s="1" t="s">
        <v>290</v>
      </c>
      <c r="B203" s="1" t="s">
        <v>255</v>
      </c>
      <c r="C203" s="2">
        <v>20181</v>
      </c>
      <c r="D203" s="1" t="s">
        <v>40</v>
      </c>
      <c r="E203" s="1">
        <f>YEAR(ubezpieczenia56[[#This Row],[Data_urodz]])</f>
        <v>1955</v>
      </c>
      <c r="F203" s="1">
        <f>2016-ubezpieczenia56[[#This Row],[rocznik]]</f>
        <v>61</v>
      </c>
      <c r="G203" s="1">
        <f>IF(AND(ubezpieczenia56[[#This Row],[lat]]&gt;=20,ubezpieczenia56[[#This Row],[lat]]&lt;=29),1,0)</f>
        <v>0</v>
      </c>
      <c r="H203" s="1">
        <f>IF(AND(ubezpieczenia56[[#This Row],[lat]]&gt;=30,ubezpieczenia56[[#This Row],[lat]]&lt;=39),1,0)</f>
        <v>0</v>
      </c>
      <c r="I203" s="1">
        <f>IF(AND(ubezpieczenia56[[#This Row],[lat]]&gt;=40,ubezpieczenia56[[#This Row],[lat]]&lt;=49),1,0)</f>
        <v>0</v>
      </c>
      <c r="J203" s="1">
        <f>IF(AND(ubezpieczenia56[[#This Row],[lat]]&gt;=50,ubezpieczenia56[[#This Row],[lat]]&lt;=59),1,0)</f>
        <v>0</v>
      </c>
      <c r="K203" s="1">
        <f>IF(AND(ubezpieczenia56[[#This Row],[lat]]&gt;=60,ubezpieczenia56[[#This Row],[lat]]&lt;=69),1,0)</f>
        <v>1</v>
      </c>
      <c r="L203" s="1">
        <f>IF(AND(ubezpieczenia56[[#This Row],[lat]]&gt;=70,ubezpieczenia56[[#This Row],[lat]]&lt;=79),1,0)</f>
        <v>0</v>
      </c>
    </row>
    <row r="204" spans="1:12" x14ac:dyDescent="0.3">
      <c r="A204" s="1" t="s">
        <v>291</v>
      </c>
      <c r="B204" s="1" t="s">
        <v>141</v>
      </c>
      <c r="C204" s="2">
        <v>19141</v>
      </c>
      <c r="D204" s="1" t="s">
        <v>12</v>
      </c>
      <c r="E204" s="1">
        <f>YEAR(ubezpieczenia56[[#This Row],[Data_urodz]])</f>
        <v>1952</v>
      </c>
      <c r="F204" s="1">
        <f>2016-ubezpieczenia56[[#This Row],[rocznik]]</f>
        <v>64</v>
      </c>
      <c r="G204" s="1">
        <f>IF(AND(ubezpieczenia56[[#This Row],[lat]]&gt;=20,ubezpieczenia56[[#This Row],[lat]]&lt;=29),1,0)</f>
        <v>0</v>
      </c>
      <c r="H204" s="1">
        <f>IF(AND(ubezpieczenia56[[#This Row],[lat]]&gt;=30,ubezpieczenia56[[#This Row],[lat]]&lt;=39),1,0)</f>
        <v>0</v>
      </c>
      <c r="I204" s="1">
        <f>IF(AND(ubezpieczenia56[[#This Row],[lat]]&gt;=40,ubezpieczenia56[[#This Row],[lat]]&lt;=49),1,0)</f>
        <v>0</v>
      </c>
      <c r="J204" s="1">
        <f>IF(AND(ubezpieczenia56[[#This Row],[lat]]&gt;=50,ubezpieczenia56[[#This Row],[lat]]&lt;=59),1,0)</f>
        <v>0</v>
      </c>
      <c r="K204" s="1">
        <f>IF(AND(ubezpieczenia56[[#This Row],[lat]]&gt;=60,ubezpieczenia56[[#This Row],[lat]]&lt;=69),1,0)</f>
        <v>1</v>
      </c>
      <c r="L204" s="1">
        <f>IF(AND(ubezpieczenia56[[#This Row],[lat]]&gt;=70,ubezpieczenia56[[#This Row],[lat]]&lt;=79),1,0)</f>
        <v>0</v>
      </c>
    </row>
    <row r="205" spans="1:12" x14ac:dyDescent="0.3">
      <c r="A205" s="1" t="s">
        <v>292</v>
      </c>
      <c r="B205" s="1" t="s">
        <v>293</v>
      </c>
      <c r="C205" s="2">
        <v>18147</v>
      </c>
      <c r="D205" s="1" t="s">
        <v>12</v>
      </c>
      <c r="E205" s="1">
        <f>YEAR(ubezpieczenia56[[#This Row],[Data_urodz]])</f>
        <v>1949</v>
      </c>
      <c r="F205" s="1">
        <f>2016-ubezpieczenia56[[#This Row],[rocznik]]</f>
        <v>67</v>
      </c>
      <c r="G205" s="1">
        <f>IF(AND(ubezpieczenia56[[#This Row],[lat]]&gt;=20,ubezpieczenia56[[#This Row],[lat]]&lt;=29),1,0)</f>
        <v>0</v>
      </c>
      <c r="H205" s="1">
        <f>IF(AND(ubezpieczenia56[[#This Row],[lat]]&gt;=30,ubezpieczenia56[[#This Row],[lat]]&lt;=39),1,0)</f>
        <v>0</v>
      </c>
      <c r="I205" s="1">
        <f>IF(AND(ubezpieczenia56[[#This Row],[lat]]&gt;=40,ubezpieczenia56[[#This Row],[lat]]&lt;=49),1,0)</f>
        <v>0</v>
      </c>
      <c r="J205" s="1">
        <f>IF(AND(ubezpieczenia56[[#This Row],[lat]]&gt;=50,ubezpieczenia56[[#This Row],[lat]]&lt;=59),1,0)</f>
        <v>0</v>
      </c>
      <c r="K205" s="1">
        <f>IF(AND(ubezpieczenia56[[#This Row],[lat]]&gt;=60,ubezpieczenia56[[#This Row],[lat]]&lt;=69),1,0)</f>
        <v>1</v>
      </c>
      <c r="L205" s="1">
        <f>IF(AND(ubezpieczenia56[[#This Row],[lat]]&gt;=70,ubezpieczenia56[[#This Row],[lat]]&lt;=79),1,0)</f>
        <v>0</v>
      </c>
    </row>
    <row r="206" spans="1:12" x14ac:dyDescent="0.3">
      <c r="A206" s="1" t="s">
        <v>294</v>
      </c>
      <c r="B206" s="1" t="s">
        <v>52</v>
      </c>
      <c r="C206" s="2">
        <v>26146</v>
      </c>
      <c r="D206" s="1" t="s">
        <v>6</v>
      </c>
      <c r="E206" s="1">
        <f>YEAR(ubezpieczenia56[[#This Row],[Data_urodz]])</f>
        <v>1971</v>
      </c>
      <c r="F206" s="1">
        <f>2016-ubezpieczenia56[[#This Row],[rocznik]]</f>
        <v>45</v>
      </c>
      <c r="G206" s="1">
        <f>IF(AND(ubezpieczenia56[[#This Row],[lat]]&gt;=20,ubezpieczenia56[[#This Row],[lat]]&lt;=29),1,0)</f>
        <v>0</v>
      </c>
      <c r="H206" s="1">
        <f>IF(AND(ubezpieczenia56[[#This Row],[lat]]&gt;=30,ubezpieczenia56[[#This Row],[lat]]&lt;=39),1,0)</f>
        <v>0</v>
      </c>
      <c r="I206" s="1">
        <f>IF(AND(ubezpieczenia56[[#This Row],[lat]]&gt;=40,ubezpieczenia56[[#This Row],[lat]]&lt;=49),1,0)</f>
        <v>1</v>
      </c>
      <c r="J206" s="1">
        <f>IF(AND(ubezpieczenia56[[#This Row],[lat]]&gt;=50,ubezpieczenia56[[#This Row],[lat]]&lt;=59),1,0)</f>
        <v>0</v>
      </c>
      <c r="K206" s="1">
        <f>IF(AND(ubezpieczenia56[[#This Row],[lat]]&gt;=60,ubezpieczenia56[[#This Row],[lat]]&lt;=69),1,0)</f>
        <v>0</v>
      </c>
      <c r="L206" s="1">
        <f>IF(AND(ubezpieczenia56[[#This Row],[lat]]&gt;=70,ubezpieczenia56[[#This Row],[lat]]&lt;=79),1,0)</f>
        <v>0</v>
      </c>
    </row>
    <row r="207" spans="1:12" x14ac:dyDescent="0.3">
      <c r="A207" s="1" t="s">
        <v>295</v>
      </c>
      <c r="B207" s="1" t="s">
        <v>139</v>
      </c>
      <c r="C207" s="2">
        <v>30798</v>
      </c>
      <c r="D207" s="1" t="s">
        <v>40</v>
      </c>
      <c r="E207" s="1">
        <f>YEAR(ubezpieczenia56[[#This Row],[Data_urodz]])</f>
        <v>1984</v>
      </c>
      <c r="F207" s="1">
        <f>2016-ubezpieczenia56[[#This Row],[rocznik]]</f>
        <v>32</v>
      </c>
      <c r="G207" s="1">
        <f>IF(AND(ubezpieczenia56[[#This Row],[lat]]&gt;=20,ubezpieczenia56[[#This Row],[lat]]&lt;=29),1,0)</f>
        <v>0</v>
      </c>
      <c r="H207" s="1">
        <f>IF(AND(ubezpieczenia56[[#This Row],[lat]]&gt;=30,ubezpieczenia56[[#This Row],[lat]]&lt;=39),1,0)</f>
        <v>1</v>
      </c>
      <c r="I207" s="1">
        <f>IF(AND(ubezpieczenia56[[#This Row],[lat]]&gt;=40,ubezpieczenia56[[#This Row],[lat]]&lt;=49),1,0)</f>
        <v>0</v>
      </c>
      <c r="J207" s="1">
        <f>IF(AND(ubezpieczenia56[[#This Row],[lat]]&gt;=50,ubezpieczenia56[[#This Row],[lat]]&lt;=59),1,0)</f>
        <v>0</v>
      </c>
      <c r="K207" s="1">
        <f>IF(AND(ubezpieczenia56[[#This Row],[lat]]&gt;=60,ubezpieczenia56[[#This Row],[lat]]&lt;=69),1,0)</f>
        <v>0</v>
      </c>
      <c r="L207" s="1">
        <f>IF(AND(ubezpieczenia56[[#This Row],[lat]]&gt;=70,ubezpieczenia56[[#This Row],[lat]]&lt;=79),1,0)</f>
        <v>0</v>
      </c>
    </row>
    <row r="208" spans="1:12" x14ac:dyDescent="0.3">
      <c r="A208" s="1" t="s">
        <v>296</v>
      </c>
      <c r="B208" s="1" t="s">
        <v>297</v>
      </c>
      <c r="C208" s="2">
        <v>24623</v>
      </c>
      <c r="D208" s="1" t="s">
        <v>12</v>
      </c>
      <c r="E208" s="1">
        <f>YEAR(ubezpieczenia56[[#This Row],[Data_urodz]])</f>
        <v>1967</v>
      </c>
      <c r="F208" s="1">
        <f>2016-ubezpieczenia56[[#This Row],[rocznik]]</f>
        <v>49</v>
      </c>
      <c r="G208" s="1">
        <f>IF(AND(ubezpieczenia56[[#This Row],[lat]]&gt;=20,ubezpieczenia56[[#This Row],[lat]]&lt;=29),1,0)</f>
        <v>0</v>
      </c>
      <c r="H208" s="1">
        <f>IF(AND(ubezpieczenia56[[#This Row],[lat]]&gt;=30,ubezpieczenia56[[#This Row],[lat]]&lt;=39),1,0)</f>
        <v>0</v>
      </c>
      <c r="I208" s="1">
        <f>IF(AND(ubezpieczenia56[[#This Row],[lat]]&gt;=40,ubezpieczenia56[[#This Row],[lat]]&lt;=49),1,0)</f>
        <v>1</v>
      </c>
      <c r="J208" s="1">
        <f>IF(AND(ubezpieczenia56[[#This Row],[lat]]&gt;=50,ubezpieczenia56[[#This Row],[lat]]&lt;=59),1,0)</f>
        <v>0</v>
      </c>
      <c r="K208" s="1">
        <f>IF(AND(ubezpieczenia56[[#This Row],[lat]]&gt;=60,ubezpieczenia56[[#This Row],[lat]]&lt;=69),1,0)</f>
        <v>0</v>
      </c>
      <c r="L208" s="1">
        <f>IF(AND(ubezpieczenia56[[#This Row],[lat]]&gt;=70,ubezpieczenia56[[#This Row],[lat]]&lt;=79),1,0)</f>
        <v>0</v>
      </c>
    </row>
    <row r="209" spans="1:12" x14ac:dyDescent="0.3">
      <c r="A209" s="1" t="s">
        <v>298</v>
      </c>
      <c r="B209" s="1" t="s">
        <v>18</v>
      </c>
      <c r="C209" s="2">
        <v>31818</v>
      </c>
      <c r="D209" s="1" t="s">
        <v>6</v>
      </c>
      <c r="E209" s="1">
        <f>YEAR(ubezpieczenia56[[#This Row],[Data_urodz]])</f>
        <v>1987</v>
      </c>
      <c r="F209" s="1">
        <f>2016-ubezpieczenia56[[#This Row],[rocznik]]</f>
        <v>29</v>
      </c>
      <c r="G209" s="1">
        <f>IF(AND(ubezpieczenia56[[#This Row],[lat]]&gt;=20,ubezpieczenia56[[#This Row],[lat]]&lt;=29),1,0)</f>
        <v>1</v>
      </c>
      <c r="H209" s="1">
        <f>IF(AND(ubezpieczenia56[[#This Row],[lat]]&gt;=30,ubezpieczenia56[[#This Row],[lat]]&lt;=39),1,0)</f>
        <v>0</v>
      </c>
      <c r="I209" s="1">
        <f>IF(AND(ubezpieczenia56[[#This Row],[lat]]&gt;=40,ubezpieczenia56[[#This Row],[lat]]&lt;=49),1,0)</f>
        <v>0</v>
      </c>
      <c r="J209" s="1">
        <f>IF(AND(ubezpieczenia56[[#This Row],[lat]]&gt;=50,ubezpieczenia56[[#This Row],[lat]]&lt;=59),1,0)</f>
        <v>0</v>
      </c>
      <c r="K209" s="1">
        <f>IF(AND(ubezpieczenia56[[#This Row],[lat]]&gt;=60,ubezpieczenia56[[#This Row],[lat]]&lt;=69),1,0)</f>
        <v>0</v>
      </c>
      <c r="L209" s="1">
        <f>IF(AND(ubezpieczenia56[[#This Row],[lat]]&gt;=70,ubezpieczenia56[[#This Row],[lat]]&lt;=79),1,0)</f>
        <v>0</v>
      </c>
    </row>
    <row r="210" spans="1:12" x14ac:dyDescent="0.3">
      <c r="A210" s="1" t="s">
        <v>299</v>
      </c>
      <c r="B210" s="1" t="s">
        <v>300</v>
      </c>
      <c r="C210" s="2">
        <v>34201</v>
      </c>
      <c r="D210" s="1" t="s">
        <v>12</v>
      </c>
      <c r="E210" s="1">
        <f>YEAR(ubezpieczenia56[[#This Row],[Data_urodz]])</f>
        <v>1993</v>
      </c>
      <c r="F210" s="1">
        <f>2016-ubezpieczenia56[[#This Row],[rocznik]]</f>
        <v>23</v>
      </c>
      <c r="G210" s="1">
        <f>IF(AND(ubezpieczenia56[[#This Row],[lat]]&gt;=20,ubezpieczenia56[[#This Row],[lat]]&lt;=29),1,0)</f>
        <v>1</v>
      </c>
      <c r="H210" s="1">
        <f>IF(AND(ubezpieczenia56[[#This Row],[lat]]&gt;=30,ubezpieczenia56[[#This Row],[lat]]&lt;=39),1,0)</f>
        <v>0</v>
      </c>
      <c r="I210" s="1">
        <f>IF(AND(ubezpieczenia56[[#This Row],[lat]]&gt;=40,ubezpieczenia56[[#This Row],[lat]]&lt;=49),1,0)</f>
        <v>0</v>
      </c>
      <c r="J210" s="1">
        <f>IF(AND(ubezpieczenia56[[#This Row],[lat]]&gt;=50,ubezpieczenia56[[#This Row],[lat]]&lt;=59),1,0)</f>
        <v>0</v>
      </c>
      <c r="K210" s="1">
        <f>IF(AND(ubezpieczenia56[[#This Row],[lat]]&gt;=60,ubezpieczenia56[[#This Row],[lat]]&lt;=69),1,0)</f>
        <v>0</v>
      </c>
      <c r="L210" s="1">
        <f>IF(AND(ubezpieczenia56[[#This Row],[lat]]&gt;=70,ubezpieczenia56[[#This Row],[lat]]&lt;=79),1,0)</f>
        <v>0</v>
      </c>
    </row>
    <row r="211" spans="1:12" x14ac:dyDescent="0.3">
      <c r="A211" s="1" t="s">
        <v>301</v>
      </c>
      <c r="B211" s="1" t="s">
        <v>8</v>
      </c>
      <c r="C211" s="2">
        <v>27079</v>
      </c>
      <c r="D211" s="1" t="s">
        <v>9</v>
      </c>
      <c r="E211" s="1">
        <f>YEAR(ubezpieczenia56[[#This Row],[Data_urodz]])</f>
        <v>1974</v>
      </c>
      <c r="F211" s="1">
        <f>2016-ubezpieczenia56[[#This Row],[rocznik]]</f>
        <v>42</v>
      </c>
      <c r="G211" s="1">
        <f>IF(AND(ubezpieczenia56[[#This Row],[lat]]&gt;=20,ubezpieczenia56[[#This Row],[lat]]&lt;=29),1,0)</f>
        <v>0</v>
      </c>
      <c r="H211" s="1">
        <f>IF(AND(ubezpieczenia56[[#This Row],[lat]]&gt;=30,ubezpieczenia56[[#This Row],[lat]]&lt;=39),1,0)</f>
        <v>0</v>
      </c>
      <c r="I211" s="1">
        <f>IF(AND(ubezpieczenia56[[#This Row],[lat]]&gt;=40,ubezpieczenia56[[#This Row],[lat]]&lt;=49),1,0)</f>
        <v>1</v>
      </c>
      <c r="J211" s="1">
        <f>IF(AND(ubezpieczenia56[[#This Row],[lat]]&gt;=50,ubezpieczenia56[[#This Row],[lat]]&lt;=59),1,0)</f>
        <v>0</v>
      </c>
      <c r="K211" s="1">
        <f>IF(AND(ubezpieczenia56[[#This Row],[lat]]&gt;=60,ubezpieczenia56[[#This Row],[lat]]&lt;=69),1,0)</f>
        <v>0</v>
      </c>
      <c r="L211" s="1">
        <f>IF(AND(ubezpieczenia56[[#This Row],[lat]]&gt;=70,ubezpieczenia56[[#This Row],[lat]]&lt;=79),1,0)</f>
        <v>0</v>
      </c>
    </row>
    <row r="212" spans="1:12" x14ac:dyDescent="0.3">
      <c r="A212" s="1" t="s">
        <v>302</v>
      </c>
      <c r="B212" s="1" t="s">
        <v>303</v>
      </c>
      <c r="C212" s="2">
        <v>18053</v>
      </c>
      <c r="D212" s="1" t="s">
        <v>9</v>
      </c>
      <c r="E212" s="1">
        <f>YEAR(ubezpieczenia56[[#This Row],[Data_urodz]])</f>
        <v>1949</v>
      </c>
      <c r="F212" s="1">
        <f>2016-ubezpieczenia56[[#This Row],[rocznik]]</f>
        <v>67</v>
      </c>
      <c r="G212" s="1">
        <f>IF(AND(ubezpieczenia56[[#This Row],[lat]]&gt;=20,ubezpieczenia56[[#This Row],[lat]]&lt;=29),1,0)</f>
        <v>0</v>
      </c>
      <c r="H212" s="1">
        <f>IF(AND(ubezpieczenia56[[#This Row],[lat]]&gt;=30,ubezpieczenia56[[#This Row],[lat]]&lt;=39),1,0)</f>
        <v>0</v>
      </c>
      <c r="I212" s="1">
        <f>IF(AND(ubezpieczenia56[[#This Row],[lat]]&gt;=40,ubezpieczenia56[[#This Row],[lat]]&lt;=49),1,0)</f>
        <v>0</v>
      </c>
      <c r="J212" s="1">
        <f>IF(AND(ubezpieczenia56[[#This Row],[lat]]&gt;=50,ubezpieczenia56[[#This Row],[lat]]&lt;=59),1,0)</f>
        <v>0</v>
      </c>
      <c r="K212" s="1">
        <f>IF(AND(ubezpieczenia56[[#This Row],[lat]]&gt;=60,ubezpieczenia56[[#This Row],[lat]]&lt;=69),1,0)</f>
        <v>1</v>
      </c>
      <c r="L212" s="1">
        <f>IF(AND(ubezpieczenia56[[#This Row],[lat]]&gt;=70,ubezpieczenia56[[#This Row],[lat]]&lt;=79),1,0)</f>
        <v>0</v>
      </c>
    </row>
    <row r="213" spans="1:12" x14ac:dyDescent="0.3">
      <c r="A213" s="1" t="s">
        <v>304</v>
      </c>
      <c r="B213" s="1" t="s">
        <v>49</v>
      </c>
      <c r="C213" s="2">
        <v>27059</v>
      </c>
      <c r="D213" s="1" t="s">
        <v>12</v>
      </c>
      <c r="E213" s="1">
        <f>YEAR(ubezpieczenia56[[#This Row],[Data_urodz]])</f>
        <v>1974</v>
      </c>
      <c r="F213" s="1">
        <f>2016-ubezpieczenia56[[#This Row],[rocznik]]</f>
        <v>42</v>
      </c>
      <c r="G213" s="1">
        <f>IF(AND(ubezpieczenia56[[#This Row],[lat]]&gt;=20,ubezpieczenia56[[#This Row],[lat]]&lt;=29),1,0)</f>
        <v>0</v>
      </c>
      <c r="H213" s="1">
        <f>IF(AND(ubezpieczenia56[[#This Row],[lat]]&gt;=30,ubezpieczenia56[[#This Row],[lat]]&lt;=39),1,0)</f>
        <v>0</v>
      </c>
      <c r="I213" s="1">
        <f>IF(AND(ubezpieczenia56[[#This Row],[lat]]&gt;=40,ubezpieczenia56[[#This Row],[lat]]&lt;=49),1,0)</f>
        <v>1</v>
      </c>
      <c r="J213" s="1">
        <f>IF(AND(ubezpieczenia56[[#This Row],[lat]]&gt;=50,ubezpieczenia56[[#This Row],[lat]]&lt;=59),1,0)</f>
        <v>0</v>
      </c>
      <c r="K213" s="1">
        <f>IF(AND(ubezpieczenia56[[#This Row],[lat]]&gt;=60,ubezpieczenia56[[#This Row],[lat]]&lt;=69),1,0)</f>
        <v>0</v>
      </c>
      <c r="L213" s="1">
        <f>IF(AND(ubezpieczenia56[[#This Row],[lat]]&gt;=70,ubezpieczenia56[[#This Row],[lat]]&lt;=79),1,0)</f>
        <v>0</v>
      </c>
    </row>
    <row r="214" spans="1:12" x14ac:dyDescent="0.3">
      <c r="A214" s="1" t="s">
        <v>305</v>
      </c>
      <c r="B214" s="1" t="s">
        <v>246</v>
      </c>
      <c r="C214" s="2">
        <v>31039</v>
      </c>
      <c r="D214" s="1" t="s">
        <v>6</v>
      </c>
      <c r="E214" s="1">
        <f>YEAR(ubezpieczenia56[[#This Row],[Data_urodz]])</f>
        <v>1984</v>
      </c>
      <c r="F214" s="1">
        <f>2016-ubezpieczenia56[[#This Row],[rocznik]]</f>
        <v>32</v>
      </c>
      <c r="G214" s="1">
        <f>IF(AND(ubezpieczenia56[[#This Row],[lat]]&gt;=20,ubezpieczenia56[[#This Row],[lat]]&lt;=29),1,0)</f>
        <v>0</v>
      </c>
      <c r="H214" s="1">
        <f>IF(AND(ubezpieczenia56[[#This Row],[lat]]&gt;=30,ubezpieczenia56[[#This Row],[lat]]&lt;=39),1,0)</f>
        <v>1</v>
      </c>
      <c r="I214" s="1">
        <f>IF(AND(ubezpieczenia56[[#This Row],[lat]]&gt;=40,ubezpieczenia56[[#This Row],[lat]]&lt;=49),1,0)</f>
        <v>0</v>
      </c>
      <c r="J214" s="1">
        <f>IF(AND(ubezpieczenia56[[#This Row],[lat]]&gt;=50,ubezpieczenia56[[#This Row],[lat]]&lt;=59),1,0)</f>
        <v>0</v>
      </c>
      <c r="K214" s="1">
        <f>IF(AND(ubezpieczenia56[[#This Row],[lat]]&gt;=60,ubezpieczenia56[[#This Row],[lat]]&lt;=69),1,0)</f>
        <v>0</v>
      </c>
      <c r="L214" s="1">
        <f>IF(AND(ubezpieczenia56[[#This Row],[lat]]&gt;=70,ubezpieczenia56[[#This Row],[lat]]&lt;=79),1,0)</f>
        <v>0</v>
      </c>
    </row>
    <row r="215" spans="1:12" x14ac:dyDescent="0.3">
      <c r="A215" s="1" t="s">
        <v>306</v>
      </c>
      <c r="B215" s="1" t="s">
        <v>307</v>
      </c>
      <c r="C215" s="2">
        <v>34893</v>
      </c>
      <c r="D215" s="1" t="s">
        <v>12</v>
      </c>
      <c r="E215" s="1">
        <f>YEAR(ubezpieczenia56[[#This Row],[Data_urodz]])</f>
        <v>1995</v>
      </c>
      <c r="F215" s="1">
        <f>2016-ubezpieczenia56[[#This Row],[rocznik]]</f>
        <v>21</v>
      </c>
      <c r="G215" s="1">
        <f>IF(AND(ubezpieczenia56[[#This Row],[lat]]&gt;=20,ubezpieczenia56[[#This Row],[lat]]&lt;=29),1,0)</f>
        <v>1</v>
      </c>
      <c r="H215" s="1">
        <f>IF(AND(ubezpieczenia56[[#This Row],[lat]]&gt;=30,ubezpieczenia56[[#This Row],[lat]]&lt;=39),1,0)</f>
        <v>0</v>
      </c>
      <c r="I215" s="1">
        <f>IF(AND(ubezpieczenia56[[#This Row],[lat]]&gt;=40,ubezpieczenia56[[#This Row],[lat]]&lt;=49),1,0)</f>
        <v>0</v>
      </c>
      <c r="J215" s="1">
        <f>IF(AND(ubezpieczenia56[[#This Row],[lat]]&gt;=50,ubezpieczenia56[[#This Row],[lat]]&lt;=59),1,0)</f>
        <v>0</v>
      </c>
      <c r="K215" s="1">
        <f>IF(AND(ubezpieczenia56[[#This Row],[lat]]&gt;=60,ubezpieczenia56[[#This Row],[lat]]&lt;=69),1,0)</f>
        <v>0</v>
      </c>
      <c r="L215" s="1">
        <f>IF(AND(ubezpieczenia56[[#This Row],[lat]]&gt;=70,ubezpieczenia56[[#This Row],[lat]]&lt;=79),1,0)</f>
        <v>0</v>
      </c>
    </row>
    <row r="216" spans="1:12" x14ac:dyDescent="0.3">
      <c r="A216" s="1" t="s">
        <v>308</v>
      </c>
      <c r="B216" s="1" t="s">
        <v>307</v>
      </c>
      <c r="C216" s="2">
        <v>22101</v>
      </c>
      <c r="D216" s="1" t="s">
        <v>6</v>
      </c>
      <c r="E216" s="1">
        <f>YEAR(ubezpieczenia56[[#This Row],[Data_urodz]])</f>
        <v>1960</v>
      </c>
      <c r="F216" s="1">
        <f>2016-ubezpieczenia56[[#This Row],[rocznik]]</f>
        <v>56</v>
      </c>
      <c r="G216" s="1">
        <f>IF(AND(ubezpieczenia56[[#This Row],[lat]]&gt;=20,ubezpieczenia56[[#This Row],[lat]]&lt;=29),1,0)</f>
        <v>0</v>
      </c>
      <c r="H216" s="1">
        <f>IF(AND(ubezpieczenia56[[#This Row],[lat]]&gt;=30,ubezpieczenia56[[#This Row],[lat]]&lt;=39),1,0)</f>
        <v>0</v>
      </c>
      <c r="I216" s="1">
        <f>IF(AND(ubezpieczenia56[[#This Row],[lat]]&gt;=40,ubezpieczenia56[[#This Row],[lat]]&lt;=49),1,0)</f>
        <v>0</v>
      </c>
      <c r="J216" s="1">
        <f>IF(AND(ubezpieczenia56[[#This Row],[lat]]&gt;=50,ubezpieczenia56[[#This Row],[lat]]&lt;=59),1,0)</f>
        <v>1</v>
      </c>
      <c r="K216" s="1">
        <f>IF(AND(ubezpieczenia56[[#This Row],[lat]]&gt;=60,ubezpieczenia56[[#This Row],[lat]]&lt;=69),1,0)</f>
        <v>0</v>
      </c>
      <c r="L216" s="1">
        <f>IF(AND(ubezpieczenia56[[#This Row],[lat]]&gt;=70,ubezpieczenia56[[#This Row],[lat]]&lt;=79),1,0)</f>
        <v>0</v>
      </c>
    </row>
    <row r="217" spans="1:12" x14ac:dyDescent="0.3">
      <c r="A217" s="1" t="s">
        <v>309</v>
      </c>
      <c r="B217" s="1" t="s">
        <v>177</v>
      </c>
      <c r="C217" s="2">
        <v>16267</v>
      </c>
      <c r="D217" s="1" t="s">
        <v>12</v>
      </c>
      <c r="E217" s="1">
        <f>YEAR(ubezpieczenia56[[#This Row],[Data_urodz]])</f>
        <v>1944</v>
      </c>
      <c r="F217" s="1">
        <f>2016-ubezpieczenia56[[#This Row],[rocznik]]</f>
        <v>72</v>
      </c>
      <c r="G217" s="1">
        <f>IF(AND(ubezpieczenia56[[#This Row],[lat]]&gt;=20,ubezpieczenia56[[#This Row],[lat]]&lt;=29),1,0)</f>
        <v>0</v>
      </c>
      <c r="H217" s="1">
        <f>IF(AND(ubezpieczenia56[[#This Row],[lat]]&gt;=30,ubezpieczenia56[[#This Row],[lat]]&lt;=39),1,0)</f>
        <v>0</v>
      </c>
      <c r="I217" s="1">
        <f>IF(AND(ubezpieczenia56[[#This Row],[lat]]&gt;=40,ubezpieczenia56[[#This Row],[lat]]&lt;=49),1,0)</f>
        <v>0</v>
      </c>
      <c r="J217" s="1">
        <f>IF(AND(ubezpieczenia56[[#This Row],[lat]]&gt;=50,ubezpieczenia56[[#This Row],[lat]]&lt;=59),1,0)</f>
        <v>0</v>
      </c>
      <c r="K217" s="1">
        <f>IF(AND(ubezpieczenia56[[#This Row],[lat]]&gt;=60,ubezpieczenia56[[#This Row],[lat]]&lt;=69),1,0)</f>
        <v>0</v>
      </c>
      <c r="L217" s="1">
        <f>IF(AND(ubezpieczenia56[[#This Row],[lat]]&gt;=70,ubezpieczenia56[[#This Row],[lat]]&lt;=79),1,0)</f>
        <v>1</v>
      </c>
    </row>
    <row r="218" spans="1:12" x14ac:dyDescent="0.3">
      <c r="A218" s="1" t="s">
        <v>310</v>
      </c>
      <c r="B218" s="1" t="s">
        <v>45</v>
      </c>
      <c r="C218" s="2">
        <v>32103</v>
      </c>
      <c r="D218" s="1" t="s">
        <v>12</v>
      </c>
      <c r="E218" s="1">
        <f>YEAR(ubezpieczenia56[[#This Row],[Data_urodz]])</f>
        <v>1987</v>
      </c>
      <c r="F218" s="1">
        <f>2016-ubezpieczenia56[[#This Row],[rocznik]]</f>
        <v>29</v>
      </c>
      <c r="G218" s="1">
        <f>IF(AND(ubezpieczenia56[[#This Row],[lat]]&gt;=20,ubezpieczenia56[[#This Row],[lat]]&lt;=29),1,0)</f>
        <v>1</v>
      </c>
      <c r="H218" s="1">
        <f>IF(AND(ubezpieczenia56[[#This Row],[lat]]&gt;=30,ubezpieczenia56[[#This Row],[lat]]&lt;=39),1,0)</f>
        <v>0</v>
      </c>
      <c r="I218" s="1">
        <f>IF(AND(ubezpieczenia56[[#This Row],[lat]]&gt;=40,ubezpieczenia56[[#This Row],[lat]]&lt;=49),1,0)</f>
        <v>0</v>
      </c>
      <c r="J218" s="1">
        <f>IF(AND(ubezpieczenia56[[#This Row],[lat]]&gt;=50,ubezpieczenia56[[#This Row],[lat]]&lt;=59),1,0)</f>
        <v>0</v>
      </c>
      <c r="K218" s="1">
        <f>IF(AND(ubezpieczenia56[[#This Row],[lat]]&gt;=60,ubezpieczenia56[[#This Row],[lat]]&lt;=69),1,0)</f>
        <v>0</v>
      </c>
      <c r="L218" s="1">
        <f>IF(AND(ubezpieczenia56[[#This Row],[lat]]&gt;=70,ubezpieczenia56[[#This Row],[lat]]&lt;=79),1,0)</f>
        <v>0</v>
      </c>
    </row>
    <row r="219" spans="1:12" x14ac:dyDescent="0.3">
      <c r="A219" s="1" t="s">
        <v>311</v>
      </c>
      <c r="B219" s="1" t="s">
        <v>248</v>
      </c>
      <c r="C219" s="2">
        <v>25996</v>
      </c>
      <c r="D219" s="1" t="s">
        <v>9</v>
      </c>
      <c r="E219" s="1">
        <f>YEAR(ubezpieczenia56[[#This Row],[Data_urodz]])</f>
        <v>1971</v>
      </c>
      <c r="F219" s="1">
        <f>2016-ubezpieczenia56[[#This Row],[rocznik]]</f>
        <v>45</v>
      </c>
      <c r="G219" s="1">
        <f>IF(AND(ubezpieczenia56[[#This Row],[lat]]&gt;=20,ubezpieczenia56[[#This Row],[lat]]&lt;=29),1,0)</f>
        <v>0</v>
      </c>
      <c r="H219" s="1">
        <f>IF(AND(ubezpieczenia56[[#This Row],[lat]]&gt;=30,ubezpieczenia56[[#This Row],[lat]]&lt;=39),1,0)</f>
        <v>0</v>
      </c>
      <c r="I219" s="1">
        <f>IF(AND(ubezpieczenia56[[#This Row],[lat]]&gt;=40,ubezpieczenia56[[#This Row],[lat]]&lt;=49),1,0)</f>
        <v>1</v>
      </c>
      <c r="J219" s="1">
        <f>IF(AND(ubezpieczenia56[[#This Row],[lat]]&gt;=50,ubezpieczenia56[[#This Row],[lat]]&lt;=59),1,0)</f>
        <v>0</v>
      </c>
      <c r="K219" s="1">
        <f>IF(AND(ubezpieczenia56[[#This Row],[lat]]&gt;=60,ubezpieczenia56[[#This Row],[lat]]&lt;=69),1,0)</f>
        <v>0</v>
      </c>
      <c r="L219" s="1">
        <f>IF(AND(ubezpieczenia56[[#This Row],[lat]]&gt;=70,ubezpieczenia56[[#This Row],[lat]]&lt;=79),1,0)</f>
        <v>0</v>
      </c>
    </row>
    <row r="220" spans="1:12" x14ac:dyDescent="0.3">
      <c r="A220" s="1" t="s">
        <v>312</v>
      </c>
      <c r="B220" s="1" t="s">
        <v>134</v>
      </c>
      <c r="C220" s="2">
        <v>33040</v>
      </c>
      <c r="D220" s="1" t="s">
        <v>12</v>
      </c>
      <c r="E220" s="1">
        <f>YEAR(ubezpieczenia56[[#This Row],[Data_urodz]])</f>
        <v>1990</v>
      </c>
      <c r="F220" s="1">
        <f>2016-ubezpieczenia56[[#This Row],[rocznik]]</f>
        <v>26</v>
      </c>
      <c r="G220" s="1">
        <f>IF(AND(ubezpieczenia56[[#This Row],[lat]]&gt;=20,ubezpieczenia56[[#This Row],[lat]]&lt;=29),1,0)</f>
        <v>1</v>
      </c>
      <c r="H220" s="1">
        <f>IF(AND(ubezpieczenia56[[#This Row],[lat]]&gt;=30,ubezpieczenia56[[#This Row],[lat]]&lt;=39),1,0)</f>
        <v>0</v>
      </c>
      <c r="I220" s="1">
        <f>IF(AND(ubezpieczenia56[[#This Row],[lat]]&gt;=40,ubezpieczenia56[[#This Row],[lat]]&lt;=49),1,0)</f>
        <v>0</v>
      </c>
      <c r="J220" s="1">
        <f>IF(AND(ubezpieczenia56[[#This Row],[lat]]&gt;=50,ubezpieczenia56[[#This Row],[lat]]&lt;=59),1,0)</f>
        <v>0</v>
      </c>
      <c r="K220" s="1">
        <f>IF(AND(ubezpieczenia56[[#This Row],[lat]]&gt;=60,ubezpieczenia56[[#This Row],[lat]]&lt;=69),1,0)</f>
        <v>0</v>
      </c>
      <c r="L220" s="1">
        <f>IF(AND(ubezpieczenia56[[#This Row],[lat]]&gt;=70,ubezpieczenia56[[#This Row],[lat]]&lt;=79),1,0)</f>
        <v>0</v>
      </c>
    </row>
    <row r="221" spans="1:12" x14ac:dyDescent="0.3">
      <c r="A221" s="1" t="s">
        <v>313</v>
      </c>
      <c r="B221" s="1" t="s">
        <v>20</v>
      </c>
      <c r="C221" s="2">
        <v>30671</v>
      </c>
      <c r="D221" s="1" t="s">
        <v>9</v>
      </c>
      <c r="E221" s="1">
        <f>YEAR(ubezpieczenia56[[#This Row],[Data_urodz]])</f>
        <v>1983</v>
      </c>
      <c r="F221" s="1">
        <f>2016-ubezpieczenia56[[#This Row],[rocznik]]</f>
        <v>33</v>
      </c>
      <c r="G221" s="1">
        <f>IF(AND(ubezpieczenia56[[#This Row],[lat]]&gt;=20,ubezpieczenia56[[#This Row],[lat]]&lt;=29),1,0)</f>
        <v>0</v>
      </c>
      <c r="H221" s="1">
        <f>IF(AND(ubezpieczenia56[[#This Row],[lat]]&gt;=30,ubezpieczenia56[[#This Row],[lat]]&lt;=39),1,0)</f>
        <v>1</v>
      </c>
      <c r="I221" s="1">
        <f>IF(AND(ubezpieczenia56[[#This Row],[lat]]&gt;=40,ubezpieczenia56[[#This Row],[lat]]&lt;=49),1,0)</f>
        <v>0</v>
      </c>
      <c r="J221" s="1">
        <f>IF(AND(ubezpieczenia56[[#This Row],[lat]]&gt;=50,ubezpieczenia56[[#This Row],[lat]]&lt;=59),1,0)</f>
        <v>0</v>
      </c>
      <c r="K221" s="1">
        <f>IF(AND(ubezpieczenia56[[#This Row],[lat]]&gt;=60,ubezpieczenia56[[#This Row],[lat]]&lt;=69),1,0)</f>
        <v>0</v>
      </c>
      <c r="L221" s="1">
        <f>IF(AND(ubezpieczenia56[[#This Row],[lat]]&gt;=70,ubezpieczenia56[[#This Row],[lat]]&lt;=79),1,0)</f>
        <v>0</v>
      </c>
    </row>
    <row r="222" spans="1:12" x14ac:dyDescent="0.3">
      <c r="A222" s="1" t="s">
        <v>314</v>
      </c>
      <c r="B222" s="1" t="s">
        <v>37</v>
      </c>
      <c r="C222" s="2">
        <v>25243</v>
      </c>
      <c r="D222" s="1" t="s">
        <v>12</v>
      </c>
      <c r="E222" s="1">
        <f>YEAR(ubezpieczenia56[[#This Row],[Data_urodz]])</f>
        <v>1969</v>
      </c>
      <c r="F222" s="1">
        <f>2016-ubezpieczenia56[[#This Row],[rocznik]]</f>
        <v>47</v>
      </c>
      <c r="G222" s="1">
        <f>IF(AND(ubezpieczenia56[[#This Row],[lat]]&gt;=20,ubezpieczenia56[[#This Row],[lat]]&lt;=29),1,0)</f>
        <v>0</v>
      </c>
      <c r="H222" s="1">
        <f>IF(AND(ubezpieczenia56[[#This Row],[lat]]&gt;=30,ubezpieczenia56[[#This Row],[lat]]&lt;=39),1,0)</f>
        <v>0</v>
      </c>
      <c r="I222" s="1">
        <f>IF(AND(ubezpieczenia56[[#This Row],[lat]]&gt;=40,ubezpieczenia56[[#This Row],[lat]]&lt;=49),1,0)</f>
        <v>1</v>
      </c>
      <c r="J222" s="1">
        <f>IF(AND(ubezpieczenia56[[#This Row],[lat]]&gt;=50,ubezpieczenia56[[#This Row],[lat]]&lt;=59),1,0)</f>
        <v>0</v>
      </c>
      <c r="K222" s="1">
        <f>IF(AND(ubezpieczenia56[[#This Row],[lat]]&gt;=60,ubezpieczenia56[[#This Row],[lat]]&lt;=69),1,0)</f>
        <v>0</v>
      </c>
      <c r="L222" s="1">
        <f>IF(AND(ubezpieczenia56[[#This Row],[lat]]&gt;=70,ubezpieczenia56[[#This Row],[lat]]&lt;=79),1,0)</f>
        <v>0</v>
      </c>
    </row>
    <row r="223" spans="1:12" x14ac:dyDescent="0.3">
      <c r="A223" s="1" t="s">
        <v>315</v>
      </c>
      <c r="B223" s="1" t="s">
        <v>20</v>
      </c>
      <c r="C223" s="2">
        <v>27639</v>
      </c>
      <c r="D223" s="1" t="s">
        <v>12</v>
      </c>
      <c r="E223" s="1">
        <f>YEAR(ubezpieczenia56[[#This Row],[Data_urodz]])</f>
        <v>1975</v>
      </c>
      <c r="F223" s="1">
        <f>2016-ubezpieczenia56[[#This Row],[rocznik]]</f>
        <v>41</v>
      </c>
      <c r="G223" s="1">
        <f>IF(AND(ubezpieczenia56[[#This Row],[lat]]&gt;=20,ubezpieczenia56[[#This Row],[lat]]&lt;=29),1,0)</f>
        <v>0</v>
      </c>
      <c r="H223" s="1">
        <f>IF(AND(ubezpieczenia56[[#This Row],[lat]]&gt;=30,ubezpieczenia56[[#This Row],[lat]]&lt;=39),1,0)</f>
        <v>0</v>
      </c>
      <c r="I223" s="1">
        <f>IF(AND(ubezpieczenia56[[#This Row],[lat]]&gt;=40,ubezpieczenia56[[#This Row],[lat]]&lt;=49),1,0)</f>
        <v>1</v>
      </c>
      <c r="J223" s="1">
        <f>IF(AND(ubezpieczenia56[[#This Row],[lat]]&gt;=50,ubezpieczenia56[[#This Row],[lat]]&lt;=59),1,0)</f>
        <v>0</v>
      </c>
      <c r="K223" s="1">
        <f>IF(AND(ubezpieczenia56[[#This Row],[lat]]&gt;=60,ubezpieczenia56[[#This Row],[lat]]&lt;=69),1,0)</f>
        <v>0</v>
      </c>
      <c r="L223" s="1">
        <f>IF(AND(ubezpieczenia56[[#This Row],[lat]]&gt;=70,ubezpieczenia56[[#This Row],[lat]]&lt;=79),1,0)</f>
        <v>0</v>
      </c>
    </row>
    <row r="224" spans="1:12" x14ac:dyDescent="0.3">
      <c r="A224" s="1" t="s">
        <v>316</v>
      </c>
      <c r="B224" s="1" t="s">
        <v>169</v>
      </c>
      <c r="C224" s="2">
        <v>25644</v>
      </c>
      <c r="D224" s="1" t="s">
        <v>12</v>
      </c>
      <c r="E224" s="1">
        <f>YEAR(ubezpieczenia56[[#This Row],[Data_urodz]])</f>
        <v>1970</v>
      </c>
      <c r="F224" s="1">
        <f>2016-ubezpieczenia56[[#This Row],[rocznik]]</f>
        <v>46</v>
      </c>
      <c r="G224" s="1">
        <f>IF(AND(ubezpieczenia56[[#This Row],[lat]]&gt;=20,ubezpieczenia56[[#This Row],[lat]]&lt;=29),1,0)</f>
        <v>0</v>
      </c>
      <c r="H224" s="1">
        <f>IF(AND(ubezpieczenia56[[#This Row],[lat]]&gt;=30,ubezpieczenia56[[#This Row],[lat]]&lt;=39),1,0)</f>
        <v>0</v>
      </c>
      <c r="I224" s="1">
        <f>IF(AND(ubezpieczenia56[[#This Row],[lat]]&gt;=40,ubezpieczenia56[[#This Row],[lat]]&lt;=49),1,0)</f>
        <v>1</v>
      </c>
      <c r="J224" s="1">
        <f>IF(AND(ubezpieczenia56[[#This Row],[lat]]&gt;=50,ubezpieczenia56[[#This Row],[lat]]&lt;=59),1,0)</f>
        <v>0</v>
      </c>
      <c r="K224" s="1">
        <f>IF(AND(ubezpieczenia56[[#This Row],[lat]]&gt;=60,ubezpieczenia56[[#This Row],[lat]]&lt;=69),1,0)</f>
        <v>0</v>
      </c>
      <c r="L224" s="1">
        <f>IF(AND(ubezpieczenia56[[#This Row],[lat]]&gt;=70,ubezpieczenia56[[#This Row],[lat]]&lt;=79),1,0)</f>
        <v>0</v>
      </c>
    </row>
    <row r="225" spans="1:12" x14ac:dyDescent="0.3">
      <c r="A225" s="1" t="s">
        <v>317</v>
      </c>
      <c r="B225" s="1" t="s">
        <v>318</v>
      </c>
      <c r="C225" s="2">
        <v>27683</v>
      </c>
      <c r="D225" s="1" t="s">
        <v>6</v>
      </c>
      <c r="E225" s="1">
        <f>YEAR(ubezpieczenia56[[#This Row],[Data_urodz]])</f>
        <v>1975</v>
      </c>
      <c r="F225" s="1">
        <f>2016-ubezpieczenia56[[#This Row],[rocznik]]</f>
        <v>41</v>
      </c>
      <c r="G225" s="1">
        <f>IF(AND(ubezpieczenia56[[#This Row],[lat]]&gt;=20,ubezpieczenia56[[#This Row],[lat]]&lt;=29),1,0)</f>
        <v>0</v>
      </c>
      <c r="H225" s="1">
        <f>IF(AND(ubezpieczenia56[[#This Row],[lat]]&gt;=30,ubezpieczenia56[[#This Row],[lat]]&lt;=39),1,0)</f>
        <v>0</v>
      </c>
      <c r="I225" s="1">
        <f>IF(AND(ubezpieczenia56[[#This Row],[lat]]&gt;=40,ubezpieczenia56[[#This Row],[lat]]&lt;=49),1,0)</f>
        <v>1</v>
      </c>
      <c r="J225" s="1">
        <f>IF(AND(ubezpieczenia56[[#This Row],[lat]]&gt;=50,ubezpieczenia56[[#This Row],[lat]]&lt;=59),1,0)</f>
        <v>0</v>
      </c>
      <c r="K225" s="1">
        <f>IF(AND(ubezpieczenia56[[#This Row],[lat]]&gt;=60,ubezpieczenia56[[#This Row],[lat]]&lt;=69),1,0)</f>
        <v>0</v>
      </c>
      <c r="L225" s="1">
        <f>IF(AND(ubezpieczenia56[[#This Row],[lat]]&gt;=70,ubezpieczenia56[[#This Row],[lat]]&lt;=79),1,0)</f>
        <v>0</v>
      </c>
    </row>
    <row r="226" spans="1:12" x14ac:dyDescent="0.3">
      <c r="A226" s="1" t="s">
        <v>174</v>
      </c>
      <c r="B226" s="1" t="s">
        <v>319</v>
      </c>
      <c r="C226" s="2">
        <v>32765</v>
      </c>
      <c r="D226" s="1" t="s">
        <v>9</v>
      </c>
      <c r="E226" s="1">
        <f>YEAR(ubezpieczenia56[[#This Row],[Data_urodz]])</f>
        <v>1989</v>
      </c>
      <c r="F226" s="1">
        <f>2016-ubezpieczenia56[[#This Row],[rocznik]]</f>
        <v>27</v>
      </c>
      <c r="G226" s="1">
        <f>IF(AND(ubezpieczenia56[[#This Row],[lat]]&gt;=20,ubezpieczenia56[[#This Row],[lat]]&lt;=29),1,0)</f>
        <v>1</v>
      </c>
      <c r="H226" s="1">
        <f>IF(AND(ubezpieczenia56[[#This Row],[lat]]&gt;=30,ubezpieczenia56[[#This Row],[lat]]&lt;=39),1,0)</f>
        <v>0</v>
      </c>
      <c r="I226" s="1">
        <f>IF(AND(ubezpieczenia56[[#This Row],[lat]]&gt;=40,ubezpieczenia56[[#This Row],[lat]]&lt;=49),1,0)</f>
        <v>0</v>
      </c>
      <c r="J226" s="1">
        <f>IF(AND(ubezpieczenia56[[#This Row],[lat]]&gt;=50,ubezpieczenia56[[#This Row],[lat]]&lt;=59),1,0)</f>
        <v>0</v>
      </c>
      <c r="K226" s="1">
        <f>IF(AND(ubezpieczenia56[[#This Row],[lat]]&gt;=60,ubezpieczenia56[[#This Row],[lat]]&lt;=69),1,0)</f>
        <v>0</v>
      </c>
      <c r="L226" s="1">
        <f>IF(AND(ubezpieczenia56[[#This Row],[lat]]&gt;=70,ubezpieczenia56[[#This Row],[lat]]&lt;=79),1,0)</f>
        <v>0</v>
      </c>
    </row>
    <row r="227" spans="1:12" x14ac:dyDescent="0.3">
      <c r="A227" s="1" t="s">
        <v>243</v>
      </c>
      <c r="B227" s="1" t="s">
        <v>121</v>
      </c>
      <c r="C227" s="2">
        <v>26380</v>
      </c>
      <c r="D227" s="1" t="s">
        <v>9</v>
      </c>
      <c r="E227" s="1">
        <f>YEAR(ubezpieczenia56[[#This Row],[Data_urodz]])</f>
        <v>1972</v>
      </c>
      <c r="F227" s="1">
        <f>2016-ubezpieczenia56[[#This Row],[rocznik]]</f>
        <v>44</v>
      </c>
      <c r="G227" s="1">
        <f>IF(AND(ubezpieczenia56[[#This Row],[lat]]&gt;=20,ubezpieczenia56[[#This Row],[lat]]&lt;=29),1,0)</f>
        <v>0</v>
      </c>
      <c r="H227" s="1">
        <f>IF(AND(ubezpieczenia56[[#This Row],[lat]]&gt;=30,ubezpieczenia56[[#This Row],[lat]]&lt;=39),1,0)</f>
        <v>0</v>
      </c>
      <c r="I227" s="1">
        <f>IF(AND(ubezpieczenia56[[#This Row],[lat]]&gt;=40,ubezpieczenia56[[#This Row],[lat]]&lt;=49),1,0)</f>
        <v>1</v>
      </c>
      <c r="J227" s="1">
        <f>IF(AND(ubezpieczenia56[[#This Row],[lat]]&gt;=50,ubezpieczenia56[[#This Row],[lat]]&lt;=59),1,0)</f>
        <v>0</v>
      </c>
      <c r="K227" s="1">
        <f>IF(AND(ubezpieczenia56[[#This Row],[lat]]&gt;=60,ubezpieczenia56[[#This Row],[lat]]&lt;=69),1,0)</f>
        <v>0</v>
      </c>
      <c r="L227" s="1">
        <f>IF(AND(ubezpieczenia56[[#This Row],[lat]]&gt;=70,ubezpieczenia56[[#This Row],[lat]]&lt;=79),1,0)</f>
        <v>0</v>
      </c>
    </row>
    <row r="228" spans="1:12" x14ac:dyDescent="0.3">
      <c r="A228" s="1" t="s">
        <v>320</v>
      </c>
      <c r="B228" s="1" t="s">
        <v>81</v>
      </c>
      <c r="C228" s="2">
        <v>21508</v>
      </c>
      <c r="D228" s="1" t="s">
        <v>6</v>
      </c>
      <c r="E228" s="1">
        <f>YEAR(ubezpieczenia56[[#This Row],[Data_urodz]])</f>
        <v>1958</v>
      </c>
      <c r="F228" s="1">
        <f>2016-ubezpieczenia56[[#This Row],[rocznik]]</f>
        <v>58</v>
      </c>
      <c r="G228" s="1">
        <f>IF(AND(ubezpieczenia56[[#This Row],[lat]]&gt;=20,ubezpieczenia56[[#This Row],[lat]]&lt;=29),1,0)</f>
        <v>0</v>
      </c>
      <c r="H228" s="1">
        <f>IF(AND(ubezpieczenia56[[#This Row],[lat]]&gt;=30,ubezpieczenia56[[#This Row],[lat]]&lt;=39),1,0)</f>
        <v>0</v>
      </c>
      <c r="I228" s="1">
        <f>IF(AND(ubezpieczenia56[[#This Row],[lat]]&gt;=40,ubezpieczenia56[[#This Row],[lat]]&lt;=49),1,0)</f>
        <v>0</v>
      </c>
      <c r="J228" s="1">
        <f>IF(AND(ubezpieczenia56[[#This Row],[lat]]&gt;=50,ubezpieczenia56[[#This Row],[lat]]&lt;=59),1,0)</f>
        <v>1</v>
      </c>
      <c r="K228" s="1">
        <f>IF(AND(ubezpieczenia56[[#This Row],[lat]]&gt;=60,ubezpieczenia56[[#This Row],[lat]]&lt;=69),1,0)</f>
        <v>0</v>
      </c>
      <c r="L228" s="1">
        <f>IF(AND(ubezpieczenia56[[#This Row],[lat]]&gt;=70,ubezpieczenia56[[#This Row],[lat]]&lt;=79),1,0)</f>
        <v>0</v>
      </c>
    </row>
    <row r="229" spans="1:12" x14ac:dyDescent="0.3">
      <c r="A229" s="1" t="s">
        <v>321</v>
      </c>
      <c r="B229" s="1" t="s">
        <v>11</v>
      </c>
      <c r="C229" s="2">
        <v>32790</v>
      </c>
      <c r="D229" s="1" t="s">
        <v>6</v>
      </c>
      <c r="E229" s="1">
        <f>YEAR(ubezpieczenia56[[#This Row],[Data_urodz]])</f>
        <v>1989</v>
      </c>
      <c r="F229" s="1">
        <f>2016-ubezpieczenia56[[#This Row],[rocznik]]</f>
        <v>27</v>
      </c>
      <c r="G229" s="1">
        <f>IF(AND(ubezpieczenia56[[#This Row],[lat]]&gt;=20,ubezpieczenia56[[#This Row],[lat]]&lt;=29),1,0)</f>
        <v>1</v>
      </c>
      <c r="H229" s="1">
        <f>IF(AND(ubezpieczenia56[[#This Row],[lat]]&gt;=30,ubezpieczenia56[[#This Row],[lat]]&lt;=39),1,0)</f>
        <v>0</v>
      </c>
      <c r="I229" s="1">
        <f>IF(AND(ubezpieczenia56[[#This Row],[lat]]&gt;=40,ubezpieczenia56[[#This Row],[lat]]&lt;=49),1,0)</f>
        <v>0</v>
      </c>
      <c r="J229" s="1">
        <f>IF(AND(ubezpieczenia56[[#This Row],[lat]]&gt;=50,ubezpieczenia56[[#This Row],[lat]]&lt;=59),1,0)</f>
        <v>0</v>
      </c>
      <c r="K229" s="1">
        <f>IF(AND(ubezpieczenia56[[#This Row],[lat]]&gt;=60,ubezpieczenia56[[#This Row],[lat]]&lt;=69),1,0)</f>
        <v>0</v>
      </c>
      <c r="L229" s="1">
        <f>IF(AND(ubezpieczenia56[[#This Row],[lat]]&gt;=70,ubezpieczenia56[[#This Row],[lat]]&lt;=79),1,0)</f>
        <v>0</v>
      </c>
    </row>
    <row r="230" spans="1:12" x14ac:dyDescent="0.3">
      <c r="A230" s="1" t="s">
        <v>164</v>
      </c>
      <c r="B230" s="1" t="s">
        <v>322</v>
      </c>
      <c r="C230" s="2">
        <v>24303</v>
      </c>
      <c r="D230" s="1" t="s">
        <v>6</v>
      </c>
      <c r="E230" s="1">
        <f>YEAR(ubezpieczenia56[[#This Row],[Data_urodz]])</f>
        <v>1966</v>
      </c>
      <c r="F230" s="1">
        <f>2016-ubezpieczenia56[[#This Row],[rocznik]]</f>
        <v>50</v>
      </c>
      <c r="G230" s="1">
        <f>IF(AND(ubezpieczenia56[[#This Row],[lat]]&gt;=20,ubezpieczenia56[[#This Row],[lat]]&lt;=29),1,0)</f>
        <v>0</v>
      </c>
      <c r="H230" s="1">
        <f>IF(AND(ubezpieczenia56[[#This Row],[lat]]&gt;=30,ubezpieczenia56[[#This Row],[lat]]&lt;=39),1,0)</f>
        <v>0</v>
      </c>
      <c r="I230" s="1">
        <f>IF(AND(ubezpieczenia56[[#This Row],[lat]]&gt;=40,ubezpieczenia56[[#This Row],[lat]]&lt;=49),1,0)</f>
        <v>0</v>
      </c>
      <c r="J230" s="1">
        <f>IF(AND(ubezpieczenia56[[#This Row],[lat]]&gt;=50,ubezpieczenia56[[#This Row],[lat]]&lt;=59),1,0)</f>
        <v>1</v>
      </c>
      <c r="K230" s="1">
        <f>IF(AND(ubezpieczenia56[[#This Row],[lat]]&gt;=60,ubezpieczenia56[[#This Row],[lat]]&lt;=69),1,0)</f>
        <v>0</v>
      </c>
      <c r="L230" s="1">
        <f>IF(AND(ubezpieczenia56[[#This Row],[lat]]&gt;=70,ubezpieczenia56[[#This Row],[lat]]&lt;=79),1,0)</f>
        <v>0</v>
      </c>
    </row>
    <row r="231" spans="1:12" x14ac:dyDescent="0.3">
      <c r="A231" s="1" t="s">
        <v>323</v>
      </c>
      <c r="B231" s="1" t="s">
        <v>300</v>
      </c>
      <c r="C231" s="2">
        <v>30747</v>
      </c>
      <c r="D231" s="1" t="s">
        <v>9</v>
      </c>
      <c r="E231" s="1">
        <f>YEAR(ubezpieczenia56[[#This Row],[Data_urodz]])</f>
        <v>1984</v>
      </c>
      <c r="F231" s="1">
        <f>2016-ubezpieczenia56[[#This Row],[rocznik]]</f>
        <v>32</v>
      </c>
      <c r="G231" s="1">
        <f>IF(AND(ubezpieczenia56[[#This Row],[lat]]&gt;=20,ubezpieczenia56[[#This Row],[lat]]&lt;=29),1,0)</f>
        <v>0</v>
      </c>
      <c r="H231" s="1">
        <f>IF(AND(ubezpieczenia56[[#This Row],[lat]]&gt;=30,ubezpieczenia56[[#This Row],[lat]]&lt;=39),1,0)</f>
        <v>1</v>
      </c>
      <c r="I231" s="1">
        <f>IF(AND(ubezpieczenia56[[#This Row],[lat]]&gt;=40,ubezpieczenia56[[#This Row],[lat]]&lt;=49),1,0)</f>
        <v>0</v>
      </c>
      <c r="J231" s="1">
        <f>IF(AND(ubezpieczenia56[[#This Row],[lat]]&gt;=50,ubezpieczenia56[[#This Row],[lat]]&lt;=59),1,0)</f>
        <v>0</v>
      </c>
      <c r="K231" s="1">
        <f>IF(AND(ubezpieczenia56[[#This Row],[lat]]&gt;=60,ubezpieczenia56[[#This Row],[lat]]&lt;=69),1,0)</f>
        <v>0</v>
      </c>
      <c r="L231" s="1">
        <f>IF(AND(ubezpieczenia56[[#This Row],[lat]]&gt;=70,ubezpieczenia56[[#This Row],[lat]]&lt;=79),1,0)</f>
        <v>0</v>
      </c>
    </row>
    <row r="232" spans="1:12" x14ac:dyDescent="0.3">
      <c r="A232" s="1" t="s">
        <v>324</v>
      </c>
      <c r="B232" s="1" t="s">
        <v>49</v>
      </c>
      <c r="C232" s="2">
        <v>19853</v>
      </c>
      <c r="D232" s="1" t="s">
        <v>12</v>
      </c>
      <c r="E232" s="1">
        <f>YEAR(ubezpieczenia56[[#This Row],[Data_urodz]])</f>
        <v>1954</v>
      </c>
      <c r="F232" s="1">
        <f>2016-ubezpieczenia56[[#This Row],[rocznik]]</f>
        <v>62</v>
      </c>
      <c r="G232" s="1">
        <f>IF(AND(ubezpieczenia56[[#This Row],[lat]]&gt;=20,ubezpieczenia56[[#This Row],[lat]]&lt;=29),1,0)</f>
        <v>0</v>
      </c>
      <c r="H232" s="1">
        <f>IF(AND(ubezpieczenia56[[#This Row],[lat]]&gt;=30,ubezpieczenia56[[#This Row],[lat]]&lt;=39),1,0)</f>
        <v>0</v>
      </c>
      <c r="I232" s="1">
        <f>IF(AND(ubezpieczenia56[[#This Row],[lat]]&gt;=40,ubezpieczenia56[[#This Row],[lat]]&lt;=49),1,0)</f>
        <v>0</v>
      </c>
      <c r="J232" s="1">
        <f>IF(AND(ubezpieczenia56[[#This Row],[lat]]&gt;=50,ubezpieczenia56[[#This Row],[lat]]&lt;=59),1,0)</f>
        <v>0</v>
      </c>
      <c r="K232" s="1">
        <f>IF(AND(ubezpieczenia56[[#This Row],[lat]]&gt;=60,ubezpieczenia56[[#This Row],[lat]]&lt;=69),1,0)</f>
        <v>1</v>
      </c>
      <c r="L232" s="1">
        <f>IF(AND(ubezpieczenia56[[#This Row],[lat]]&gt;=70,ubezpieczenia56[[#This Row],[lat]]&lt;=79),1,0)</f>
        <v>0</v>
      </c>
    </row>
    <row r="233" spans="1:12" x14ac:dyDescent="0.3">
      <c r="A233" s="1" t="s">
        <v>325</v>
      </c>
      <c r="B233" s="1" t="s">
        <v>20</v>
      </c>
      <c r="C233" s="2">
        <v>32147</v>
      </c>
      <c r="D233" s="1" t="s">
        <v>12</v>
      </c>
      <c r="E233" s="1">
        <f>YEAR(ubezpieczenia56[[#This Row],[Data_urodz]])</f>
        <v>1988</v>
      </c>
      <c r="F233" s="1">
        <f>2016-ubezpieczenia56[[#This Row],[rocznik]]</f>
        <v>28</v>
      </c>
      <c r="G233" s="1">
        <f>IF(AND(ubezpieczenia56[[#This Row],[lat]]&gt;=20,ubezpieczenia56[[#This Row],[lat]]&lt;=29),1,0)</f>
        <v>1</v>
      </c>
      <c r="H233" s="1">
        <f>IF(AND(ubezpieczenia56[[#This Row],[lat]]&gt;=30,ubezpieczenia56[[#This Row],[lat]]&lt;=39),1,0)</f>
        <v>0</v>
      </c>
      <c r="I233" s="1">
        <f>IF(AND(ubezpieczenia56[[#This Row],[lat]]&gt;=40,ubezpieczenia56[[#This Row],[lat]]&lt;=49),1,0)</f>
        <v>0</v>
      </c>
      <c r="J233" s="1">
        <f>IF(AND(ubezpieczenia56[[#This Row],[lat]]&gt;=50,ubezpieczenia56[[#This Row],[lat]]&lt;=59),1,0)</f>
        <v>0</v>
      </c>
      <c r="K233" s="1">
        <f>IF(AND(ubezpieczenia56[[#This Row],[lat]]&gt;=60,ubezpieczenia56[[#This Row],[lat]]&lt;=69),1,0)</f>
        <v>0</v>
      </c>
      <c r="L233" s="1">
        <f>IF(AND(ubezpieczenia56[[#This Row],[lat]]&gt;=70,ubezpieczenia56[[#This Row],[lat]]&lt;=79),1,0)</f>
        <v>0</v>
      </c>
    </row>
    <row r="234" spans="1:12" x14ac:dyDescent="0.3">
      <c r="A234" s="1" t="s">
        <v>326</v>
      </c>
      <c r="B234" s="1" t="s">
        <v>327</v>
      </c>
      <c r="C234" s="2">
        <v>17904</v>
      </c>
      <c r="D234" s="1" t="s">
        <v>12</v>
      </c>
      <c r="E234" s="1">
        <f>YEAR(ubezpieczenia56[[#This Row],[Data_urodz]])</f>
        <v>1949</v>
      </c>
      <c r="F234" s="1">
        <f>2016-ubezpieczenia56[[#This Row],[rocznik]]</f>
        <v>67</v>
      </c>
      <c r="G234" s="1">
        <f>IF(AND(ubezpieczenia56[[#This Row],[lat]]&gt;=20,ubezpieczenia56[[#This Row],[lat]]&lt;=29),1,0)</f>
        <v>0</v>
      </c>
      <c r="H234" s="1">
        <f>IF(AND(ubezpieczenia56[[#This Row],[lat]]&gt;=30,ubezpieczenia56[[#This Row],[lat]]&lt;=39),1,0)</f>
        <v>0</v>
      </c>
      <c r="I234" s="1">
        <f>IF(AND(ubezpieczenia56[[#This Row],[lat]]&gt;=40,ubezpieczenia56[[#This Row],[lat]]&lt;=49),1,0)</f>
        <v>0</v>
      </c>
      <c r="J234" s="1">
        <f>IF(AND(ubezpieczenia56[[#This Row],[lat]]&gt;=50,ubezpieczenia56[[#This Row],[lat]]&lt;=59),1,0)</f>
        <v>0</v>
      </c>
      <c r="K234" s="1">
        <f>IF(AND(ubezpieczenia56[[#This Row],[lat]]&gt;=60,ubezpieczenia56[[#This Row],[lat]]&lt;=69),1,0)</f>
        <v>1</v>
      </c>
      <c r="L234" s="1">
        <f>IF(AND(ubezpieczenia56[[#This Row],[lat]]&gt;=70,ubezpieczenia56[[#This Row],[lat]]&lt;=79),1,0)</f>
        <v>0</v>
      </c>
    </row>
    <row r="235" spans="1:12" x14ac:dyDescent="0.3">
      <c r="A235" s="1" t="s">
        <v>328</v>
      </c>
      <c r="B235" s="1" t="s">
        <v>157</v>
      </c>
      <c r="C235" s="2">
        <v>20057</v>
      </c>
      <c r="D235" s="1" t="s">
        <v>12</v>
      </c>
      <c r="E235" s="1">
        <f>YEAR(ubezpieczenia56[[#This Row],[Data_urodz]])</f>
        <v>1954</v>
      </c>
      <c r="F235" s="1">
        <f>2016-ubezpieczenia56[[#This Row],[rocznik]]</f>
        <v>62</v>
      </c>
      <c r="G235" s="1">
        <f>IF(AND(ubezpieczenia56[[#This Row],[lat]]&gt;=20,ubezpieczenia56[[#This Row],[lat]]&lt;=29),1,0)</f>
        <v>0</v>
      </c>
      <c r="H235" s="1">
        <f>IF(AND(ubezpieczenia56[[#This Row],[lat]]&gt;=30,ubezpieczenia56[[#This Row],[lat]]&lt;=39),1,0)</f>
        <v>0</v>
      </c>
      <c r="I235" s="1">
        <f>IF(AND(ubezpieczenia56[[#This Row],[lat]]&gt;=40,ubezpieczenia56[[#This Row],[lat]]&lt;=49),1,0)</f>
        <v>0</v>
      </c>
      <c r="J235" s="1">
        <f>IF(AND(ubezpieczenia56[[#This Row],[lat]]&gt;=50,ubezpieczenia56[[#This Row],[lat]]&lt;=59),1,0)</f>
        <v>0</v>
      </c>
      <c r="K235" s="1">
        <f>IF(AND(ubezpieczenia56[[#This Row],[lat]]&gt;=60,ubezpieczenia56[[#This Row],[lat]]&lt;=69),1,0)</f>
        <v>1</v>
      </c>
      <c r="L235" s="1">
        <f>IF(AND(ubezpieczenia56[[#This Row],[lat]]&gt;=70,ubezpieczenia56[[#This Row],[lat]]&lt;=79),1,0)</f>
        <v>0</v>
      </c>
    </row>
    <row r="236" spans="1:12" x14ac:dyDescent="0.3">
      <c r="A236" s="1" t="s">
        <v>329</v>
      </c>
      <c r="B236" s="1" t="s">
        <v>146</v>
      </c>
      <c r="C236" s="2">
        <v>30863</v>
      </c>
      <c r="D236" s="1" t="s">
        <v>9</v>
      </c>
      <c r="E236" s="1">
        <f>YEAR(ubezpieczenia56[[#This Row],[Data_urodz]])</f>
        <v>1984</v>
      </c>
      <c r="F236" s="1">
        <f>2016-ubezpieczenia56[[#This Row],[rocznik]]</f>
        <v>32</v>
      </c>
      <c r="G236" s="1">
        <f>IF(AND(ubezpieczenia56[[#This Row],[lat]]&gt;=20,ubezpieczenia56[[#This Row],[lat]]&lt;=29),1,0)</f>
        <v>0</v>
      </c>
      <c r="H236" s="1">
        <f>IF(AND(ubezpieczenia56[[#This Row],[lat]]&gt;=30,ubezpieczenia56[[#This Row],[lat]]&lt;=39),1,0)</f>
        <v>1</v>
      </c>
      <c r="I236" s="1">
        <f>IF(AND(ubezpieczenia56[[#This Row],[lat]]&gt;=40,ubezpieczenia56[[#This Row],[lat]]&lt;=49),1,0)</f>
        <v>0</v>
      </c>
      <c r="J236" s="1">
        <f>IF(AND(ubezpieczenia56[[#This Row],[lat]]&gt;=50,ubezpieczenia56[[#This Row],[lat]]&lt;=59),1,0)</f>
        <v>0</v>
      </c>
      <c r="K236" s="1">
        <f>IF(AND(ubezpieczenia56[[#This Row],[lat]]&gt;=60,ubezpieczenia56[[#This Row],[lat]]&lt;=69),1,0)</f>
        <v>0</v>
      </c>
      <c r="L236" s="1">
        <f>IF(AND(ubezpieczenia56[[#This Row],[lat]]&gt;=70,ubezpieczenia56[[#This Row],[lat]]&lt;=79),1,0)</f>
        <v>0</v>
      </c>
    </row>
    <row r="237" spans="1:12" x14ac:dyDescent="0.3">
      <c r="A237" s="1" t="s">
        <v>330</v>
      </c>
      <c r="B237" s="1" t="s">
        <v>139</v>
      </c>
      <c r="C237" s="2">
        <v>22435</v>
      </c>
      <c r="D237" s="1" t="s">
        <v>6</v>
      </c>
      <c r="E237" s="1">
        <f>YEAR(ubezpieczenia56[[#This Row],[Data_urodz]])</f>
        <v>1961</v>
      </c>
      <c r="F237" s="1">
        <f>2016-ubezpieczenia56[[#This Row],[rocznik]]</f>
        <v>55</v>
      </c>
      <c r="G237" s="1">
        <f>IF(AND(ubezpieczenia56[[#This Row],[lat]]&gt;=20,ubezpieczenia56[[#This Row],[lat]]&lt;=29),1,0)</f>
        <v>0</v>
      </c>
      <c r="H237" s="1">
        <f>IF(AND(ubezpieczenia56[[#This Row],[lat]]&gt;=30,ubezpieczenia56[[#This Row],[lat]]&lt;=39),1,0)</f>
        <v>0</v>
      </c>
      <c r="I237" s="1">
        <f>IF(AND(ubezpieczenia56[[#This Row],[lat]]&gt;=40,ubezpieczenia56[[#This Row],[lat]]&lt;=49),1,0)</f>
        <v>0</v>
      </c>
      <c r="J237" s="1">
        <f>IF(AND(ubezpieczenia56[[#This Row],[lat]]&gt;=50,ubezpieczenia56[[#This Row],[lat]]&lt;=59),1,0)</f>
        <v>1</v>
      </c>
      <c r="K237" s="1">
        <f>IF(AND(ubezpieczenia56[[#This Row],[lat]]&gt;=60,ubezpieczenia56[[#This Row],[lat]]&lt;=69),1,0)</f>
        <v>0</v>
      </c>
      <c r="L237" s="1">
        <f>IF(AND(ubezpieczenia56[[#This Row],[lat]]&gt;=70,ubezpieczenia56[[#This Row],[lat]]&lt;=79),1,0)</f>
        <v>0</v>
      </c>
    </row>
    <row r="238" spans="1:12" x14ac:dyDescent="0.3">
      <c r="A238" s="1" t="s">
        <v>130</v>
      </c>
      <c r="B238" s="1" t="s">
        <v>84</v>
      </c>
      <c r="C238" s="2">
        <v>17048</v>
      </c>
      <c r="D238" s="1" t="s">
        <v>12</v>
      </c>
      <c r="E238" s="1">
        <f>YEAR(ubezpieczenia56[[#This Row],[Data_urodz]])</f>
        <v>1946</v>
      </c>
      <c r="F238" s="1">
        <f>2016-ubezpieczenia56[[#This Row],[rocznik]]</f>
        <v>70</v>
      </c>
      <c r="G238" s="1">
        <f>IF(AND(ubezpieczenia56[[#This Row],[lat]]&gt;=20,ubezpieczenia56[[#This Row],[lat]]&lt;=29),1,0)</f>
        <v>0</v>
      </c>
      <c r="H238" s="1">
        <f>IF(AND(ubezpieczenia56[[#This Row],[lat]]&gt;=30,ubezpieczenia56[[#This Row],[lat]]&lt;=39),1,0)</f>
        <v>0</v>
      </c>
      <c r="I238" s="1">
        <f>IF(AND(ubezpieczenia56[[#This Row],[lat]]&gt;=40,ubezpieczenia56[[#This Row],[lat]]&lt;=49),1,0)</f>
        <v>0</v>
      </c>
      <c r="J238" s="1">
        <f>IF(AND(ubezpieczenia56[[#This Row],[lat]]&gt;=50,ubezpieczenia56[[#This Row],[lat]]&lt;=59),1,0)</f>
        <v>0</v>
      </c>
      <c r="K238" s="1">
        <f>IF(AND(ubezpieczenia56[[#This Row],[lat]]&gt;=60,ubezpieczenia56[[#This Row],[lat]]&lt;=69),1,0)</f>
        <v>0</v>
      </c>
      <c r="L238" s="1">
        <f>IF(AND(ubezpieczenia56[[#This Row],[lat]]&gt;=70,ubezpieczenia56[[#This Row],[lat]]&lt;=79),1,0)</f>
        <v>1</v>
      </c>
    </row>
    <row r="239" spans="1:12" x14ac:dyDescent="0.3">
      <c r="A239" s="1" t="s">
        <v>331</v>
      </c>
      <c r="B239" s="1" t="s">
        <v>332</v>
      </c>
      <c r="C239" s="2">
        <v>24732</v>
      </c>
      <c r="D239" s="1" t="s">
        <v>6</v>
      </c>
      <c r="E239" s="1">
        <f>YEAR(ubezpieczenia56[[#This Row],[Data_urodz]])</f>
        <v>1967</v>
      </c>
      <c r="F239" s="1">
        <f>2016-ubezpieczenia56[[#This Row],[rocznik]]</f>
        <v>49</v>
      </c>
      <c r="G239" s="1">
        <f>IF(AND(ubezpieczenia56[[#This Row],[lat]]&gt;=20,ubezpieczenia56[[#This Row],[lat]]&lt;=29),1,0)</f>
        <v>0</v>
      </c>
      <c r="H239" s="1">
        <f>IF(AND(ubezpieczenia56[[#This Row],[lat]]&gt;=30,ubezpieczenia56[[#This Row],[lat]]&lt;=39),1,0)</f>
        <v>0</v>
      </c>
      <c r="I239" s="1">
        <f>IF(AND(ubezpieczenia56[[#This Row],[lat]]&gt;=40,ubezpieczenia56[[#This Row],[lat]]&lt;=49),1,0)</f>
        <v>1</v>
      </c>
      <c r="J239" s="1">
        <f>IF(AND(ubezpieczenia56[[#This Row],[lat]]&gt;=50,ubezpieczenia56[[#This Row],[lat]]&lt;=59),1,0)</f>
        <v>0</v>
      </c>
      <c r="K239" s="1">
        <f>IF(AND(ubezpieczenia56[[#This Row],[lat]]&gt;=60,ubezpieczenia56[[#This Row],[lat]]&lt;=69),1,0)</f>
        <v>0</v>
      </c>
      <c r="L239" s="1">
        <f>IF(AND(ubezpieczenia56[[#This Row],[lat]]&gt;=70,ubezpieczenia56[[#This Row],[lat]]&lt;=79),1,0)</f>
        <v>0</v>
      </c>
    </row>
    <row r="240" spans="1:12" x14ac:dyDescent="0.3">
      <c r="A240" s="1" t="s">
        <v>333</v>
      </c>
      <c r="B240" s="1" t="s">
        <v>11</v>
      </c>
      <c r="C240" s="2">
        <v>18589</v>
      </c>
      <c r="D240" s="1" t="s">
        <v>6</v>
      </c>
      <c r="E240" s="1">
        <f>YEAR(ubezpieczenia56[[#This Row],[Data_urodz]])</f>
        <v>1950</v>
      </c>
      <c r="F240" s="1">
        <f>2016-ubezpieczenia56[[#This Row],[rocznik]]</f>
        <v>66</v>
      </c>
      <c r="G240" s="1">
        <f>IF(AND(ubezpieczenia56[[#This Row],[lat]]&gt;=20,ubezpieczenia56[[#This Row],[lat]]&lt;=29),1,0)</f>
        <v>0</v>
      </c>
      <c r="H240" s="1">
        <f>IF(AND(ubezpieczenia56[[#This Row],[lat]]&gt;=30,ubezpieczenia56[[#This Row],[lat]]&lt;=39),1,0)</f>
        <v>0</v>
      </c>
      <c r="I240" s="1">
        <f>IF(AND(ubezpieczenia56[[#This Row],[lat]]&gt;=40,ubezpieczenia56[[#This Row],[lat]]&lt;=49),1,0)</f>
        <v>0</v>
      </c>
      <c r="J240" s="1">
        <f>IF(AND(ubezpieczenia56[[#This Row],[lat]]&gt;=50,ubezpieczenia56[[#This Row],[lat]]&lt;=59),1,0)</f>
        <v>0</v>
      </c>
      <c r="K240" s="1">
        <f>IF(AND(ubezpieczenia56[[#This Row],[lat]]&gt;=60,ubezpieczenia56[[#This Row],[lat]]&lt;=69),1,0)</f>
        <v>1</v>
      </c>
      <c r="L240" s="1">
        <f>IF(AND(ubezpieczenia56[[#This Row],[lat]]&gt;=70,ubezpieczenia56[[#This Row],[lat]]&lt;=79),1,0)</f>
        <v>0</v>
      </c>
    </row>
    <row r="241" spans="1:12" x14ac:dyDescent="0.3">
      <c r="A241" s="1" t="s">
        <v>334</v>
      </c>
      <c r="B241" s="1" t="s">
        <v>49</v>
      </c>
      <c r="C241" s="2">
        <v>20727</v>
      </c>
      <c r="D241" s="1" t="s">
        <v>12</v>
      </c>
      <c r="E241" s="1">
        <f>YEAR(ubezpieczenia56[[#This Row],[Data_urodz]])</f>
        <v>1956</v>
      </c>
      <c r="F241" s="1">
        <f>2016-ubezpieczenia56[[#This Row],[rocznik]]</f>
        <v>60</v>
      </c>
      <c r="G241" s="1">
        <f>IF(AND(ubezpieczenia56[[#This Row],[lat]]&gt;=20,ubezpieczenia56[[#This Row],[lat]]&lt;=29),1,0)</f>
        <v>0</v>
      </c>
      <c r="H241" s="1">
        <f>IF(AND(ubezpieczenia56[[#This Row],[lat]]&gt;=30,ubezpieczenia56[[#This Row],[lat]]&lt;=39),1,0)</f>
        <v>0</v>
      </c>
      <c r="I241" s="1">
        <f>IF(AND(ubezpieczenia56[[#This Row],[lat]]&gt;=40,ubezpieczenia56[[#This Row],[lat]]&lt;=49),1,0)</f>
        <v>0</v>
      </c>
      <c r="J241" s="1">
        <f>IF(AND(ubezpieczenia56[[#This Row],[lat]]&gt;=50,ubezpieczenia56[[#This Row],[lat]]&lt;=59),1,0)</f>
        <v>0</v>
      </c>
      <c r="K241" s="1">
        <f>IF(AND(ubezpieczenia56[[#This Row],[lat]]&gt;=60,ubezpieczenia56[[#This Row],[lat]]&lt;=69),1,0)</f>
        <v>1</v>
      </c>
      <c r="L241" s="1">
        <f>IF(AND(ubezpieczenia56[[#This Row],[lat]]&gt;=70,ubezpieczenia56[[#This Row],[lat]]&lt;=79),1,0)</f>
        <v>0</v>
      </c>
    </row>
    <row r="242" spans="1:12" x14ac:dyDescent="0.3">
      <c r="A242" s="1" t="s">
        <v>335</v>
      </c>
      <c r="B242" s="1" t="s">
        <v>114</v>
      </c>
      <c r="C242" s="2">
        <v>23401</v>
      </c>
      <c r="D242" s="1" t="s">
        <v>6</v>
      </c>
      <c r="E242" s="1">
        <f>YEAR(ubezpieczenia56[[#This Row],[Data_urodz]])</f>
        <v>1964</v>
      </c>
      <c r="F242" s="1">
        <f>2016-ubezpieczenia56[[#This Row],[rocznik]]</f>
        <v>52</v>
      </c>
      <c r="G242" s="1">
        <f>IF(AND(ubezpieczenia56[[#This Row],[lat]]&gt;=20,ubezpieczenia56[[#This Row],[lat]]&lt;=29),1,0)</f>
        <v>0</v>
      </c>
      <c r="H242" s="1">
        <f>IF(AND(ubezpieczenia56[[#This Row],[lat]]&gt;=30,ubezpieczenia56[[#This Row],[lat]]&lt;=39),1,0)</f>
        <v>0</v>
      </c>
      <c r="I242" s="1">
        <f>IF(AND(ubezpieczenia56[[#This Row],[lat]]&gt;=40,ubezpieczenia56[[#This Row],[lat]]&lt;=49),1,0)</f>
        <v>0</v>
      </c>
      <c r="J242" s="1">
        <f>IF(AND(ubezpieczenia56[[#This Row],[lat]]&gt;=50,ubezpieczenia56[[#This Row],[lat]]&lt;=59),1,0)</f>
        <v>1</v>
      </c>
      <c r="K242" s="1">
        <f>IF(AND(ubezpieczenia56[[#This Row],[lat]]&gt;=60,ubezpieczenia56[[#This Row],[lat]]&lt;=69),1,0)</f>
        <v>0</v>
      </c>
      <c r="L242" s="1">
        <f>IF(AND(ubezpieczenia56[[#This Row],[lat]]&gt;=70,ubezpieczenia56[[#This Row],[lat]]&lt;=79),1,0)</f>
        <v>0</v>
      </c>
    </row>
    <row r="243" spans="1:12" x14ac:dyDescent="0.3">
      <c r="A243" s="1" t="s">
        <v>336</v>
      </c>
      <c r="B243" s="1" t="s">
        <v>337</v>
      </c>
      <c r="C243" s="2">
        <v>17084</v>
      </c>
      <c r="D243" s="1" t="s">
        <v>6</v>
      </c>
      <c r="E243" s="1">
        <f>YEAR(ubezpieczenia56[[#This Row],[Data_urodz]])</f>
        <v>1946</v>
      </c>
      <c r="F243" s="1">
        <f>2016-ubezpieczenia56[[#This Row],[rocznik]]</f>
        <v>70</v>
      </c>
      <c r="G243" s="1">
        <f>IF(AND(ubezpieczenia56[[#This Row],[lat]]&gt;=20,ubezpieczenia56[[#This Row],[lat]]&lt;=29),1,0)</f>
        <v>0</v>
      </c>
      <c r="H243" s="1">
        <f>IF(AND(ubezpieczenia56[[#This Row],[lat]]&gt;=30,ubezpieczenia56[[#This Row],[lat]]&lt;=39),1,0)</f>
        <v>0</v>
      </c>
      <c r="I243" s="1">
        <f>IF(AND(ubezpieczenia56[[#This Row],[lat]]&gt;=40,ubezpieczenia56[[#This Row],[lat]]&lt;=49),1,0)</f>
        <v>0</v>
      </c>
      <c r="J243" s="1">
        <f>IF(AND(ubezpieczenia56[[#This Row],[lat]]&gt;=50,ubezpieczenia56[[#This Row],[lat]]&lt;=59),1,0)</f>
        <v>0</v>
      </c>
      <c r="K243" s="1">
        <f>IF(AND(ubezpieczenia56[[#This Row],[lat]]&gt;=60,ubezpieczenia56[[#This Row],[lat]]&lt;=69),1,0)</f>
        <v>0</v>
      </c>
      <c r="L243" s="1">
        <f>IF(AND(ubezpieczenia56[[#This Row],[lat]]&gt;=70,ubezpieczenia56[[#This Row],[lat]]&lt;=79),1,0)</f>
        <v>1</v>
      </c>
    </row>
    <row r="244" spans="1:12" x14ac:dyDescent="0.3">
      <c r="A244" s="1" t="s">
        <v>338</v>
      </c>
      <c r="B244" s="1" t="s">
        <v>8</v>
      </c>
      <c r="C244" s="2">
        <v>30481</v>
      </c>
      <c r="D244" s="1" t="s">
        <v>12</v>
      </c>
      <c r="E244" s="1">
        <f>YEAR(ubezpieczenia56[[#This Row],[Data_urodz]])</f>
        <v>1983</v>
      </c>
      <c r="F244" s="1">
        <f>2016-ubezpieczenia56[[#This Row],[rocznik]]</f>
        <v>33</v>
      </c>
      <c r="G244" s="1">
        <f>IF(AND(ubezpieczenia56[[#This Row],[lat]]&gt;=20,ubezpieczenia56[[#This Row],[lat]]&lt;=29),1,0)</f>
        <v>0</v>
      </c>
      <c r="H244" s="1">
        <f>IF(AND(ubezpieczenia56[[#This Row],[lat]]&gt;=30,ubezpieczenia56[[#This Row],[lat]]&lt;=39),1,0)</f>
        <v>1</v>
      </c>
      <c r="I244" s="1">
        <f>IF(AND(ubezpieczenia56[[#This Row],[lat]]&gt;=40,ubezpieczenia56[[#This Row],[lat]]&lt;=49),1,0)</f>
        <v>0</v>
      </c>
      <c r="J244" s="1">
        <f>IF(AND(ubezpieczenia56[[#This Row],[lat]]&gt;=50,ubezpieczenia56[[#This Row],[lat]]&lt;=59),1,0)</f>
        <v>0</v>
      </c>
      <c r="K244" s="1">
        <f>IF(AND(ubezpieczenia56[[#This Row],[lat]]&gt;=60,ubezpieczenia56[[#This Row],[lat]]&lt;=69),1,0)</f>
        <v>0</v>
      </c>
      <c r="L244" s="1">
        <f>IF(AND(ubezpieczenia56[[#This Row],[lat]]&gt;=70,ubezpieczenia56[[#This Row],[lat]]&lt;=79),1,0)</f>
        <v>0</v>
      </c>
    </row>
    <row r="245" spans="1:12" x14ac:dyDescent="0.3">
      <c r="A245" s="1" t="s">
        <v>339</v>
      </c>
      <c r="B245" s="1" t="s">
        <v>20</v>
      </c>
      <c r="C245" s="2">
        <v>20651</v>
      </c>
      <c r="D245" s="1" t="s">
        <v>12</v>
      </c>
      <c r="E245" s="1">
        <f>YEAR(ubezpieczenia56[[#This Row],[Data_urodz]])</f>
        <v>1956</v>
      </c>
      <c r="F245" s="1">
        <f>2016-ubezpieczenia56[[#This Row],[rocznik]]</f>
        <v>60</v>
      </c>
      <c r="G245" s="1">
        <f>IF(AND(ubezpieczenia56[[#This Row],[lat]]&gt;=20,ubezpieczenia56[[#This Row],[lat]]&lt;=29),1,0)</f>
        <v>0</v>
      </c>
      <c r="H245" s="1">
        <f>IF(AND(ubezpieczenia56[[#This Row],[lat]]&gt;=30,ubezpieczenia56[[#This Row],[lat]]&lt;=39),1,0)</f>
        <v>0</v>
      </c>
      <c r="I245" s="1">
        <f>IF(AND(ubezpieczenia56[[#This Row],[lat]]&gt;=40,ubezpieczenia56[[#This Row],[lat]]&lt;=49),1,0)</f>
        <v>0</v>
      </c>
      <c r="J245" s="1">
        <f>IF(AND(ubezpieczenia56[[#This Row],[lat]]&gt;=50,ubezpieczenia56[[#This Row],[lat]]&lt;=59),1,0)</f>
        <v>0</v>
      </c>
      <c r="K245" s="1">
        <f>IF(AND(ubezpieczenia56[[#This Row],[lat]]&gt;=60,ubezpieczenia56[[#This Row],[lat]]&lt;=69),1,0)</f>
        <v>1</v>
      </c>
      <c r="L245" s="1">
        <f>IF(AND(ubezpieczenia56[[#This Row],[lat]]&gt;=70,ubezpieczenia56[[#This Row],[lat]]&lt;=79),1,0)</f>
        <v>0</v>
      </c>
    </row>
    <row r="246" spans="1:12" x14ac:dyDescent="0.3">
      <c r="A246" s="1" t="s">
        <v>340</v>
      </c>
      <c r="B246" s="1" t="s">
        <v>185</v>
      </c>
      <c r="C246" s="2">
        <v>32580</v>
      </c>
      <c r="D246" s="1" t="s">
        <v>12</v>
      </c>
      <c r="E246" s="1">
        <f>YEAR(ubezpieczenia56[[#This Row],[Data_urodz]])</f>
        <v>1989</v>
      </c>
      <c r="F246" s="1">
        <f>2016-ubezpieczenia56[[#This Row],[rocznik]]</f>
        <v>27</v>
      </c>
      <c r="G246" s="1">
        <f>IF(AND(ubezpieczenia56[[#This Row],[lat]]&gt;=20,ubezpieczenia56[[#This Row],[lat]]&lt;=29),1,0)</f>
        <v>1</v>
      </c>
      <c r="H246" s="1">
        <f>IF(AND(ubezpieczenia56[[#This Row],[lat]]&gt;=30,ubezpieczenia56[[#This Row],[lat]]&lt;=39),1,0)</f>
        <v>0</v>
      </c>
      <c r="I246" s="1">
        <f>IF(AND(ubezpieczenia56[[#This Row],[lat]]&gt;=40,ubezpieczenia56[[#This Row],[lat]]&lt;=49),1,0)</f>
        <v>0</v>
      </c>
      <c r="J246" s="1">
        <f>IF(AND(ubezpieczenia56[[#This Row],[lat]]&gt;=50,ubezpieczenia56[[#This Row],[lat]]&lt;=59),1,0)</f>
        <v>0</v>
      </c>
      <c r="K246" s="1">
        <f>IF(AND(ubezpieczenia56[[#This Row],[lat]]&gt;=60,ubezpieczenia56[[#This Row],[lat]]&lt;=69),1,0)</f>
        <v>0</v>
      </c>
      <c r="L246" s="1">
        <f>IF(AND(ubezpieczenia56[[#This Row],[lat]]&gt;=70,ubezpieczenia56[[#This Row],[lat]]&lt;=79),1,0)</f>
        <v>0</v>
      </c>
    </row>
    <row r="247" spans="1:12" x14ac:dyDescent="0.3">
      <c r="A247" s="1" t="s">
        <v>341</v>
      </c>
      <c r="B247" s="1" t="s">
        <v>139</v>
      </c>
      <c r="C247" s="2">
        <v>18233</v>
      </c>
      <c r="D247" s="1" t="s">
        <v>12</v>
      </c>
      <c r="E247" s="1">
        <f>YEAR(ubezpieczenia56[[#This Row],[Data_urodz]])</f>
        <v>1949</v>
      </c>
      <c r="F247" s="1">
        <f>2016-ubezpieczenia56[[#This Row],[rocznik]]</f>
        <v>67</v>
      </c>
      <c r="G247" s="1">
        <f>IF(AND(ubezpieczenia56[[#This Row],[lat]]&gt;=20,ubezpieczenia56[[#This Row],[lat]]&lt;=29),1,0)</f>
        <v>0</v>
      </c>
      <c r="H247" s="1">
        <f>IF(AND(ubezpieczenia56[[#This Row],[lat]]&gt;=30,ubezpieczenia56[[#This Row],[lat]]&lt;=39),1,0)</f>
        <v>0</v>
      </c>
      <c r="I247" s="1">
        <f>IF(AND(ubezpieczenia56[[#This Row],[lat]]&gt;=40,ubezpieczenia56[[#This Row],[lat]]&lt;=49),1,0)</f>
        <v>0</v>
      </c>
      <c r="J247" s="1">
        <f>IF(AND(ubezpieczenia56[[#This Row],[lat]]&gt;=50,ubezpieczenia56[[#This Row],[lat]]&lt;=59),1,0)</f>
        <v>0</v>
      </c>
      <c r="K247" s="1">
        <f>IF(AND(ubezpieczenia56[[#This Row],[lat]]&gt;=60,ubezpieczenia56[[#This Row],[lat]]&lt;=69),1,0)</f>
        <v>1</v>
      </c>
      <c r="L247" s="1">
        <f>IF(AND(ubezpieczenia56[[#This Row],[lat]]&gt;=70,ubezpieczenia56[[#This Row],[lat]]&lt;=79),1,0)</f>
        <v>0</v>
      </c>
    </row>
    <row r="248" spans="1:12" x14ac:dyDescent="0.3">
      <c r="A248" s="1" t="s">
        <v>342</v>
      </c>
      <c r="B248" s="1" t="s">
        <v>177</v>
      </c>
      <c r="C248" s="2">
        <v>24225</v>
      </c>
      <c r="D248" s="1" t="s">
        <v>6</v>
      </c>
      <c r="E248" s="1">
        <f>YEAR(ubezpieczenia56[[#This Row],[Data_urodz]])</f>
        <v>1966</v>
      </c>
      <c r="F248" s="1">
        <f>2016-ubezpieczenia56[[#This Row],[rocznik]]</f>
        <v>50</v>
      </c>
      <c r="G248" s="1">
        <f>IF(AND(ubezpieczenia56[[#This Row],[lat]]&gt;=20,ubezpieczenia56[[#This Row],[lat]]&lt;=29),1,0)</f>
        <v>0</v>
      </c>
      <c r="H248" s="1">
        <f>IF(AND(ubezpieczenia56[[#This Row],[lat]]&gt;=30,ubezpieczenia56[[#This Row],[lat]]&lt;=39),1,0)</f>
        <v>0</v>
      </c>
      <c r="I248" s="1">
        <f>IF(AND(ubezpieczenia56[[#This Row],[lat]]&gt;=40,ubezpieczenia56[[#This Row],[lat]]&lt;=49),1,0)</f>
        <v>0</v>
      </c>
      <c r="J248" s="1">
        <f>IF(AND(ubezpieczenia56[[#This Row],[lat]]&gt;=50,ubezpieczenia56[[#This Row],[lat]]&lt;=59),1,0)</f>
        <v>1</v>
      </c>
      <c r="K248" s="1">
        <f>IF(AND(ubezpieczenia56[[#This Row],[lat]]&gt;=60,ubezpieczenia56[[#This Row],[lat]]&lt;=69),1,0)</f>
        <v>0</v>
      </c>
      <c r="L248" s="1">
        <f>IF(AND(ubezpieczenia56[[#This Row],[lat]]&gt;=70,ubezpieczenia56[[#This Row],[lat]]&lt;=79),1,0)</f>
        <v>0</v>
      </c>
    </row>
    <row r="249" spans="1:12" x14ac:dyDescent="0.3">
      <c r="A249" s="1" t="s">
        <v>343</v>
      </c>
      <c r="B249" s="1" t="s">
        <v>45</v>
      </c>
      <c r="C249" s="2">
        <v>27299</v>
      </c>
      <c r="D249" s="1" t="s">
        <v>6</v>
      </c>
      <c r="E249" s="1">
        <f>YEAR(ubezpieczenia56[[#This Row],[Data_urodz]])</f>
        <v>1974</v>
      </c>
      <c r="F249" s="1">
        <f>2016-ubezpieczenia56[[#This Row],[rocznik]]</f>
        <v>42</v>
      </c>
      <c r="G249" s="1">
        <f>IF(AND(ubezpieczenia56[[#This Row],[lat]]&gt;=20,ubezpieczenia56[[#This Row],[lat]]&lt;=29),1,0)</f>
        <v>0</v>
      </c>
      <c r="H249" s="1">
        <f>IF(AND(ubezpieczenia56[[#This Row],[lat]]&gt;=30,ubezpieczenia56[[#This Row],[lat]]&lt;=39),1,0)</f>
        <v>0</v>
      </c>
      <c r="I249" s="1">
        <f>IF(AND(ubezpieczenia56[[#This Row],[lat]]&gt;=40,ubezpieczenia56[[#This Row],[lat]]&lt;=49),1,0)</f>
        <v>1</v>
      </c>
      <c r="J249" s="1">
        <f>IF(AND(ubezpieczenia56[[#This Row],[lat]]&gt;=50,ubezpieczenia56[[#This Row],[lat]]&lt;=59),1,0)</f>
        <v>0</v>
      </c>
      <c r="K249" s="1">
        <f>IF(AND(ubezpieczenia56[[#This Row],[lat]]&gt;=60,ubezpieczenia56[[#This Row],[lat]]&lt;=69),1,0)</f>
        <v>0</v>
      </c>
      <c r="L249" s="1">
        <f>IF(AND(ubezpieczenia56[[#This Row],[lat]]&gt;=70,ubezpieczenia56[[#This Row],[lat]]&lt;=79),1,0)</f>
        <v>0</v>
      </c>
    </row>
    <row r="250" spans="1:12" x14ac:dyDescent="0.3">
      <c r="A250" s="1" t="s">
        <v>344</v>
      </c>
      <c r="B250" s="1" t="s">
        <v>345</v>
      </c>
      <c r="C250" s="2">
        <v>18398</v>
      </c>
      <c r="D250" s="1" t="s">
        <v>12</v>
      </c>
      <c r="E250" s="1">
        <f>YEAR(ubezpieczenia56[[#This Row],[Data_urodz]])</f>
        <v>1950</v>
      </c>
      <c r="F250" s="1">
        <f>2016-ubezpieczenia56[[#This Row],[rocznik]]</f>
        <v>66</v>
      </c>
      <c r="G250" s="1">
        <f>IF(AND(ubezpieczenia56[[#This Row],[lat]]&gt;=20,ubezpieczenia56[[#This Row],[lat]]&lt;=29),1,0)</f>
        <v>0</v>
      </c>
      <c r="H250" s="1">
        <f>IF(AND(ubezpieczenia56[[#This Row],[lat]]&gt;=30,ubezpieczenia56[[#This Row],[lat]]&lt;=39),1,0)</f>
        <v>0</v>
      </c>
      <c r="I250" s="1">
        <f>IF(AND(ubezpieczenia56[[#This Row],[lat]]&gt;=40,ubezpieczenia56[[#This Row],[lat]]&lt;=49),1,0)</f>
        <v>0</v>
      </c>
      <c r="J250" s="1">
        <f>IF(AND(ubezpieczenia56[[#This Row],[lat]]&gt;=50,ubezpieczenia56[[#This Row],[lat]]&lt;=59),1,0)</f>
        <v>0</v>
      </c>
      <c r="K250" s="1">
        <f>IF(AND(ubezpieczenia56[[#This Row],[lat]]&gt;=60,ubezpieczenia56[[#This Row],[lat]]&lt;=69),1,0)</f>
        <v>1</v>
      </c>
      <c r="L250" s="1">
        <f>IF(AND(ubezpieczenia56[[#This Row],[lat]]&gt;=70,ubezpieczenia56[[#This Row],[lat]]&lt;=79),1,0)</f>
        <v>0</v>
      </c>
    </row>
    <row r="251" spans="1:12" x14ac:dyDescent="0.3">
      <c r="A251" s="1" t="s">
        <v>329</v>
      </c>
      <c r="B251" s="1" t="s">
        <v>194</v>
      </c>
      <c r="C251" s="2">
        <v>34400</v>
      </c>
      <c r="D251" s="1" t="s">
        <v>12</v>
      </c>
      <c r="E251" s="1">
        <f>YEAR(ubezpieczenia56[[#This Row],[Data_urodz]])</f>
        <v>1994</v>
      </c>
      <c r="F251" s="1">
        <f>2016-ubezpieczenia56[[#This Row],[rocznik]]</f>
        <v>22</v>
      </c>
      <c r="G251" s="1">
        <f>IF(AND(ubezpieczenia56[[#This Row],[lat]]&gt;=20,ubezpieczenia56[[#This Row],[lat]]&lt;=29),1,0)</f>
        <v>1</v>
      </c>
      <c r="H251" s="1">
        <f>IF(AND(ubezpieczenia56[[#This Row],[lat]]&gt;=30,ubezpieczenia56[[#This Row],[lat]]&lt;=39),1,0)</f>
        <v>0</v>
      </c>
      <c r="I251" s="1">
        <f>IF(AND(ubezpieczenia56[[#This Row],[lat]]&gt;=40,ubezpieczenia56[[#This Row],[lat]]&lt;=49),1,0)</f>
        <v>0</v>
      </c>
      <c r="J251" s="1">
        <f>IF(AND(ubezpieczenia56[[#This Row],[lat]]&gt;=50,ubezpieczenia56[[#This Row],[lat]]&lt;=59),1,0)</f>
        <v>0</v>
      </c>
      <c r="K251" s="1">
        <f>IF(AND(ubezpieczenia56[[#This Row],[lat]]&gt;=60,ubezpieczenia56[[#This Row],[lat]]&lt;=69),1,0)</f>
        <v>0</v>
      </c>
      <c r="L251" s="1">
        <f>IF(AND(ubezpieczenia56[[#This Row],[lat]]&gt;=70,ubezpieczenia56[[#This Row],[lat]]&lt;=79),1,0)</f>
        <v>0</v>
      </c>
    </row>
    <row r="252" spans="1:12" x14ac:dyDescent="0.3">
      <c r="A252" s="1" t="s">
        <v>51</v>
      </c>
      <c r="B252" s="1" t="s">
        <v>346</v>
      </c>
      <c r="C252" s="2">
        <v>21513</v>
      </c>
      <c r="D252" s="1" t="s">
        <v>12</v>
      </c>
      <c r="E252" s="1">
        <f>YEAR(ubezpieczenia56[[#This Row],[Data_urodz]])</f>
        <v>1958</v>
      </c>
      <c r="F252" s="1">
        <f>2016-ubezpieczenia56[[#This Row],[rocznik]]</f>
        <v>58</v>
      </c>
      <c r="G252" s="1">
        <f>IF(AND(ubezpieczenia56[[#This Row],[lat]]&gt;=20,ubezpieczenia56[[#This Row],[lat]]&lt;=29),1,0)</f>
        <v>0</v>
      </c>
      <c r="H252" s="1">
        <f>IF(AND(ubezpieczenia56[[#This Row],[lat]]&gt;=30,ubezpieczenia56[[#This Row],[lat]]&lt;=39),1,0)</f>
        <v>0</v>
      </c>
      <c r="I252" s="1">
        <f>IF(AND(ubezpieczenia56[[#This Row],[lat]]&gt;=40,ubezpieczenia56[[#This Row],[lat]]&lt;=49),1,0)</f>
        <v>0</v>
      </c>
      <c r="J252" s="1">
        <f>IF(AND(ubezpieczenia56[[#This Row],[lat]]&gt;=50,ubezpieczenia56[[#This Row],[lat]]&lt;=59),1,0)</f>
        <v>1</v>
      </c>
      <c r="K252" s="1">
        <f>IF(AND(ubezpieczenia56[[#This Row],[lat]]&gt;=60,ubezpieczenia56[[#This Row],[lat]]&lt;=69),1,0)</f>
        <v>0</v>
      </c>
      <c r="L252" s="1">
        <f>IF(AND(ubezpieczenia56[[#This Row],[lat]]&gt;=70,ubezpieczenia56[[#This Row],[lat]]&lt;=79),1,0)</f>
        <v>0</v>
      </c>
    </row>
    <row r="253" spans="1:12" x14ac:dyDescent="0.3">
      <c r="A253" s="1" t="s">
        <v>347</v>
      </c>
      <c r="B253" s="1" t="s">
        <v>236</v>
      </c>
      <c r="C253" s="2">
        <v>31749</v>
      </c>
      <c r="D253" s="1" t="s">
        <v>6</v>
      </c>
      <c r="E253" s="1">
        <f>YEAR(ubezpieczenia56[[#This Row],[Data_urodz]])</f>
        <v>1986</v>
      </c>
      <c r="F253" s="1">
        <f>2016-ubezpieczenia56[[#This Row],[rocznik]]</f>
        <v>30</v>
      </c>
      <c r="G253" s="1">
        <f>IF(AND(ubezpieczenia56[[#This Row],[lat]]&gt;=20,ubezpieczenia56[[#This Row],[lat]]&lt;=29),1,0)</f>
        <v>0</v>
      </c>
      <c r="H253" s="1">
        <f>IF(AND(ubezpieczenia56[[#This Row],[lat]]&gt;=30,ubezpieczenia56[[#This Row],[lat]]&lt;=39),1,0)</f>
        <v>1</v>
      </c>
      <c r="I253" s="1">
        <f>IF(AND(ubezpieczenia56[[#This Row],[lat]]&gt;=40,ubezpieczenia56[[#This Row],[lat]]&lt;=49),1,0)</f>
        <v>0</v>
      </c>
      <c r="J253" s="1">
        <f>IF(AND(ubezpieczenia56[[#This Row],[lat]]&gt;=50,ubezpieczenia56[[#This Row],[lat]]&lt;=59),1,0)</f>
        <v>0</v>
      </c>
      <c r="K253" s="1">
        <f>IF(AND(ubezpieczenia56[[#This Row],[lat]]&gt;=60,ubezpieczenia56[[#This Row],[lat]]&lt;=69),1,0)</f>
        <v>0</v>
      </c>
      <c r="L253" s="1">
        <f>IF(AND(ubezpieczenia56[[#This Row],[lat]]&gt;=70,ubezpieczenia56[[#This Row],[lat]]&lt;=79),1,0)</f>
        <v>0</v>
      </c>
    </row>
    <row r="254" spans="1:12" x14ac:dyDescent="0.3">
      <c r="A254" s="1" t="s">
        <v>348</v>
      </c>
      <c r="B254" s="1" t="s">
        <v>5</v>
      </c>
      <c r="C254" s="2">
        <v>34235</v>
      </c>
      <c r="D254" s="1" t="s">
        <v>6</v>
      </c>
      <c r="E254" s="1">
        <f>YEAR(ubezpieczenia56[[#This Row],[Data_urodz]])</f>
        <v>1993</v>
      </c>
      <c r="F254" s="1">
        <f>2016-ubezpieczenia56[[#This Row],[rocznik]]</f>
        <v>23</v>
      </c>
      <c r="G254" s="1">
        <f>IF(AND(ubezpieczenia56[[#This Row],[lat]]&gt;=20,ubezpieczenia56[[#This Row],[lat]]&lt;=29),1,0)</f>
        <v>1</v>
      </c>
      <c r="H254" s="1">
        <f>IF(AND(ubezpieczenia56[[#This Row],[lat]]&gt;=30,ubezpieczenia56[[#This Row],[lat]]&lt;=39),1,0)</f>
        <v>0</v>
      </c>
      <c r="I254" s="1">
        <f>IF(AND(ubezpieczenia56[[#This Row],[lat]]&gt;=40,ubezpieczenia56[[#This Row],[lat]]&lt;=49),1,0)</f>
        <v>0</v>
      </c>
      <c r="J254" s="1">
        <f>IF(AND(ubezpieczenia56[[#This Row],[lat]]&gt;=50,ubezpieczenia56[[#This Row],[lat]]&lt;=59),1,0)</f>
        <v>0</v>
      </c>
      <c r="K254" s="1">
        <f>IF(AND(ubezpieczenia56[[#This Row],[lat]]&gt;=60,ubezpieczenia56[[#This Row],[lat]]&lt;=69),1,0)</f>
        <v>0</v>
      </c>
      <c r="L254" s="1">
        <f>IF(AND(ubezpieczenia56[[#This Row],[lat]]&gt;=70,ubezpieczenia56[[#This Row],[lat]]&lt;=79),1,0)</f>
        <v>0</v>
      </c>
    </row>
    <row r="255" spans="1:12" x14ac:dyDescent="0.3">
      <c r="A255" s="1" t="s">
        <v>349</v>
      </c>
      <c r="B255" s="1" t="s">
        <v>131</v>
      </c>
      <c r="C255" s="2">
        <v>19183</v>
      </c>
      <c r="D255" s="1" t="s">
        <v>9</v>
      </c>
      <c r="E255" s="1">
        <f>YEAR(ubezpieczenia56[[#This Row],[Data_urodz]])</f>
        <v>1952</v>
      </c>
      <c r="F255" s="1">
        <f>2016-ubezpieczenia56[[#This Row],[rocznik]]</f>
        <v>64</v>
      </c>
      <c r="G255" s="1">
        <f>IF(AND(ubezpieczenia56[[#This Row],[lat]]&gt;=20,ubezpieczenia56[[#This Row],[lat]]&lt;=29),1,0)</f>
        <v>0</v>
      </c>
      <c r="H255" s="1">
        <f>IF(AND(ubezpieczenia56[[#This Row],[lat]]&gt;=30,ubezpieczenia56[[#This Row],[lat]]&lt;=39),1,0)</f>
        <v>0</v>
      </c>
      <c r="I255" s="1">
        <f>IF(AND(ubezpieczenia56[[#This Row],[lat]]&gt;=40,ubezpieczenia56[[#This Row],[lat]]&lt;=49),1,0)</f>
        <v>0</v>
      </c>
      <c r="J255" s="1">
        <f>IF(AND(ubezpieczenia56[[#This Row],[lat]]&gt;=50,ubezpieczenia56[[#This Row],[lat]]&lt;=59),1,0)</f>
        <v>0</v>
      </c>
      <c r="K255" s="1">
        <f>IF(AND(ubezpieczenia56[[#This Row],[lat]]&gt;=60,ubezpieczenia56[[#This Row],[lat]]&lt;=69),1,0)</f>
        <v>1</v>
      </c>
      <c r="L255" s="1">
        <f>IF(AND(ubezpieczenia56[[#This Row],[lat]]&gt;=70,ubezpieczenia56[[#This Row],[lat]]&lt;=79),1,0)</f>
        <v>0</v>
      </c>
    </row>
    <row r="256" spans="1:12" x14ac:dyDescent="0.3">
      <c r="A256" s="1" t="s">
        <v>350</v>
      </c>
      <c r="B256" s="1" t="s">
        <v>8</v>
      </c>
      <c r="C256" s="2">
        <v>27424</v>
      </c>
      <c r="D256" s="1" t="s">
        <v>12</v>
      </c>
      <c r="E256" s="1">
        <f>YEAR(ubezpieczenia56[[#This Row],[Data_urodz]])</f>
        <v>1975</v>
      </c>
      <c r="F256" s="1">
        <f>2016-ubezpieczenia56[[#This Row],[rocznik]]</f>
        <v>41</v>
      </c>
      <c r="G256" s="1">
        <f>IF(AND(ubezpieczenia56[[#This Row],[lat]]&gt;=20,ubezpieczenia56[[#This Row],[lat]]&lt;=29),1,0)</f>
        <v>0</v>
      </c>
      <c r="H256" s="1">
        <f>IF(AND(ubezpieczenia56[[#This Row],[lat]]&gt;=30,ubezpieczenia56[[#This Row],[lat]]&lt;=39),1,0)</f>
        <v>0</v>
      </c>
      <c r="I256" s="1">
        <f>IF(AND(ubezpieczenia56[[#This Row],[lat]]&gt;=40,ubezpieczenia56[[#This Row],[lat]]&lt;=49),1,0)</f>
        <v>1</v>
      </c>
      <c r="J256" s="1">
        <f>IF(AND(ubezpieczenia56[[#This Row],[lat]]&gt;=50,ubezpieczenia56[[#This Row],[lat]]&lt;=59),1,0)</f>
        <v>0</v>
      </c>
      <c r="K256" s="1">
        <f>IF(AND(ubezpieczenia56[[#This Row],[lat]]&gt;=60,ubezpieczenia56[[#This Row],[lat]]&lt;=69),1,0)</f>
        <v>0</v>
      </c>
      <c r="L256" s="1">
        <f>IF(AND(ubezpieczenia56[[#This Row],[lat]]&gt;=70,ubezpieczenia56[[#This Row],[lat]]&lt;=79),1,0)</f>
        <v>0</v>
      </c>
    </row>
    <row r="257" spans="1:12" x14ac:dyDescent="0.3">
      <c r="A257" s="1" t="s">
        <v>351</v>
      </c>
      <c r="B257" s="1" t="s">
        <v>152</v>
      </c>
      <c r="C257" s="2">
        <v>23665</v>
      </c>
      <c r="D257" s="1" t="s">
        <v>12</v>
      </c>
      <c r="E257" s="1">
        <f>YEAR(ubezpieczenia56[[#This Row],[Data_urodz]])</f>
        <v>1964</v>
      </c>
      <c r="F257" s="1">
        <f>2016-ubezpieczenia56[[#This Row],[rocznik]]</f>
        <v>52</v>
      </c>
      <c r="G257" s="1">
        <f>IF(AND(ubezpieczenia56[[#This Row],[lat]]&gt;=20,ubezpieczenia56[[#This Row],[lat]]&lt;=29),1,0)</f>
        <v>0</v>
      </c>
      <c r="H257" s="1">
        <f>IF(AND(ubezpieczenia56[[#This Row],[lat]]&gt;=30,ubezpieczenia56[[#This Row],[lat]]&lt;=39),1,0)</f>
        <v>0</v>
      </c>
      <c r="I257" s="1">
        <f>IF(AND(ubezpieczenia56[[#This Row],[lat]]&gt;=40,ubezpieczenia56[[#This Row],[lat]]&lt;=49),1,0)</f>
        <v>0</v>
      </c>
      <c r="J257" s="1">
        <f>IF(AND(ubezpieczenia56[[#This Row],[lat]]&gt;=50,ubezpieczenia56[[#This Row],[lat]]&lt;=59),1,0)</f>
        <v>1</v>
      </c>
      <c r="K257" s="1">
        <f>IF(AND(ubezpieczenia56[[#This Row],[lat]]&gt;=60,ubezpieczenia56[[#This Row],[lat]]&lt;=69),1,0)</f>
        <v>0</v>
      </c>
      <c r="L257" s="1">
        <f>IF(AND(ubezpieczenia56[[#This Row],[lat]]&gt;=70,ubezpieczenia56[[#This Row],[lat]]&lt;=79),1,0)</f>
        <v>0</v>
      </c>
    </row>
    <row r="258" spans="1:12" x14ac:dyDescent="0.3">
      <c r="A258" s="1" t="s">
        <v>352</v>
      </c>
      <c r="B258" s="1" t="s">
        <v>11</v>
      </c>
      <c r="C258" s="2">
        <v>17649</v>
      </c>
      <c r="D258" s="1" t="s">
        <v>6</v>
      </c>
      <c r="E258" s="1">
        <f>YEAR(ubezpieczenia56[[#This Row],[Data_urodz]])</f>
        <v>1948</v>
      </c>
      <c r="F258" s="1">
        <f>2016-ubezpieczenia56[[#This Row],[rocznik]]</f>
        <v>68</v>
      </c>
      <c r="G258" s="1">
        <f>IF(AND(ubezpieczenia56[[#This Row],[lat]]&gt;=20,ubezpieczenia56[[#This Row],[lat]]&lt;=29),1,0)</f>
        <v>0</v>
      </c>
      <c r="H258" s="1">
        <f>IF(AND(ubezpieczenia56[[#This Row],[lat]]&gt;=30,ubezpieczenia56[[#This Row],[lat]]&lt;=39),1,0)</f>
        <v>0</v>
      </c>
      <c r="I258" s="1">
        <f>IF(AND(ubezpieczenia56[[#This Row],[lat]]&gt;=40,ubezpieczenia56[[#This Row],[lat]]&lt;=49),1,0)</f>
        <v>0</v>
      </c>
      <c r="J258" s="1">
        <f>IF(AND(ubezpieczenia56[[#This Row],[lat]]&gt;=50,ubezpieczenia56[[#This Row],[lat]]&lt;=59),1,0)</f>
        <v>0</v>
      </c>
      <c r="K258" s="1">
        <f>IF(AND(ubezpieczenia56[[#This Row],[lat]]&gt;=60,ubezpieczenia56[[#This Row],[lat]]&lt;=69),1,0)</f>
        <v>1</v>
      </c>
      <c r="L258" s="1">
        <f>IF(AND(ubezpieczenia56[[#This Row],[lat]]&gt;=70,ubezpieczenia56[[#This Row],[lat]]&lt;=79),1,0)</f>
        <v>0</v>
      </c>
    </row>
    <row r="259" spans="1:12" x14ac:dyDescent="0.3">
      <c r="A259" s="1" t="s">
        <v>353</v>
      </c>
      <c r="B259" s="1" t="s">
        <v>354</v>
      </c>
      <c r="C259" s="2">
        <v>25530</v>
      </c>
      <c r="D259" s="1" t="s">
        <v>6</v>
      </c>
      <c r="E259" s="1">
        <f>YEAR(ubezpieczenia56[[#This Row],[Data_urodz]])</f>
        <v>1969</v>
      </c>
      <c r="F259" s="1">
        <f>2016-ubezpieczenia56[[#This Row],[rocznik]]</f>
        <v>47</v>
      </c>
      <c r="G259" s="1">
        <f>IF(AND(ubezpieczenia56[[#This Row],[lat]]&gt;=20,ubezpieczenia56[[#This Row],[lat]]&lt;=29),1,0)</f>
        <v>0</v>
      </c>
      <c r="H259" s="1">
        <f>IF(AND(ubezpieczenia56[[#This Row],[lat]]&gt;=30,ubezpieczenia56[[#This Row],[lat]]&lt;=39),1,0)</f>
        <v>0</v>
      </c>
      <c r="I259" s="1">
        <f>IF(AND(ubezpieczenia56[[#This Row],[lat]]&gt;=40,ubezpieczenia56[[#This Row],[lat]]&lt;=49),1,0)</f>
        <v>1</v>
      </c>
      <c r="J259" s="1">
        <f>IF(AND(ubezpieczenia56[[#This Row],[lat]]&gt;=50,ubezpieczenia56[[#This Row],[lat]]&lt;=59),1,0)</f>
        <v>0</v>
      </c>
      <c r="K259" s="1">
        <f>IF(AND(ubezpieczenia56[[#This Row],[lat]]&gt;=60,ubezpieczenia56[[#This Row],[lat]]&lt;=69),1,0)</f>
        <v>0</v>
      </c>
      <c r="L259" s="1">
        <f>IF(AND(ubezpieczenia56[[#This Row],[lat]]&gt;=70,ubezpieczenia56[[#This Row],[lat]]&lt;=79),1,0)</f>
        <v>0</v>
      </c>
    </row>
    <row r="260" spans="1:12" x14ac:dyDescent="0.3">
      <c r="A260" s="1" t="s">
        <v>355</v>
      </c>
      <c r="B260" s="1" t="s">
        <v>356</v>
      </c>
      <c r="C260" s="2">
        <v>34758</v>
      </c>
      <c r="D260" s="1" t="s">
        <v>9</v>
      </c>
      <c r="E260" s="1">
        <f>YEAR(ubezpieczenia56[[#This Row],[Data_urodz]])</f>
        <v>1995</v>
      </c>
      <c r="F260" s="1">
        <f>2016-ubezpieczenia56[[#This Row],[rocznik]]</f>
        <v>21</v>
      </c>
      <c r="G260" s="1">
        <f>IF(AND(ubezpieczenia56[[#This Row],[lat]]&gt;=20,ubezpieczenia56[[#This Row],[lat]]&lt;=29),1,0)</f>
        <v>1</v>
      </c>
      <c r="H260" s="1">
        <f>IF(AND(ubezpieczenia56[[#This Row],[lat]]&gt;=30,ubezpieczenia56[[#This Row],[lat]]&lt;=39),1,0)</f>
        <v>0</v>
      </c>
      <c r="I260" s="1">
        <f>IF(AND(ubezpieczenia56[[#This Row],[lat]]&gt;=40,ubezpieczenia56[[#This Row],[lat]]&lt;=49),1,0)</f>
        <v>0</v>
      </c>
      <c r="J260" s="1">
        <f>IF(AND(ubezpieczenia56[[#This Row],[lat]]&gt;=50,ubezpieczenia56[[#This Row],[lat]]&lt;=59),1,0)</f>
        <v>0</v>
      </c>
      <c r="K260" s="1">
        <f>IF(AND(ubezpieczenia56[[#This Row],[lat]]&gt;=60,ubezpieczenia56[[#This Row],[lat]]&lt;=69),1,0)</f>
        <v>0</v>
      </c>
      <c r="L260" s="1">
        <f>IF(AND(ubezpieczenia56[[#This Row],[lat]]&gt;=70,ubezpieczenia56[[#This Row],[lat]]&lt;=79),1,0)</f>
        <v>0</v>
      </c>
    </row>
    <row r="261" spans="1:12" x14ac:dyDescent="0.3">
      <c r="A261" s="1" t="s">
        <v>19</v>
      </c>
      <c r="B261" s="1" t="s">
        <v>357</v>
      </c>
      <c r="C261" s="2">
        <v>17531</v>
      </c>
      <c r="D261" s="1" t="s">
        <v>12</v>
      </c>
      <c r="E261" s="1">
        <f>YEAR(ubezpieczenia56[[#This Row],[Data_urodz]])</f>
        <v>1947</v>
      </c>
      <c r="F261" s="1">
        <f>2016-ubezpieczenia56[[#This Row],[rocznik]]</f>
        <v>69</v>
      </c>
      <c r="G261" s="1">
        <f>IF(AND(ubezpieczenia56[[#This Row],[lat]]&gt;=20,ubezpieczenia56[[#This Row],[lat]]&lt;=29),1,0)</f>
        <v>0</v>
      </c>
      <c r="H261" s="1">
        <f>IF(AND(ubezpieczenia56[[#This Row],[lat]]&gt;=30,ubezpieczenia56[[#This Row],[lat]]&lt;=39),1,0)</f>
        <v>0</v>
      </c>
      <c r="I261" s="1">
        <f>IF(AND(ubezpieczenia56[[#This Row],[lat]]&gt;=40,ubezpieczenia56[[#This Row],[lat]]&lt;=49),1,0)</f>
        <v>0</v>
      </c>
      <c r="J261" s="1">
        <f>IF(AND(ubezpieczenia56[[#This Row],[lat]]&gt;=50,ubezpieczenia56[[#This Row],[lat]]&lt;=59),1,0)</f>
        <v>0</v>
      </c>
      <c r="K261" s="1">
        <f>IF(AND(ubezpieczenia56[[#This Row],[lat]]&gt;=60,ubezpieczenia56[[#This Row],[lat]]&lt;=69),1,0)</f>
        <v>1</v>
      </c>
      <c r="L261" s="1">
        <f>IF(AND(ubezpieczenia56[[#This Row],[lat]]&gt;=70,ubezpieczenia56[[#This Row],[lat]]&lt;=79),1,0)</f>
        <v>0</v>
      </c>
    </row>
    <row r="262" spans="1:12" x14ac:dyDescent="0.3">
      <c r="A262" s="1" t="s">
        <v>358</v>
      </c>
      <c r="B262" s="1" t="s">
        <v>8</v>
      </c>
      <c r="C262" s="2">
        <v>32482</v>
      </c>
      <c r="D262" s="1" t="s">
        <v>6</v>
      </c>
      <c r="E262" s="1">
        <f>YEAR(ubezpieczenia56[[#This Row],[Data_urodz]])</f>
        <v>1988</v>
      </c>
      <c r="F262" s="1">
        <f>2016-ubezpieczenia56[[#This Row],[rocznik]]</f>
        <v>28</v>
      </c>
      <c r="G262" s="1">
        <f>IF(AND(ubezpieczenia56[[#This Row],[lat]]&gt;=20,ubezpieczenia56[[#This Row],[lat]]&lt;=29),1,0)</f>
        <v>1</v>
      </c>
      <c r="H262" s="1">
        <f>IF(AND(ubezpieczenia56[[#This Row],[lat]]&gt;=30,ubezpieczenia56[[#This Row],[lat]]&lt;=39),1,0)</f>
        <v>0</v>
      </c>
      <c r="I262" s="1">
        <f>IF(AND(ubezpieczenia56[[#This Row],[lat]]&gt;=40,ubezpieczenia56[[#This Row],[lat]]&lt;=49),1,0)</f>
        <v>0</v>
      </c>
      <c r="J262" s="1">
        <f>IF(AND(ubezpieczenia56[[#This Row],[lat]]&gt;=50,ubezpieczenia56[[#This Row],[lat]]&lt;=59),1,0)</f>
        <v>0</v>
      </c>
      <c r="K262" s="1">
        <f>IF(AND(ubezpieczenia56[[#This Row],[lat]]&gt;=60,ubezpieczenia56[[#This Row],[lat]]&lt;=69),1,0)</f>
        <v>0</v>
      </c>
      <c r="L262" s="1">
        <f>IF(AND(ubezpieczenia56[[#This Row],[lat]]&gt;=70,ubezpieczenia56[[#This Row],[lat]]&lt;=79),1,0)</f>
        <v>0</v>
      </c>
    </row>
    <row r="263" spans="1:12" x14ac:dyDescent="0.3">
      <c r="A263" s="1" t="s">
        <v>359</v>
      </c>
      <c r="B263" s="1" t="s">
        <v>246</v>
      </c>
      <c r="C263" s="2">
        <v>34533</v>
      </c>
      <c r="D263" s="1" t="s">
        <v>12</v>
      </c>
      <c r="E263" s="1">
        <f>YEAR(ubezpieczenia56[[#This Row],[Data_urodz]])</f>
        <v>1994</v>
      </c>
      <c r="F263" s="1">
        <f>2016-ubezpieczenia56[[#This Row],[rocznik]]</f>
        <v>22</v>
      </c>
      <c r="G263" s="1">
        <f>IF(AND(ubezpieczenia56[[#This Row],[lat]]&gt;=20,ubezpieczenia56[[#This Row],[lat]]&lt;=29),1,0)</f>
        <v>1</v>
      </c>
      <c r="H263" s="1">
        <f>IF(AND(ubezpieczenia56[[#This Row],[lat]]&gt;=30,ubezpieczenia56[[#This Row],[lat]]&lt;=39),1,0)</f>
        <v>0</v>
      </c>
      <c r="I263" s="1">
        <f>IF(AND(ubezpieczenia56[[#This Row],[lat]]&gt;=40,ubezpieczenia56[[#This Row],[lat]]&lt;=49),1,0)</f>
        <v>0</v>
      </c>
      <c r="J263" s="1">
        <f>IF(AND(ubezpieczenia56[[#This Row],[lat]]&gt;=50,ubezpieczenia56[[#This Row],[lat]]&lt;=59),1,0)</f>
        <v>0</v>
      </c>
      <c r="K263" s="1">
        <f>IF(AND(ubezpieczenia56[[#This Row],[lat]]&gt;=60,ubezpieczenia56[[#This Row],[lat]]&lt;=69),1,0)</f>
        <v>0</v>
      </c>
      <c r="L263" s="1">
        <f>IF(AND(ubezpieczenia56[[#This Row],[lat]]&gt;=70,ubezpieczenia56[[#This Row],[lat]]&lt;=79),1,0)</f>
        <v>0</v>
      </c>
    </row>
    <row r="264" spans="1:12" x14ac:dyDescent="0.3">
      <c r="A264" s="1" t="s">
        <v>308</v>
      </c>
      <c r="B264" s="1" t="s">
        <v>79</v>
      </c>
      <c r="C264" s="2">
        <v>28491</v>
      </c>
      <c r="D264" s="1" t="s">
        <v>12</v>
      </c>
      <c r="E264" s="1">
        <f>YEAR(ubezpieczenia56[[#This Row],[Data_urodz]])</f>
        <v>1978</v>
      </c>
      <c r="F264" s="1">
        <f>2016-ubezpieczenia56[[#This Row],[rocznik]]</f>
        <v>38</v>
      </c>
      <c r="G264" s="1">
        <f>IF(AND(ubezpieczenia56[[#This Row],[lat]]&gt;=20,ubezpieczenia56[[#This Row],[lat]]&lt;=29),1,0)</f>
        <v>0</v>
      </c>
      <c r="H264" s="1">
        <f>IF(AND(ubezpieczenia56[[#This Row],[lat]]&gt;=30,ubezpieczenia56[[#This Row],[lat]]&lt;=39),1,0)</f>
        <v>1</v>
      </c>
      <c r="I264" s="1">
        <f>IF(AND(ubezpieczenia56[[#This Row],[lat]]&gt;=40,ubezpieczenia56[[#This Row],[lat]]&lt;=49),1,0)</f>
        <v>0</v>
      </c>
      <c r="J264" s="1">
        <f>IF(AND(ubezpieczenia56[[#This Row],[lat]]&gt;=50,ubezpieczenia56[[#This Row],[lat]]&lt;=59),1,0)</f>
        <v>0</v>
      </c>
      <c r="K264" s="1">
        <f>IF(AND(ubezpieczenia56[[#This Row],[lat]]&gt;=60,ubezpieczenia56[[#This Row],[lat]]&lt;=69),1,0)</f>
        <v>0</v>
      </c>
      <c r="L264" s="1">
        <f>IF(AND(ubezpieczenia56[[#This Row],[lat]]&gt;=70,ubezpieczenia56[[#This Row],[lat]]&lt;=79),1,0)</f>
        <v>0</v>
      </c>
    </row>
    <row r="265" spans="1:12" x14ac:dyDescent="0.3">
      <c r="A265" s="1" t="s">
        <v>360</v>
      </c>
      <c r="B265" s="1" t="s">
        <v>361</v>
      </c>
      <c r="C265" s="2">
        <v>32689</v>
      </c>
      <c r="D265" s="1" t="s">
        <v>9</v>
      </c>
      <c r="E265" s="1">
        <f>YEAR(ubezpieczenia56[[#This Row],[Data_urodz]])</f>
        <v>1989</v>
      </c>
      <c r="F265" s="1">
        <f>2016-ubezpieczenia56[[#This Row],[rocznik]]</f>
        <v>27</v>
      </c>
      <c r="G265" s="1">
        <f>IF(AND(ubezpieczenia56[[#This Row],[lat]]&gt;=20,ubezpieczenia56[[#This Row],[lat]]&lt;=29),1,0)</f>
        <v>1</v>
      </c>
      <c r="H265" s="1">
        <f>IF(AND(ubezpieczenia56[[#This Row],[lat]]&gt;=30,ubezpieczenia56[[#This Row],[lat]]&lt;=39),1,0)</f>
        <v>0</v>
      </c>
      <c r="I265" s="1">
        <f>IF(AND(ubezpieczenia56[[#This Row],[lat]]&gt;=40,ubezpieczenia56[[#This Row],[lat]]&lt;=49),1,0)</f>
        <v>0</v>
      </c>
      <c r="J265" s="1">
        <f>IF(AND(ubezpieczenia56[[#This Row],[lat]]&gt;=50,ubezpieczenia56[[#This Row],[lat]]&lt;=59),1,0)</f>
        <v>0</v>
      </c>
      <c r="K265" s="1">
        <f>IF(AND(ubezpieczenia56[[#This Row],[lat]]&gt;=60,ubezpieczenia56[[#This Row],[lat]]&lt;=69),1,0)</f>
        <v>0</v>
      </c>
      <c r="L265" s="1">
        <f>IF(AND(ubezpieczenia56[[#This Row],[lat]]&gt;=70,ubezpieczenia56[[#This Row],[lat]]&lt;=79),1,0)</f>
        <v>0</v>
      </c>
    </row>
    <row r="266" spans="1:12" x14ac:dyDescent="0.3">
      <c r="A266" s="1" t="s">
        <v>162</v>
      </c>
      <c r="B266" s="1" t="s">
        <v>362</v>
      </c>
      <c r="C266" s="2">
        <v>27112</v>
      </c>
      <c r="D266" s="1" t="s">
        <v>6</v>
      </c>
      <c r="E266" s="1">
        <f>YEAR(ubezpieczenia56[[#This Row],[Data_urodz]])</f>
        <v>1974</v>
      </c>
      <c r="F266" s="1">
        <f>2016-ubezpieczenia56[[#This Row],[rocznik]]</f>
        <v>42</v>
      </c>
      <c r="G266" s="1">
        <f>IF(AND(ubezpieczenia56[[#This Row],[lat]]&gt;=20,ubezpieczenia56[[#This Row],[lat]]&lt;=29),1,0)</f>
        <v>0</v>
      </c>
      <c r="H266" s="1">
        <f>IF(AND(ubezpieczenia56[[#This Row],[lat]]&gt;=30,ubezpieczenia56[[#This Row],[lat]]&lt;=39),1,0)</f>
        <v>0</v>
      </c>
      <c r="I266" s="1">
        <f>IF(AND(ubezpieczenia56[[#This Row],[lat]]&gt;=40,ubezpieczenia56[[#This Row],[lat]]&lt;=49),1,0)</f>
        <v>1</v>
      </c>
      <c r="J266" s="1">
        <f>IF(AND(ubezpieczenia56[[#This Row],[lat]]&gt;=50,ubezpieczenia56[[#This Row],[lat]]&lt;=59),1,0)</f>
        <v>0</v>
      </c>
      <c r="K266" s="1">
        <f>IF(AND(ubezpieczenia56[[#This Row],[lat]]&gt;=60,ubezpieczenia56[[#This Row],[lat]]&lt;=69),1,0)</f>
        <v>0</v>
      </c>
      <c r="L266" s="1">
        <f>IF(AND(ubezpieczenia56[[#This Row],[lat]]&gt;=70,ubezpieczenia56[[#This Row],[lat]]&lt;=79),1,0)</f>
        <v>0</v>
      </c>
    </row>
    <row r="267" spans="1:12" x14ac:dyDescent="0.3">
      <c r="A267" s="1" t="s">
        <v>363</v>
      </c>
      <c r="B267" s="1" t="s">
        <v>16</v>
      </c>
      <c r="C267" s="2">
        <v>29259</v>
      </c>
      <c r="D267" s="1" t="s">
        <v>12</v>
      </c>
      <c r="E267" s="1">
        <f>YEAR(ubezpieczenia56[[#This Row],[Data_urodz]])</f>
        <v>1980</v>
      </c>
      <c r="F267" s="1">
        <f>2016-ubezpieczenia56[[#This Row],[rocznik]]</f>
        <v>36</v>
      </c>
      <c r="G267" s="1">
        <f>IF(AND(ubezpieczenia56[[#This Row],[lat]]&gt;=20,ubezpieczenia56[[#This Row],[lat]]&lt;=29),1,0)</f>
        <v>0</v>
      </c>
      <c r="H267" s="1">
        <f>IF(AND(ubezpieczenia56[[#This Row],[lat]]&gt;=30,ubezpieczenia56[[#This Row],[lat]]&lt;=39),1,0)</f>
        <v>1</v>
      </c>
      <c r="I267" s="1">
        <f>IF(AND(ubezpieczenia56[[#This Row],[lat]]&gt;=40,ubezpieczenia56[[#This Row],[lat]]&lt;=49),1,0)</f>
        <v>0</v>
      </c>
      <c r="J267" s="1">
        <f>IF(AND(ubezpieczenia56[[#This Row],[lat]]&gt;=50,ubezpieczenia56[[#This Row],[lat]]&lt;=59),1,0)</f>
        <v>0</v>
      </c>
      <c r="K267" s="1">
        <f>IF(AND(ubezpieczenia56[[#This Row],[lat]]&gt;=60,ubezpieczenia56[[#This Row],[lat]]&lt;=69),1,0)</f>
        <v>0</v>
      </c>
      <c r="L267" s="1">
        <f>IF(AND(ubezpieczenia56[[#This Row],[lat]]&gt;=70,ubezpieczenia56[[#This Row],[lat]]&lt;=79),1,0)</f>
        <v>0</v>
      </c>
    </row>
    <row r="268" spans="1:12" x14ac:dyDescent="0.3">
      <c r="A268" s="1" t="s">
        <v>83</v>
      </c>
      <c r="B268" s="1" t="s">
        <v>123</v>
      </c>
      <c r="C268" s="2">
        <v>18437</v>
      </c>
      <c r="D268" s="1" t="s">
        <v>6</v>
      </c>
      <c r="E268" s="1">
        <f>YEAR(ubezpieczenia56[[#This Row],[Data_urodz]])</f>
        <v>1950</v>
      </c>
      <c r="F268" s="1">
        <f>2016-ubezpieczenia56[[#This Row],[rocznik]]</f>
        <v>66</v>
      </c>
      <c r="G268" s="1">
        <f>IF(AND(ubezpieczenia56[[#This Row],[lat]]&gt;=20,ubezpieczenia56[[#This Row],[lat]]&lt;=29),1,0)</f>
        <v>0</v>
      </c>
      <c r="H268" s="1">
        <f>IF(AND(ubezpieczenia56[[#This Row],[lat]]&gt;=30,ubezpieczenia56[[#This Row],[lat]]&lt;=39),1,0)</f>
        <v>0</v>
      </c>
      <c r="I268" s="1">
        <f>IF(AND(ubezpieczenia56[[#This Row],[lat]]&gt;=40,ubezpieczenia56[[#This Row],[lat]]&lt;=49),1,0)</f>
        <v>0</v>
      </c>
      <c r="J268" s="1">
        <f>IF(AND(ubezpieczenia56[[#This Row],[lat]]&gt;=50,ubezpieczenia56[[#This Row],[lat]]&lt;=59),1,0)</f>
        <v>0</v>
      </c>
      <c r="K268" s="1">
        <f>IF(AND(ubezpieczenia56[[#This Row],[lat]]&gt;=60,ubezpieczenia56[[#This Row],[lat]]&lt;=69),1,0)</f>
        <v>1</v>
      </c>
      <c r="L268" s="1">
        <f>IF(AND(ubezpieczenia56[[#This Row],[lat]]&gt;=70,ubezpieczenia56[[#This Row],[lat]]&lt;=79),1,0)</f>
        <v>0</v>
      </c>
    </row>
    <row r="269" spans="1:12" x14ac:dyDescent="0.3">
      <c r="A269" s="1" t="s">
        <v>364</v>
      </c>
      <c r="B269" s="1" t="s">
        <v>194</v>
      </c>
      <c r="C269" s="2">
        <v>34406</v>
      </c>
      <c r="D269" s="1" t="s">
        <v>12</v>
      </c>
      <c r="E269" s="1">
        <f>YEAR(ubezpieczenia56[[#This Row],[Data_urodz]])</f>
        <v>1994</v>
      </c>
      <c r="F269" s="1">
        <f>2016-ubezpieczenia56[[#This Row],[rocznik]]</f>
        <v>22</v>
      </c>
      <c r="G269" s="1">
        <f>IF(AND(ubezpieczenia56[[#This Row],[lat]]&gt;=20,ubezpieczenia56[[#This Row],[lat]]&lt;=29),1,0)</f>
        <v>1</v>
      </c>
      <c r="H269" s="1">
        <f>IF(AND(ubezpieczenia56[[#This Row],[lat]]&gt;=30,ubezpieczenia56[[#This Row],[lat]]&lt;=39),1,0)</f>
        <v>0</v>
      </c>
      <c r="I269" s="1">
        <f>IF(AND(ubezpieczenia56[[#This Row],[lat]]&gt;=40,ubezpieczenia56[[#This Row],[lat]]&lt;=49),1,0)</f>
        <v>0</v>
      </c>
      <c r="J269" s="1">
        <f>IF(AND(ubezpieczenia56[[#This Row],[lat]]&gt;=50,ubezpieczenia56[[#This Row],[lat]]&lt;=59),1,0)</f>
        <v>0</v>
      </c>
      <c r="K269" s="1">
        <f>IF(AND(ubezpieczenia56[[#This Row],[lat]]&gt;=60,ubezpieczenia56[[#This Row],[lat]]&lt;=69),1,0)</f>
        <v>0</v>
      </c>
      <c r="L269" s="1">
        <f>IF(AND(ubezpieczenia56[[#This Row],[lat]]&gt;=70,ubezpieczenia56[[#This Row],[lat]]&lt;=79),1,0)</f>
        <v>0</v>
      </c>
    </row>
    <row r="270" spans="1:12" x14ac:dyDescent="0.3">
      <c r="A270" s="1" t="s">
        <v>365</v>
      </c>
      <c r="B270" s="1" t="s">
        <v>366</v>
      </c>
      <c r="C270" s="2">
        <v>26689</v>
      </c>
      <c r="D270" s="1" t="s">
        <v>12</v>
      </c>
      <c r="E270" s="1">
        <f>YEAR(ubezpieczenia56[[#This Row],[Data_urodz]])</f>
        <v>1973</v>
      </c>
      <c r="F270" s="1">
        <f>2016-ubezpieczenia56[[#This Row],[rocznik]]</f>
        <v>43</v>
      </c>
      <c r="G270" s="1">
        <f>IF(AND(ubezpieczenia56[[#This Row],[lat]]&gt;=20,ubezpieczenia56[[#This Row],[lat]]&lt;=29),1,0)</f>
        <v>0</v>
      </c>
      <c r="H270" s="1">
        <f>IF(AND(ubezpieczenia56[[#This Row],[lat]]&gt;=30,ubezpieczenia56[[#This Row],[lat]]&lt;=39),1,0)</f>
        <v>0</v>
      </c>
      <c r="I270" s="1">
        <f>IF(AND(ubezpieczenia56[[#This Row],[lat]]&gt;=40,ubezpieczenia56[[#This Row],[lat]]&lt;=49),1,0)</f>
        <v>1</v>
      </c>
      <c r="J270" s="1">
        <f>IF(AND(ubezpieczenia56[[#This Row],[lat]]&gt;=50,ubezpieczenia56[[#This Row],[lat]]&lt;=59),1,0)</f>
        <v>0</v>
      </c>
      <c r="K270" s="1">
        <f>IF(AND(ubezpieczenia56[[#This Row],[lat]]&gt;=60,ubezpieczenia56[[#This Row],[lat]]&lt;=69),1,0)</f>
        <v>0</v>
      </c>
      <c r="L270" s="1">
        <f>IF(AND(ubezpieczenia56[[#This Row],[lat]]&gt;=70,ubezpieczenia56[[#This Row],[lat]]&lt;=79),1,0)</f>
        <v>0</v>
      </c>
    </row>
    <row r="271" spans="1:12" x14ac:dyDescent="0.3">
      <c r="A271" s="1" t="s">
        <v>174</v>
      </c>
      <c r="B271" s="1" t="s">
        <v>52</v>
      </c>
      <c r="C271" s="2">
        <v>24391</v>
      </c>
      <c r="D271" s="1" t="s">
        <v>6</v>
      </c>
      <c r="E271" s="1">
        <f>YEAR(ubezpieczenia56[[#This Row],[Data_urodz]])</f>
        <v>1966</v>
      </c>
      <c r="F271" s="1">
        <f>2016-ubezpieczenia56[[#This Row],[rocznik]]</f>
        <v>50</v>
      </c>
      <c r="G271" s="1">
        <f>IF(AND(ubezpieczenia56[[#This Row],[lat]]&gt;=20,ubezpieczenia56[[#This Row],[lat]]&lt;=29),1,0)</f>
        <v>0</v>
      </c>
      <c r="H271" s="1">
        <f>IF(AND(ubezpieczenia56[[#This Row],[lat]]&gt;=30,ubezpieczenia56[[#This Row],[lat]]&lt;=39),1,0)</f>
        <v>0</v>
      </c>
      <c r="I271" s="1">
        <f>IF(AND(ubezpieczenia56[[#This Row],[lat]]&gt;=40,ubezpieczenia56[[#This Row],[lat]]&lt;=49),1,0)</f>
        <v>0</v>
      </c>
      <c r="J271" s="1">
        <f>IF(AND(ubezpieczenia56[[#This Row],[lat]]&gt;=50,ubezpieczenia56[[#This Row],[lat]]&lt;=59),1,0)</f>
        <v>1</v>
      </c>
      <c r="K271" s="1">
        <f>IF(AND(ubezpieczenia56[[#This Row],[lat]]&gt;=60,ubezpieczenia56[[#This Row],[lat]]&lt;=69),1,0)</f>
        <v>0</v>
      </c>
      <c r="L271" s="1">
        <f>IF(AND(ubezpieczenia56[[#This Row],[lat]]&gt;=70,ubezpieczenia56[[#This Row],[lat]]&lt;=79),1,0)</f>
        <v>0</v>
      </c>
    </row>
    <row r="272" spans="1:12" x14ac:dyDescent="0.3">
      <c r="A272" s="1" t="s">
        <v>367</v>
      </c>
      <c r="B272" s="1" t="s">
        <v>368</v>
      </c>
      <c r="C272" s="2">
        <v>22010</v>
      </c>
      <c r="D272" s="1" t="s">
        <v>12</v>
      </c>
      <c r="E272" s="1">
        <f>YEAR(ubezpieczenia56[[#This Row],[Data_urodz]])</f>
        <v>1960</v>
      </c>
      <c r="F272" s="1">
        <f>2016-ubezpieczenia56[[#This Row],[rocznik]]</f>
        <v>56</v>
      </c>
      <c r="G272" s="1">
        <f>IF(AND(ubezpieczenia56[[#This Row],[lat]]&gt;=20,ubezpieczenia56[[#This Row],[lat]]&lt;=29),1,0)</f>
        <v>0</v>
      </c>
      <c r="H272" s="1">
        <f>IF(AND(ubezpieczenia56[[#This Row],[lat]]&gt;=30,ubezpieczenia56[[#This Row],[lat]]&lt;=39),1,0)</f>
        <v>0</v>
      </c>
      <c r="I272" s="1">
        <f>IF(AND(ubezpieczenia56[[#This Row],[lat]]&gt;=40,ubezpieczenia56[[#This Row],[lat]]&lt;=49),1,0)</f>
        <v>0</v>
      </c>
      <c r="J272" s="1">
        <f>IF(AND(ubezpieczenia56[[#This Row],[lat]]&gt;=50,ubezpieczenia56[[#This Row],[lat]]&lt;=59),1,0)</f>
        <v>1</v>
      </c>
      <c r="K272" s="1">
        <f>IF(AND(ubezpieczenia56[[#This Row],[lat]]&gt;=60,ubezpieczenia56[[#This Row],[lat]]&lt;=69),1,0)</f>
        <v>0</v>
      </c>
      <c r="L272" s="1">
        <f>IF(AND(ubezpieczenia56[[#This Row],[lat]]&gt;=70,ubezpieczenia56[[#This Row],[lat]]&lt;=79),1,0)</f>
        <v>0</v>
      </c>
    </row>
    <row r="273" spans="1:12" x14ac:dyDescent="0.3">
      <c r="A273" s="1" t="s">
        <v>369</v>
      </c>
      <c r="B273" s="1" t="s">
        <v>332</v>
      </c>
      <c r="C273" s="2">
        <v>17207</v>
      </c>
      <c r="D273" s="1" t="s">
        <v>9</v>
      </c>
      <c r="E273" s="1">
        <f>YEAR(ubezpieczenia56[[#This Row],[Data_urodz]])</f>
        <v>1947</v>
      </c>
      <c r="F273" s="1">
        <f>2016-ubezpieczenia56[[#This Row],[rocznik]]</f>
        <v>69</v>
      </c>
      <c r="G273" s="1">
        <f>IF(AND(ubezpieczenia56[[#This Row],[lat]]&gt;=20,ubezpieczenia56[[#This Row],[lat]]&lt;=29),1,0)</f>
        <v>0</v>
      </c>
      <c r="H273" s="1">
        <f>IF(AND(ubezpieczenia56[[#This Row],[lat]]&gt;=30,ubezpieczenia56[[#This Row],[lat]]&lt;=39),1,0)</f>
        <v>0</v>
      </c>
      <c r="I273" s="1">
        <f>IF(AND(ubezpieczenia56[[#This Row],[lat]]&gt;=40,ubezpieczenia56[[#This Row],[lat]]&lt;=49),1,0)</f>
        <v>0</v>
      </c>
      <c r="J273" s="1">
        <f>IF(AND(ubezpieczenia56[[#This Row],[lat]]&gt;=50,ubezpieczenia56[[#This Row],[lat]]&lt;=59),1,0)</f>
        <v>0</v>
      </c>
      <c r="K273" s="1">
        <f>IF(AND(ubezpieczenia56[[#This Row],[lat]]&gt;=60,ubezpieczenia56[[#This Row],[lat]]&lt;=69),1,0)</f>
        <v>1</v>
      </c>
      <c r="L273" s="1">
        <f>IF(AND(ubezpieczenia56[[#This Row],[lat]]&gt;=70,ubezpieczenia56[[#This Row],[lat]]&lt;=79),1,0)</f>
        <v>0</v>
      </c>
    </row>
    <row r="274" spans="1:12" x14ac:dyDescent="0.3">
      <c r="A274" s="1" t="s">
        <v>370</v>
      </c>
      <c r="B274" s="1" t="s">
        <v>160</v>
      </c>
      <c r="C274" s="2">
        <v>22547</v>
      </c>
      <c r="D274" s="1" t="s">
        <v>6</v>
      </c>
      <c r="E274" s="1">
        <f>YEAR(ubezpieczenia56[[#This Row],[Data_urodz]])</f>
        <v>1961</v>
      </c>
      <c r="F274" s="1">
        <f>2016-ubezpieczenia56[[#This Row],[rocznik]]</f>
        <v>55</v>
      </c>
      <c r="G274" s="1">
        <f>IF(AND(ubezpieczenia56[[#This Row],[lat]]&gt;=20,ubezpieczenia56[[#This Row],[lat]]&lt;=29),1,0)</f>
        <v>0</v>
      </c>
      <c r="H274" s="1">
        <f>IF(AND(ubezpieczenia56[[#This Row],[lat]]&gt;=30,ubezpieczenia56[[#This Row],[lat]]&lt;=39),1,0)</f>
        <v>0</v>
      </c>
      <c r="I274" s="1">
        <f>IF(AND(ubezpieczenia56[[#This Row],[lat]]&gt;=40,ubezpieczenia56[[#This Row],[lat]]&lt;=49),1,0)</f>
        <v>0</v>
      </c>
      <c r="J274" s="1">
        <f>IF(AND(ubezpieczenia56[[#This Row],[lat]]&gt;=50,ubezpieczenia56[[#This Row],[lat]]&lt;=59),1,0)</f>
        <v>1</v>
      </c>
      <c r="K274" s="1">
        <f>IF(AND(ubezpieczenia56[[#This Row],[lat]]&gt;=60,ubezpieczenia56[[#This Row],[lat]]&lt;=69),1,0)</f>
        <v>0</v>
      </c>
      <c r="L274" s="1">
        <f>IF(AND(ubezpieczenia56[[#This Row],[lat]]&gt;=70,ubezpieczenia56[[#This Row],[lat]]&lt;=79),1,0)</f>
        <v>0</v>
      </c>
    </row>
    <row r="275" spans="1:12" x14ac:dyDescent="0.3">
      <c r="A275" s="1" t="s">
        <v>371</v>
      </c>
      <c r="B275" s="1" t="s">
        <v>372</v>
      </c>
      <c r="C275" s="2">
        <v>20722</v>
      </c>
      <c r="D275" s="1" t="s">
        <v>12</v>
      </c>
      <c r="E275" s="1">
        <f>YEAR(ubezpieczenia56[[#This Row],[Data_urodz]])</f>
        <v>1956</v>
      </c>
      <c r="F275" s="1">
        <f>2016-ubezpieczenia56[[#This Row],[rocznik]]</f>
        <v>60</v>
      </c>
      <c r="G275" s="1">
        <f>IF(AND(ubezpieczenia56[[#This Row],[lat]]&gt;=20,ubezpieczenia56[[#This Row],[lat]]&lt;=29),1,0)</f>
        <v>0</v>
      </c>
      <c r="H275" s="1">
        <f>IF(AND(ubezpieczenia56[[#This Row],[lat]]&gt;=30,ubezpieczenia56[[#This Row],[lat]]&lt;=39),1,0)</f>
        <v>0</v>
      </c>
      <c r="I275" s="1">
        <f>IF(AND(ubezpieczenia56[[#This Row],[lat]]&gt;=40,ubezpieczenia56[[#This Row],[lat]]&lt;=49),1,0)</f>
        <v>0</v>
      </c>
      <c r="J275" s="1">
        <f>IF(AND(ubezpieczenia56[[#This Row],[lat]]&gt;=50,ubezpieczenia56[[#This Row],[lat]]&lt;=59),1,0)</f>
        <v>0</v>
      </c>
      <c r="K275" s="1">
        <f>IF(AND(ubezpieczenia56[[#This Row],[lat]]&gt;=60,ubezpieczenia56[[#This Row],[lat]]&lt;=69),1,0)</f>
        <v>1</v>
      </c>
      <c r="L275" s="1">
        <f>IF(AND(ubezpieczenia56[[#This Row],[lat]]&gt;=70,ubezpieczenia56[[#This Row],[lat]]&lt;=79),1,0)</f>
        <v>0</v>
      </c>
    </row>
    <row r="276" spans="1:12" x14ac:dyDescent="0.3">
      <c r="A276" s="1" t="s">
        <v>373</v>
      </c>
      <c r="B276" s="1" t="s">
        <v>29</v>
      </c>
      <c r="C276" s="2">
        <v>24900</v>
      </c>
      <c r="D276" s="1" t="s">
        <v>12</v>
      </c>
      <c r="E276" s="1">
        <f>YEAR(ubezpieczenia56[[#This Row],[Data_urodz]])</f>
        <v>1968</v>
      </c>
      <c r="F276" s="1">
        <f>2016-ubezpieczenia56[[#This Row],[rocznik]]</f>
        <v>48</v>
      </c>
      <c r="G276" s="1">
        <f>IF(AND(ubezpieczenia56[[#This Row],[lat]]&gt;=20,ubezpieczenia56[[#This Row],[lat]]&lt;=29),1,0)</f>
        <v>0</v>
      </c>
      <c r="H276" s="1">
        <f>IF(AND(ubezpieczenia56[[#This Row],[lat]]&gt;=30,ubezpieczenia56[[#This Row],[lat]]&lt;=39),1,0)</f>
        <v>0</v>
      </c>
      <c r="I276" s="1">
        <f>IF(AND(ubezpieczenia56[[#This Row],[lat]]&gt;=40,ubezpieczenia56[[#This Row],[lat]]&lt;=49),1,0)</f>
        <v>1</v>
      </c>
      <c r="J276" s="1">
        <f>IF(AND(ubezpieczenia56[[#This Row],[lat]]&gt;=50,ubezpieczenia56[[#This Row],[lat]]&lt;=59),1,0)</f>
        <v>0</v>
      </c>
      <c r="K276" s="1">
        <f>IF(AND(ubezpieczenia56[[#This Row],[lat]]&gt;=60,ubezpieczenia56[[#This Row],[lat]]&lt;=69),1,0)</f>
        <v>0</v>
      </c>
      <c r="L276" s="1">
        <f>IF(AND(ubezpieczenia56[[#This Row],[lat]]&gt;=70,ubezpieczenia56[[#This Row],[lat]]&lt;=79),1,0)</f>
        <v>0</v>
      </c>
    </row>
    <row r="277" spans="1:12" x14ac:dyDescent="0.3">
      <c r="A277" s="1" t="s">
        <v>374</v>
      </c>
      <c r="B277" s="1" t="s">
        <v>37</v>
      </c>
      <c r="C277" s="2">
        <v>20808</v>
      </c>
      <c r="D277" s="1" t="s">
        <v>12</v>
      </c>
      <c r="E277" s="1">
        <f>YEAR(ubezpieczenia56[[#This Row],[Data_urodz]])</f>
        <v>1956</v>
      </c>
      <c r="F277" s="1">
        <f>2016-ubezpieczenia56[[#This Row],[rocznik]]</f>
        <v>60</v>
      </c>
      <c r="G277" s="1">
        <f>IF(AND(ubezpieczenia56[[#This Row],[lat]]&gt;=20,ubezpieczenia56[[#This Row],[lat]]&lt;=29),1,0)</f>
        <v>0</v>
      </c>
      <c r="H277" s="1">
        <f>IF(AND(ubezpieczenia56[[#This Row],[lat]]&gt;=30,ubezpieczenia56[[#This Row],[lat]]&lt;=39),1,0)</f>
        <v>0</v>
      </c>
      <c r="I277" s="1">
        <f>IF(AND(ubezpieczenia56[[#This Row],[lat]]&gt;=40,ubezpieczenia56[[#This Row],[lat]]&lt;=49),1,0)</f>
        <v>0</v>
      </c>
      <c r="J277" s="1">
        <f>IF(AND(ubezpieczenia56[[#This Row],[lat]]&gt;=50,ubezpieczenia56[[#This Row],[lat]]&lt;=59),1,0)</f>
        <v>0</v>
      </c>
      <c r="K277" s="1">
        <f>IF(AND(ubezpieczenia56[[#This Row],[lat]]&gt;=60,ubezpieczenia56[[#This Row],[lat]]&lt;=69),1,0)</f>
        <v>1</v>
      </c>
      <c r="L277" s="1">
        <f>IF(AND(ubezpieczenia56[[#This Row],[lat]]&gt;=70,ubezpieczenia56[[#This Row],[lat]]&lt;=79),1,0)</f>
        <v>0</v>
      </c>
    </row>
    <row r="278" spans="1:12" x14ac:dyDescent="0.3">
      <c r="A278" s="1" t="s">
        <v>375</v>
      </c>
      <c r="B278" s="1" t="s">
        <v>131</v>
      </c>
      <c r="C278" s="2">
        <v>30235</v>
      </c>
      <c r="D278" s="1" t="s">
        <v>12</v>
      </c>
      <c r="E278" s="1">
        <f>YEAR(ubezpieczenia56[[#This Row],[Data_urodz]])</f>
        <v>1982</v>
      </c>
      <c r="F278" s="1">
        <f>2016-ubezpieczenia56[[#This Row],[rocznik]]</f>
        <v>34</v>
      </c>
      <c r="G278" s="1">
        <f>IF(AND(ubezpieczenia56[[#This Row],[lat]]&gt;=20,ubezpieczenia56[[#This Row],[lat]]&lt;=29),1,0)</f>
        <v>0</v>
      </c>
      <c r="H278" s="1">
        <f>IF(AND(ubezpieczenia56[[#This Row],[lat]]&gt;=30,ubezpieczenia56[[#This Row],[lat]]&lt;=39),1,0)</f>
        <v>1</v>
      </c>
      <c r="I278" s="1">
        <f>IF(AND(ubezpieczenia56[[#This Row],[lat]]&gt;=40,ubezpieczenia56[[#This Row],[lat]]&lt;=49),1,0)</f>
        <v>0</v>
      </c>
      <c r="J278" s="1">
        <f>IF(AND(ubezpieczenia56[[#This Row],[lat]]&gt;=50,ubezpieczenia56[[#This Row],[lat]]&lt;=59),1,0)</f>
        <v>0</v>
      </c>
      <c r="K278" s="1">
        <f>IF(AND(ubezpieczenia56[[#This Row],[lat]]&gt;=60,ubezpieczenia56[[#This Row],[lat]]&lt;=69),1,0)</f>
        <v>0</v>
      </c>
      <c r="L278" s="1">
        <f>IF(AND(ubezpieczenia56[[#This Row],[lat]]&gt;=70,ubezpieczenia56[[#This Row],[lat]]&lt;=79),1,0)</f>
        <v>0</v>
      </c>
    </row>
    <row r="279" spans="1:12" x14ac:dyDescent="0.3">
      <c r="A279" s="1" t="s">
        <v>376</v>
      </c>
      <c r="B279" s="1" t="s">
        <v>257</v>
      </c>
      <c r="C279" s="2">
        <v>21221</v>
      </c>
      <c r="D279" s="1" t="s">
        <v>9</v>
      </c>
      <c r="E279" s="1">
        <f>YEAR(ubezpieczenia56[[#This Row],[Data_urodz]])</f>
        <v>1958</v>
      </c>
      <c r="F279" s="1">
        <f>2016-ubezpieczenia56[[#This Row],[rocznik]]</f>
        <v>58</v>
      </c>
      <c r="G279" s="1">
        <f>IF(AND(ubezpieczenia56[[#This Row],[lat]]&gt;=20,ubezpieczenia56[[#This Row],[lat]]&lt;=29),1,0)</f>
        <v>0</v>
      </c>
      <c r="H279" s="1">
        <f>IF(AND(ubezpieczenia56[[#This Row],[lat]]&gt;=30,ubezpieczenia56[[#This Row],[lat]]&lt;=39),1,0)</f>
        <v>0</v>
      </c>
      <c r="I279" s="1">
        <f>IF(AND(ubezpieczenia56[[#This Row],[lat]]&gt;=40,ubezpieczenia56[[#This Row],[lat]]&lt;=49),1,0)</f>
        <v>0</v>
      </c>
      <c r="J279" s="1">
        <f>IF(AND(ubezpieczenia56[[#This Row],[lat]]&gt;=50,ubezpieczenia56[[#This Row],[lat]]&lt;=59),1,0)</f>
        <v>1</v>
      </c>
      <c r="K279" s="1">
        <f>IF(AND(ubezpieczenia56[[#This Row],[lat]]&gt;=60,ubezpieczenia56[[#This Row],[lat]]&lt;=69),1,0)</f>
        <v>0</v>
      </c>
      <c r="L279" s="1">
        <f>IF(AND(ubezpieczenia56[[#This Row],[lat]]&gt;=70,ubezpieczenia56[[#This Row],[lat]]&lt;=79),1,0)</f>
        <v>0</v>
      </c>
    </row>
    <row r="280" spans="1:12" x14ac:dyDescent="0.3">
      <c r="A280" s="1" t="s">
        <v>377</v>
      </c>
      <c r="B280" s="1" t="s">
        <v>45</v>
      </c>
      <c r="C280" s="2">
        <v>20193</v>
      </c>
      <c r="D280" s="1" t="s">
        <v>6</v>
      </c>
      <c r="E280" s="1">
        <f>YEAR(ubezpieczenia56[[#This Row],[Data_urodz]])</f>
        <v>1955</v>
      </c>
      <c r="F280" s="1">
        <f>2016-ubezpieczenia56[[#This Row],[rocznik]]</f>
        <v>61</v>
      </c>
      <c r="G280" s="1">
        <f>IF(AND(ubezpieczenia56[[#This Row],[lat]]&gt;=20,ubezpieczenia56[[#This Row],[lat]]&lt;=29),1,0)</f>
        <v>0</v>
      </c>
      <c r="H280" s="1">
        <f>IF(AND(ubezpieczenia56[[#This Row],[lat]]&gt;=30,ubezpieczenia56[[#This Row],[lat]]&lt;=39),1,0)</f>
        <v>0</v>
      </c>
      <c r="I280" s="1">
        <f>IF(AND(ubezpieczenia56[[#This Row],[lat]]&gt;=40,ubezpieczenia56[[#This Row],[lat]]&lt;=49),1,0)</f>
        <v>0</v>
      </c>
      <c r="J280" s="1">
        <f>IF(AND(ubezpieczenia56[[#This Row],[lat]]&gt;=50,ubezpieczenia56[[#This Row],[lat]]&lt;=59),1,0)</f>
        <v>0</v>
      </c>
      <c r="K280" s="1">
        <f>IF(AND(ubezpieczenia56[[#This Row],[lat]]&gt;=60,ubezpieczenia56[[#This Row],[lat]]&lt;=69),1,0)</f>
        <v>1</v>
      </c>
      <c r="L280" s="1">
        <f>IF(AND(ubezpieczenia56[[#This Row],[lat]]&gt;=70,ubezpieczenia56[[#This Row],[lat]]&lt;=79),1,0)</f>
        <v>0</v>
      </c>
    </row>
    <row r="281" spans="1:12" x14ac:dyDescent="0.3">
      <c r="A281" s="1" t="s">
        <v>378</v>
      </c>
      <c r="B281" s="1" t="s">
        <v>141</v>
      </c>
      <c r="C281" s="2">
        <v>17137</v>
      </c>
      <c r="D281" s="1" t="s">
        <v>6</v>
      </c>
      <c r="E281" s="1">
        <f>YEAR(ubezpieczenia56[[#This Row],[Data_urodz]])</f>
        <v>1946</v>
      </c>
      <c r="F281" s="1">
        <f>2016-ubezpieczenia56[[#This Row],[rocznik]]</f>
        <v>70</v>
      </c>
      <c r="G281" s="1">
        <f>IF(AND(ubezpieczenia56[[#This Row],[lat]]&gt;=20,ubezpieczenia56[[#This Row],[lat]]&lt;=29),1,0)</f>
        <v>0</v>
      </c>
      <c r="H281" s="1">
        <f>IF(AND(ubezpieczenia56[[#This Row],[lat]]&gt;=30,ubezpieczenia56[[#This Row],[lat]]&lt;=39),1,0)</f>
        <v>0</v>
      </c>
      <c r="I281" s="1">
        <f>IF(AND(ubezpieczenia56[[#This Row],[lat]]&gt;=40,ubezpieczenia56[[#This Row],[lat]]&lt;=49),1,0)</f>
        <v>0</v>
      </c>
      <c r="J281" s="1">
        <f>IF(AND(ubezpieczenia56[[#This Row],[lat]]&gt;=50,ubezpieczenia56[[#This Row],[lat]]&lt;=59),1,0)</f>
        <v>0</v>
      </c>
      <c r="K281" s="1">
        <f>IF(AND(ubezpieczenia56[[#This Row],[lat]]&gt;=60,ubezpieczenia56[[#This Row],[lat]]&lt;=69),1,0)</f>
        <v>0</v>
      </c>
      <c r="L281" s="1">
        <f>IF(AND(ubezpieczenia56[[#This Row],[lat]]&gt;=70,ubezpieczenia56[[#This Row],[lat]]&lt;=79),1,0)</f>
        <v>1</v>
      </c>
    </row>
    <row r="282" spans="1:12" x14ac:dyDescent="0.3">
      <c r="A282" s="1" t="s">
        <v>379</v>
      </c>
      <c r="B282" s="1" t="s">
        <v>49</v>
      </c>
      <c r="C282" s="2">
        <v>32802</v>
      </c>
      <c r="D282" s="1" t="s">
        <v>6</v>
      </c>
      <c r="E282" s="1">
        <f>YEAR(ubezpieczenia56[[#This Row],[Data_urodz]])</f>
        <v>1989</v>
      </c>
      <c r="F282" s="1">
        <f>2016-ubezpieczenia56[[#This Row],[rocznik]]</f>
        <v>27</v>
      </c>
      <c r="G282" s="1">
        <f>IF(AND(ubezpieczenia56[[#This Row],[lat]]&gt;=20,ubezpieczenia56[[#This Row],[lat]]&lt;=29),1,0)</f>
        <v>1</v>
      </c>
      <c r="H282" s="1">
        <f>IF(AND(ubezpieczenia56[[#This Row],[lat]]&gt;=30,ubezpieczenia56[[#This Row],[lat]]&lt;=39),1,0)</f>
        <v>0</v>
      </c>
      <c r="I282" s="1">
        <f>IF(AND(ubezpieczenia56[[#This Row],[lat]]&gt;=40,ubezpieczenia56[[#This Row],[lat]]&lt;=49),1,0)</f>
        <v>0</v>
      </c>
      <c r="J282" s="1">
        <f>IF(AND(ubezpieczenia56[[#This Row],[lat]]&gt;=50,ubezpieczenia56[[#This Row],[lat]]&lt;=59),1,0)</f>
        <v>0</v>
      </c>
      <c r="K282" s="1">
        <f>IF(AND(ubezpieczenia56[[#This Row],[lat]]&gt;=60,ubezpieczenia56[[#This Row],[lat]]&lt;=69),1,0)</f>
        <v>0</v>
      </c>
      <c r="L282" s="1">
        <f>IF(AND(ubezpieczenia56[[#This Row],[lat]]&gt;=70,ubezpieczenia56[[#This Row],[lat]]&lt;=79),1,0)</f>
        <v>0</v>
      </c>
    </row>
    <row r="283" spans="1:12" x14ac:dyDescent="0.3">
      <c r="A283" s="1" t="s">
        <v>240</v>
      </c>
      <c r="B283" s="1" t="s">
        <v>20</v>
      </c>
      <c r="C283" s="2">
        <v>25839</v>
      </c>
      <c r="D283" s="1" t="s">
        <v>12</v>
      </c>
      <c r="E283" s="1">
        <f>YEAR(ubezpieczenia56[[#This Row],[Data_urodz]])</f>
        <v>1970</v>
      </c>
      <c r="F283" s="1">
        <f>2016-ubezpieczenia56[[#This Row],[rocznik]]</f>
        <v>46</v>
      </c>
      <c r="G283" s="1">
        <f>IF(AND(ubezpieczenia56[[#This Row],[lat]]&gt;=20,ubezpieczenia56[[#This Row],[lat]]&lt;=29),1,0)</f>
        <v>0</v>
      </c>
      <c r="H283" s="1">
        <f>IF(AND(ubezpieczenia56[[#This Row],[lat]]&gt;=30,ubezpieczenia56[[#This Row],[lat]]&lt;=39),1,0)</f>
        <v>0</v>
      </c>
      <c r="I283" s="1">
        <f>IF(AND(ubezpieczenia56[[#This Row],[lat]]&gt;=40,ubezpieczenia56[[#This Row],[lat]]&lt;=49),1,0)</f>
        <v>1</v>
      </c>
      <c r="J283" s="1">
        <f>IF(AND(ubezpieczenia56[[#This Row],[lat]]&gt;=50,ubezpieczenia56[[#This Row],[lat]]&lt;=59),1,0)</f>
        <v>0</v>
      </c>
      <c r="K283" s="1">
        <f>IF(AND(ubezpieczenia56[[#This Row],[lat]]&gt;=60,ubezpieczenia56[[#This Row],[lat]]&lt;=69),1,0)</f>
        <v>0</v>
      </c>
      <c r="L283" s="1">
        <f>IF(AND(ubezpieczenia56[[#This Row],[lat]]&gt;=70,ubezpieczenia56[[#This Row],[lat]]&lt;=79),1,0)</f>
        <v>0</v>
      </c>
    </row>
    <row r="284" spans="1:12" x14ac:dyDescent="0.3">
      <c r="A284" s="1" t="s">
        <v>275</v>
      </c>
      <c r="B284" s="1" t="s">
        <v>380</v>
      </c>
      <c r="C284" s="2">
        <v>32028</v>
      </c>
      <c r="D284" s="1" t="s">
        <v>12</v>
      </c>
      <c r="E284" s="1">
        <f>YEAR(ubezpieczenia56[[#This Row],[Data_urodz]])</f>
        <v>1987</v>
      </c>
      <c r="F284" s="1">
        <f>2016-ubezpieczenia56[[#This Row],[rocznik]]</f>
        <v>29</v>
      </c>
      <c r="G284" s="1">
        <f>IF(AND(ubezpieczenia56[[#This Row],[lat]]&gt;=20,ubezpieczenia56[[#This Row],[lat]]&lt;=29),1,0)</f>
        <v>1</v>
      </c>
      <c r="H284" s="1">
        <f>IF(AND(ubezpieczenia56[[#This Row],[lat]]&gt;=30,ubezpieczenia56[[#This Row],[lat]]&lt;=39),1,0)</f>
        <v>0</v>
      </c>
      <c r="I284" s="1">
        <f>IF(AND(ubezpieczenia56[[#This Row],[lat]]&gt;=40,ubezpieczenia56[[#This Row],[lat]]&lt;=49),1,0)</f>
        <v>0</v>
      </c>
      <c r="J284" s="1">
        <f>IF(AND(ubezpieczenia56[[#This Row],[lat]]&gt;=50,ubezpieczenia56[[#This Row],[lat]]&lt;=59),1,0)</f>
        <v>0</v>
      </c>
      <c r="K284" s="1">
        <f>IF(AND(ubezpieczenia56[[#This Row],[lat]]&gt;=60,ubezpieczenia56[[#This Row],[lat]]&lt;=69),1,0)</f>
        <v>0</v>
      </c>
      <c r="L284" s="1">
        <f>IF(AND(ubezpieczenia56[[#This Row],[lat]]&gt;=70,ubezpieczenia56[[#This Row],[lat]]&lt;=79),1,0)</f>
        <v>0</v>
      </c>
    </row>
    <row r="285" spans="1:12" x14ac:dyDescent="0.3">
      <c r="A285" s="1" t="s">
        <v>317</v>
      </c>
      <c r="B285" s="1" t="s">
        <v>192</v>
      </c>
      <c r="C285" s="2">
        <v>31556</v>
      </c>
      <c r="D285" s="1" t="s">
        <v>6</v>
      </c>
      <c r="E285" s="1">
        <f>YEAR(ubezpieczenia56[[#This Row],[Data_urodz]])</f>
        <v>1986</v>
      </c>
      <c r="F285" s="1">
        <f>2016-ubezpieczenia56[[#This Row],[rocznik]]</f>
        <v>30</v>
      </c>
      <c r="G285" s="1">
        <f>IF(AND(ubezpieczenia56[[#This Row],[lat]]&gt;=20,ubezpieczenia56[[#This Row],[lat]]&lt;=29),1,0)</f>
        <v>0</v>
      </c>
      <c r="H285" s="1">
        <f>IF(AND(ubezpieczenia56[[#This Row],[lat]]&gt;=30,ubezpieczenia56[[#This Row],[lat]]&lt;=39),1,0)</f>
        <v>1</v>
      </c>
      <c r="I285" s="1">
        <f>IF(AND(ubezpieczenia56[[#This Row],[lat]]&gt;=40,ubezpieczenia56[[#This Row],[lat]]&lt;=49),1,0)</f>
        <v>0</v>
      </c>
      <c r="J285" s="1">
        <f>IF(AND(ubezpieczenia56[[#This Row],[lat]]&gt;=50,ubezpieczenia56[[#This Row],[lat]]&lt;=59),1,0)</f>
        <v>0</v>
      </c>
      <c r="K285" s="1">
        <f>IF(AND(ubezpieczenia56[[#This Row],[lat]]&gt;=60,ubezpieczenia56[[#This Row],[lat]]&lt;=69),1,0)</f>
        <v>0</v>
      </c>
      <c r="L285" s="1">
        <f>IF(AND(ubezpieczenia56[[#This Row],[lat]]&gt;=70,ubezpieczenia56[[#This Row],[lat]]&lt;=79),1,0)</f>
        <v>0</v>
      </c>
    </row>
    <row r="286" spans="1:12" x14ac:dyDescent="0.3">
      <c r="A286" s="1" t="s">
        <v>381</v>
      </c>
      <c r="B286" s="1" t="s">
        <v>54</v>
      </c>
      <c r="C286" s="2">
        <v>19153</v>
      </c>
      <c r="D286" s="1" t="s">
        <v>6</v>
      </c>
      <c r="E286" s="1">
        <f>YEAR(ubezpieczenia56[[#This Row],[Data_urodz]])</f>
        <v>1952</v>
      </c>
      <c r="F286" s="1">
        <f>2016-ubezpieczenia56[[#This Row],[rocznik]]</f>
        <v>64</v>
      </c>
      <c r="G286" s="1">
        <f>IF(AND(ubezpieczenia56[[#This Row],[lat]]&gt;=20,ubezpieczenia56[[#This Row],[lat]]&lt;=29),1,0)</f>
        <v>0</v>
      </c>
      <c r="H286" s="1">
        <f>IF(AND(ubezpieczenia56[[#This Row],[lat]]&gt;=30,ubezpieczenia56[[#This Row],[lat]]&lt;=39),1,0)</f>
        <v>0</v>
      </c>
      <c r="I286" s="1">
        <f>IF(AND(ubezpieczenia56[[#This Row],[lat]]&gt;=40,ubezpieczenia56[[#This Row],[lat]]&lt;=49),1,0)</f>
        <v>0</v>
      </c>
      <c r="J286" s="1">
        <f>IF(AND(ubezpieczenia56[[#This Row],[lat]]&gt;=50,ubezpieczenia56[[#This Row],[lat]]&lt;=59),1,0)</f>
        <v>0</v>
      </c>
      <c r="K286" s="1">
        <f>IF(AND(ubezpieczenia56[[#This Row],[lat]]&gt;=60,ubezpieczenia56[[#This Row],[lat]]&lt;=69),1,0)</f>
        <v>1</v>
      </c>
      <c r="L286" s="1">
        <f>IF(AND(ubezpieczenia56[[#This Row],[lat]]&gt;=70,ubezpieczenia56[[#This Row],[lat]]&lt;=79),1,0)</f>
        <v>0</v>
      </c>
    </row>
    <row r="287" spans="1:12" x14ac:dyDescent="0.3">
      <c r="A287" s="1" t="s">
        <v>382</v>
      </c>
      <c r="B287" s="1" t="s">
        <v>383</v>
      </c>
      <c r="C287" s="2">
        <v>21934</v>
      </c>
      <c r="D287" s="1" t="s">
        <v>6</v>
      </c>
      <c r="E287" s="1">
        <f>YEAR(ubezpieczenia56[[#This Row],[Data_urodz]])</f>
        <v>1960</v>
      </c>
      <c r="F287" s="1">
        <f>2016-ubezpieczenia56[[#This Row],[rocznik]]</f>
        <v>56</v>
      </c>
      <c r="G287" s="1">
        <f>IF(AND(ubezpieczenia56[[#This Row],[lat]]&gt;=20,ubezpieczenia56[[#This Row],[lat]]&lt;=29),1,0)</f>
        <v>0</v>
      </c>
      <c r="H287" s="1">
        <f>IF(AND(ubezpieczenia56[[#This Row],[lat]]&gt;=30,ubezpieczenia56[[#This Row],[lat]]&lt;=39),1,0)</f>
        <v>0</v>
      </c>
      <c r="I287" s="1">
        <f>IF(AND(ubezpieczenia56[[#This Row],[lat]]&gt;=40,ubezpieczenia56[[#This Row],[lat]]&lt;=49),1,0)</f>
        <v>0</v>
      </c>
      <c r="J287" s="1">
        <f>IF(AND(ubezpieczenia56[[#This Row],[lat]]&gt;=50,ubezpieczenia56[[#This Row],[lat]]&lt;=59),1,0)</f>
        <v>1</v>
      </c>
      <c r="K287" s="1">
        <f>IF(AND(ubezpieczenia56[[#This Row],[lat]]&gt;=60,ubezpieczenia56[[#This Row],[lat]]&lt;=69),1,0)</f>
        <v>0</v>
      </c>
      <c r="L287" s="1">
        <f>IF(AND(ubezpieczenia56[[#This Row],[lat]]&gt;=70,ubezpieczenia56[[#This Row],[lat]]&lt;=79),1,0)</f>
        <v>0</v>
      </c>
    </row>
    <row r="288" spans="1:12" x14ac:dyDescent="0.3">
      <c r="A288" s="1" t="s">
        <v>384</v>
      </c>
      <c r="B288" s="1" t="s">
        <v>361</v>
      </c>
      <c r="C288" s="2">
        <v>28187</v>
      </c>
      <c r="D288" s="1" t="s">
        <v>12</v>
      </c>
      <c r="E288" s="1">
        <f>YEAR(ubezpieczenia56[[#This Row],[Data_urodz]])</f>
        <v>1977</v>
      </c>
      <c r="F288" s="1">
        <f>2016-ubezpieczenia56[[#This Row],[rocznik]]</f>
        <v>39</v>
      </c>
      <c r="G288" s="1">
        <f>IF(AND(ubezpieczenia56[[#This Row],[lat]]&gt;=20,ubezpieczenia56[[#This Row],[lat]]&lt;=29),1,0)</f>
        <v>0</v>
      </c>
      <c r="H288" s="1">
        <f>IF(AND(ubezpieczenia56[[#This Row],[lat]]&gt;=30,ubezpieczenia56[[#This Row],[lat]]&lt;=39),1,0)</f>
        <v>1</v>
      </c>
      <c r="I288" s="1">
        <f>IF(AND(ubezpieczenia56[[#This Row],[lat]]&gt;=40,ubezpieczenia56[[#This Row],[lat]]&lt;=49),1,0)</f>
        <v>0</v>
      </c>
      <c r="J288" s="1">
        <f>IF(AND(ubezpieczenia56[[#This Row],[lat]]&gt;=50,ubezpieczenia56[[#This Row],[lat]]&lt;=59),1,0)</f>
        <v>0</v>
      </c>
      <c r="K288" s="1">
        <f>IF(AND(ubezpieczenia56[[#This Row],[lat]]&gt;=60,ubezpieczenia56[[#This Row],[lat]]&lt;=69),1,0)</f>
        <v>0</v>
      </c>
      <c r="L288" s="1">
        <f>IF(AND(ubezpieczenia56[[#This Row],[lat]]&gt;=70,ubezpieczenia56[[#This Row],[lat]]&lt;=79),1,0)</f>
        <v>0</v>
      </c>
    </row>
    <row r="289" spans="1:12" x14ac:dyDescent="0.3">
      <c r="A289" s="1" t="s">
        <v>385</v>
      </c>
      <c r="B289" s="1" t="s">
        <v>252</v>
      </c>
      <c r="C289" s="2">
        <v>34291</v>
      </c>
      <c r="D289" s="1" t="s">
        <v>12</v>
      </c>
      <c r="E289" s="1">
        <f>YEAR(ubezpieczenia56[[#This Row],[Data_urodz]])</f>
        <v>1993</v>
      </c>
      <c r="F289" s="1">
        <f>2016-ubezpieczenia56[[#This Row],[rocznik]]</f>
        <v>23</v>
      </c>
      <c r="G289" s="1">
        <f>IF(AND(ubezpieczenia56[[#This Row],[lat]]&gt;=20,ubezpieczenia56[[#This Row],[lat]]&lt;=29),1,0)</f>
        <v>1</v>
      </c>
      <c r="H289" s="1">
        <f>IF(AND(ubezpieczenia56[[#This Row],[lat]]&gt;=30,ubezpieczenia56[[#This Row],[lat]]&lt;=39),1,0)</f>
        <v>0</v>
      </c>
      <c r="I289" s="1">
        <f>IF(AND(ubezpieczenia56[[#This Row],[lat]]&gt;=40,ubezpieczenia56[[#This Row],[lat]]&lt;=49),1,0)</f>
        <v>0</v>
      </c>
      <c r="J289" s="1">
        <f>IF(AND(ubezpieczenia56[[#This Row],[lat]]&gt;=50,ubezpieczenia56[[#This Row],[lat]]&lt;=59),1,0)</f>
        <v>0</v>
      </c>
      <c r="K289" s="1">
        <f>IF(AND(ubezpieczenia56[[#This Row],[lat]]&gt;=60,ubezpieczenia56[[#This Row],[lat]]&lt;=69),1,0)</f>
        <v>0</v>
      </c>
      <c r="L289" s="1">
        <f>IF(AND(ubezpieczenia56[[#This Row],[lat]]&gt;=70,ubezpieczenia56[[#This Row],[lat]]&lt;=79),1,0)</f>
        <v>0</v>
      </c>
    </row>
    <row r="290" spans="1:12" x14ac:dyDescent="0.3">
      <c r="A290" s="1" t="s">
        <v>386</v>
      </c>
      <c r="B290" s="1" t="s">
        <v>107</v>
      </c>
      <c r="C290" s="2">
        <v>24652</v>
      </c>
      <c r="D290" s="1" t="s">
        <v>6</v>
      </c>
      <c r="E290" s="1">
        <f>YEAR(ubezpieczenia56[[#This Row],[Data_urodz]])</f>
        <v>1967</v>
      </c>
      <c r="F290" s="1">
        <f>2016-ubezpieczenia56[[#This Row],[rocznik]]</f>
        <v>49</v>
      </c>
      <c r="G290" s="1">
        <f>IF(AND(ubezpieczenia56[[#This Row],[lat]]&gt;=20,ubezpieczenia56[[#This Row],[lat]]&lt;=29),1,0)</f>
        <v>0</v>
      </c>
      <c r="H290" s="1">
        <f>IF(AND(ubezpieczenia56[[#This Row],[lat]]&gt;=30,ubezpieczenia56[[#This Row],[lat]]&lt;=39),1,0)</f>
        <v>0</v>
      </c>
      <c r="I290" s="1">
        <f>IF(AND(ubezpieczenia56[[#This Row],[lat]]&gt;=40,ubezpieczenia56[[#This Row],[lat]]&lt;=49),1,0)</f>
        <v>1</v>
      </c>
      <c r="J290" s="1">
        <f>IF(AND(ubezpieczenia56[[#This Row],[lat]]&gt;=50,ubezpieczenia56[[#This Row],[lat]]&lt;=59),1,0)</f>
        <v>0</v>
      </c>
      <c r="K290" s="1">
        <f>IF(AND(ubezpieczenia56[[#This Row],[lat]]&gt;=60,ubezpieczenia56[[#This Row],[lat]]&lt;=69),1,0)</f>
        <v>0</v>
      </c>
      <c r="L290" s="1">
        <f>IF(AND(ubezpieczenia56[[#This Row],[lat]]&gt;=70,ubezpieczenia56[[#This Row],[lat]]&lt;=79),1,0)</f>
        <v>0</v>
      </c>
    </row>
    <row r="291" spans="1:12" x14ac:dyDescent="0.3">
      <c r="A291" s="1" t="s">
        <v>387</v>
      </c>
      <c r="B291" s="1" t="s">
        <v>121</v>
      </c>
      <c r="C291" s="2">
        <v>18010</v>
      </c>
      <c r="D291" s="1" t="s">
        <v>6</v>
      </c>
      <c r="E291" s="1">
        <f>YEAR(ubezpieczenia56[[#This Row],[Data_urodz]])</f>
        <v>1949</v>
      </c>
      <c r="F291" s="1">
        <f>2016-ubezpieczenia56[[#This Row],[rocznik]]</f>
        <v>67</v>
      </c>
      <c r="G291" s="1">
        <f>IF(AND(ubezpieczenia56[[#This Row],[lat]]&gt;=20,ubezpieczenia56[[#This Row],[lat]]&lt;=29),1,0)</f>
        <v>0</v>
      </c>
      <c r="H291" s="1">
        <f>IF(AND(ubezpieczenia56[[#This Row],[lat]]&gt;=30,ubezpieczenia56[[#This Row],[lat]]&lt;=39),1,0)</f>
        <v>0</v>
      </c>
      <c r="I291" s="1">
        <f>IF(AND(ubezpieczenia56[[#This Row],[lat]]&gt;=40,ubezpieczenia56[[#This Row],[lat]]&lt;=49),1,0)</f>
        <v>0</v>
      </c>
      <c r="J291" s="1">
        <f>IF(AND(ubezpieczenia56[[#This Row],[lat]]&gt;=50,ubezpieczenia56[[#This Row],[lat]]&lt;=59),1,0)</f>
        <v>0</v>
      </c>
      <c r="K291" s="1">
        <f>IF(AND(ubezpieczenia56[[#This Row],[lat]]&gt;=60,ubezpieczenia56[[#This Row],[lat]]&lt;=69),1,0)</f>
        <v>1</v>
      </c>
      <c r="L291" s="1">
        <f>IF(AND(ubezpieczenia56[[#This Row],[lat]]&gt;=70,ubezpieczenia56[[#This Row],[lat]]&lt;=79),1,0)</f>
        <v>0</v>
      </c>
    </row>
    <row r="292" spans="1:12" x14ac:dyDescent="0.3">
      <c r="A292" s="1" t="s">
        <v>388</v>
      </c>
      <c r="B292" s="1" t="s">
        <v>368</v>
      </c>
      <c r="C292" s="2">
        <v>26506</v>
      </c>
      <c r="D292" s="1" t="s">
        <v>40</v>
      </c>
      <c r="E292" s="1">
        <f>YEAR(ubezpieczenia56[[#This Row],[Data_urodz]])</f>
        <v>1972</v>
      </c>
      <c r="F292" s="1">
        <f>2016-ubezpieczenia56[[#This Row],[rocznik]]</f>
        <v>44</v>
      </c>
      <c r="G292" s="1">
        <f>IF(AND(ubezpieczenia56[[#This Row],[lat]]&gt;=20,ubezpieczenia56[[#This Row],[lat]]&lt;=29),1,0)</f>
        <v>0</v>
      </c>
      <c r="H292" s="1">
        <f>IF(AND(ubezpieczenia56[[#This Row],[lat]]&gt;=30,ubezpieczenia56[[#This Row],[lat]]&lt;=39),1,0)</f>
        <v>0</v>
      </c>
      <c r="I292" s="1">
        <f>IF(AND(ubezpieczenia56[[#This Row],[lat]]&gt;=40,ubezpieczenia56[[#This Row],[lat]]&lt;=49),1,0)</f>
        <v>1</v>
      </c>
      <c r="J292" s="1">
        <f>IF(AND(ubezpieczenia56[[#This Row],[lat]]&gt;=50,ubezpieczenia56[[#This Row],[lat]]&lt;=59),1,0)</f>
        <v>0</v>
      </c>
      <c r="K292" s="1">
        <f>IF(AND(ubezpieczenia56[[#This Row],[lat]]&gt;=60,ubezpieczenia56[[#This Row],[lat]]&lt;=69),1,0)</f>
        <v>0</v>
      </c>
      <c r="L292" s="1">
        <f>IF(AND(ubezpieczenia56[[#This Row],[lat]]&gt;=70,ubezpieczenia56[[#This Row],[lat]]&lt;=79),1,0)</f>
        <v>0</v>
      </c>
    </row>
    <row r="293" spans="1:12" x14ac:dyDescent="0.3">
      <c r="A293" s="1" t="s">
        <v>389</v>
      </c>
      <c r="B293" s="1" t="s">
        <v>160</v>
      </c>
      <c r="C293" s="2">
        <v>30368</v>
      </c>
      <c r="D293" s="1" t="s">
        <v>40</v>
      </c>
      <c r="E293" s="1">
        <f>YEAR(ubezpieczenia56[[#This Row],[Data_urodz]])</f>
        <v>1983</v>
      </c>
      <c r="F293" s="1">
        <f>2016-ubezpieczenia56[[#This Row],[rocznik]]</f>
        <v>33</v>
      </c>
      <c r="G293" s="1">
        <f>IF(AND(ubezpieczenia56[[#This Row],[lat]]&gt;=20,ubezpieczenia56[[#This Row],[lat]]&lt;=29),1,0)</f>
        <v>0</v>
      </c>
      <c r="H293" s="1">
        <f>IF(AND(ubezpieczenia56[[#This Row],[lat]]&gt;=30,ubezpieczenia56[[#This Row],[lat]]&lt;=39),1,0)</f>
        <v>1</v>
      </c>
      <c r="I293" s="1">
        <f>IF(AND(ubezpieczenia56[[#This Row],[lat]]&gt;=40,ubezpieczenia56[[#This Row],[lat]]&lt;=49),1,0)</f>
        <v>0</v>
      </c>
      <c r="J293" s="1">
        <f>IF(AND(ubezpieczenia56[[#This Row],[lat]]&gt;=50,ubezpieczenia56[[#This Row],[lat]]&lt;=59),1,0)</f>
        <v>0</v>
      </c>
      <c r="K293" s="1">
        <f>IF(AND(ubezpieczenia56[[#This Row],[lat]]&gt;=60,ubezpieczenia56[[#This Row],[lat]]&lt;=69),1,0)</f>
        <v>0</v>
      </c>
      <c r="L293" s="1">
        <f>IF(AND(ubezpieczenia56[[#This Row],[lat]]&gt;=70,ubezpieczenia56[[#This Row],[lat]]&lt;=79),1,0)</f>
        <v>0</v>
      </c>
    </row>
    <row r="294" spans="1:12" x14ac:dyDescent="0.3">
      <c r="A294" s="1" t="s">
        <v>162</v>
      </c>
      <c r="B294" s="1" t="s">
        <v>54</v>
      </c>
      <c r="C294" s="2">
        <v>16991</v>
      </c>
      <c r="D294" s="1" t="s">
        <v>12</v>
      </c>
      <c r="E294" s="1">
        <f>YEAR(ubezpieczenia56[[#This Row],[Data_urodz]])</f>
        <v>1946</v>
      </c>
      <c r="F294" s="1">
        <f>2016-ubezpieczenia56[[#This Row],[rocznik]]</f>
        <v>70</v>
      </c>
      <c r="G294" s="1">
        <f>IF(AND(ubezpieczenia56[[#This Row],[lat]]&gt;=20,ubezpieczenia56[[#This Row],[lat]]&lt;=29),1,0)</f>
        <v>0</v>
      </c>
      <c r="H294" s="1">
        <f>IF(AND(ubezpieczenia56[[#This Row],[lat]]&gt;=30,ubezpieczenia56[[#This Row],[lat]]&lt;=39),1,0)</f>
        <v>0</v>
      </c>
      <c r="I294" s="1">
        <f>IF(AND(ubezpieczenia56[[#This Row],[lat]]&gt;=40,ubezpieczenia56[[#This Row],[lat]]&lt;=49),1,0)</f>
        <v>0</v>
      </c>
      <c r="J294" s="1">
        <f>IF(AND(ubezpieczenia56[[#This Row],[lat]]&gt;=50,ubezpieczenia56[[#This Row],[lat]]&lt;=59),1,0)</f>
        <v>0</v>
      </c>
      <c r="K294" s="1">
        <f>IF(AND(ubezpieczenia56[[#This Row],[lat]]&gt;=60,ubezpieczenia56[[#This Row],[lat]]&lt;=69),1,0)</f>
        <v>0</v>
      </c>
      <c r="L294" s="1">
        <f>IF(AND(ubezpieczenia56[[#This Row],[lat]]&gt;=70,ubezpieczenia56[[#This Row],[lat]]&lt;=79),1,0)</f>
        <v>1</v>
      </c>
    </row>
    <row r="295" spans="1:12" x14ac:dyDescent="0.3">
      <c r="A295" s="1" t="s">
        <v>390</v>
      </c>
      <c r="B295" s="1" t="s">
        <v>152</v>
      </c>
      <c r="C295" s="2">
        <v>23950</v>
      </c>
      <c r="D295" s="1" t="s">
        <v>12</v>
      </c>
      <c r="E295" s="1">
        <f>YEAR(ubezpieczenia56[[#This Row],[Data_urodz]])</f>
        <v>1965</v>
      </c>
      <c r="F295" s="1">
        <f>2016-ubezpieczenia56[[#This Row],[rocznik]]</f>
        <v>51</v>
      </c>
      <c r="G295" s="1">
        <f>IF(AND(ubezpieczenia56[[#This Row],[lat]]&gt;=20,ubezpieczenia56[[#This Row],[lat]]&lt;=29),1,0)</f>
        <v>0</v>
      </c>
      <c r="H295" s="1">
        <f>IF(AND(ubezpieczenia56[[#This Row],[lat]]&gt;=30,ubezpieczenia56[[#This Row],[lat]]&lt;=39),1,0)</f>
        <v>0</v>
      </c>
      <c r="I295" s="1">
        <f>IF(AND(ubezpieczenia56[[#This Row],[lat]]&gt;=40,ubezpieczenia56[[#This Row],[lat]]&lt;=49),1,0)</f>
        <v>0</v>
      </c>
      <c r="J295" s="1">
        <f>IF(AND(ubezpieczenia56[[#This Row],[lat]]&gt;=50,ubezpieczenia56[[#This Row],[lat]]&lt;=59),1,0)</f>
        <v>1</v>
      </c>
      <c r="K295" s="1">
        <f>IF(AND(ubezpieczenia56[[#This Row],[lat]]&gt;=60,ubezpieczenia56[[#This Row],[lat]]&lt;=69),1,0)</f>
        <v>0</v>
      </c>
      <c r="L295" s="1">
        <f>IF(AND(ubezpieczenia56[[#This Row],[lat]]&gt;=70,ubezpieczenia56[[#This Row],[lat]]&lt;=79),1,0)</f>
        <v>0</v>
      </c>
    </row>
    <row r="296" spans="1:12" x14ac:dyDescent="0.3">
      <c r="A296" s="1" t="s">
        <v>391</v>
      </c>
      <c r="B296" s="1" t="s">
        <v>47</v>
      </c>
      <c r="C296" s="2">
        <v>26871</v>
      </c>
      <c r="D296" s="1" t="s">
        <v>12</v>
      </c>
      <c r="E296" s="1">
        <f>YEAR(ubezpieczenia56[[#This Row],[Data_urodz]])</f>
        <v>1973</v>
      </c>
      <c r="F296" s="1">
        <f>2016-ubezpieczenia56[[#This Row],[rocznik]]</f>
        <v>43</v>
      </c>
      <c r="G296" s="1">
        <f>IF(AND(ubezpieczenia56[[#This Row],[lat]]&gt;=20,ubezpieczenia56[[#This Row],[lat]]&lt;=29),1,0)</f>
        <v>0</v>
      </c>
      <c r="H296" s="1">
        <f>IF(AND(ubezpieczenia56[[#This Row],[lat]]&gt;=30,ubezpieczenia56[[#This Row],[lat]]&lt;=39),1,0)</f>
        <v>0</v>
      </c>
      <c r="I296" s="1">
        <f>IF(AND(ubezpieczenia56[[#This Row],[lat]]&gt;=40,ubezpieczenia56[[#This Row],[lat]]&lt;=49),1,0)</f>
        <v>1</v>
      </c>
      <c r="J296" s="1">
        <f>IF(AND(ubezpieczenia56[[#This Row],[lat]]&gt;=50,ubezpieczenia56[[#This Row],[lat]]&lt;=59),1,0)</f>
        <v>0</v>
      </c>
      <c r="K296" s="1">
        <f>IF(AND(ubezpieczenia56[[#This Row],[lat]]&gt;=60,ubezpieczenia56[[#This Row],[lat]]&lt;=69),1,0)</f>
        <v>0</v>
      </c>
      <c r="L296" s="1">
        <f>IF(AND(ubezpieczenia56[[#This Row],[lat]]&gt;=70,ubezpieczenia56[[#This Row],[lat]]&lt;=79),1,0)</f>
        <v>0</v>
      </c>
    </row>
    <row r="297" spans="1:12" x14ac:dyDescent="0.3">
      <c r="A297" s="1" t="s">
        <v>392</v>
      </c>
      <c r="B297" s="1" t="s">
        <v>260</v>
      </c>
      <c r="C297" s="2">
        <v>17268</v>
      </c>
      <c r="D297" s="1" t="s">
        <v>40</v>
      </c>
      <c r="E297" s="1">
        <f>YEAR(ubezpieczenia56[[#This Row],[Data_urodz]])</f>
        <v>1947</v>
      </c>
      <c r="F297" s="1">
        <f>2016-ubezpieczenia56[[#This Row],[rocznik]]</f>
        <v>69</v>
      </c>
      <c r="G297" s="1">
        <f>IF(AND(ubezpieczenia56[[#This Row],[lat]]&gt;=20,ubezpieczenia56[[#This Row],[lat]]&lt;=29),1,0)</f>
        <v>0</v>
      </c>
      <c r="H297" s="1">
        <f>IF(AND(ubezpieczenia56[[#This Row],[lat]]&gt;=30,ubezpieczenia56[[#This Row],[lat]]&lt;=39),1,0)</f>
        <v>0</v>
      </c>
      <c r="I297" s="1">
        <f>IF(AND(ubezpieczenia56[[#This Row],[lat]]&gt;=40,ubezpieczenia56[[#This Row],[lat]]&lt;=49),1,0)</f>
        <v>0</v>
      </c>
      <c r="J297" s="1">
        <f>IF(AND(ubezpieczenia56[[#This Row],[lat]]&gt;=50,ubezpieczenia56[[#This Row],[lat]]&lt;=59),1,0)</f>
        <v>0</v>
      </c>
      <c r="K297" s="1">
        <f>IF(AND(ubezpieczenia56[[#This Row],[lat]]&gt;=60,ubezpieczenia56[[#This Row],[lat]]&lt;=69),1,0)</f>
        <v>1</v>
      </c>
      <c r="L297" s="1">
        <f>IF(AND(ubezpieczenia56[[#This Row],[lat]]&gt;=70,ubezpieczenia56[[#This Row],[lat]]&lt;=79),1,0)</f>
        <v>0</v>
      </c>
    </row>
    <row r="298" spans="1:12" x14ac:dyDescent="0.3">
      <c r="A298" s="1" t="s">
        <v>393</v>
      </c>
      <c r="B298" s="1" t="s">
        <v>394</v>
      </c>
      <c r="C298" s="2">
        <v>31612</v>
      </c>
      <c r="D298" s="1" t="s">
        <v>6</v>
      </c>
      <c r="E298" s="1">
        <f>YEAR(ubezpieczenia56[[#This Row],[Data_urodz]])</f>
        <v>1986</v>
      </c>
      <c r="F298" s="1">
        <f>2016-ubezpieczenia56[[#This Row],[rocznik]]</f>
        <v>30</v>
      </c>
      <c r="G298" s="1">
        <f>IF(AND(ubezpieczenia56[[#This Row],[lat]]&gt;=20,ubezpieczenia56[[#This Row],[lat]]&lt;=29),1,0)</f>
        <v>0</v>
      </c>
      <c r="H298" s="1">
        <f>IF(AND(ubezpieczenia56[[#This Row],[lat]]&gt;=30,ubezpieczenia56[[#This Row],[lat]]&lt;=39),1,0)</f>
        <v>1</v>
      </c>
      <c r="I298" s="1">
        <f>IF(AND(ubezpieczenia56[[#This Row],[lat]]&gt;=40,ubezpieczenia56[[#This Row],[lat]]&lt;=49),1,0)</f>
        <v>0</v>
      </c>
      <c r="J298" s="1">
        <f>IF(AND(ubezpieczenia56[[#This Row],[lat]]&gt;=50,ubezpieczenia56[[#This Row],[lat]]&lt;=59),1,0)</f>
        <v>0</v>
      </c>
      <c r="K298" s="1">
        <f>IF(AND(ubezpieczenia56[[#This Row],[lat]]&gt;=60,ubezpieczenia56[[#This Row],[lat]]&lt;=69),1,0)</f>
        <v>0</v>
      </c>
      <c r="L298" s="1">
        <f>IF(AND(ubezpieczenia56[[#This Row],[lat]]&gt;=70,ubezpieczenia56[[#This Row],[lat]]&lt;=79),1,0)</f>
        <v>0</v>
      </c>
    </row>
    <row r="299" spans="1:12" x14ac:dyDescent="0.3">
      <c r="A299" s="1" t="s">
        <v>395</v>
      </c>
      <c r="B299" s="1" t="s">
        <v>131</v>
      </c>
      <c r="C299" s="2">
        <v>21264</v>
      </c>
      <c r="D299" s="1" t="s">
        <v>12</v>
      </c>
      <c r="E299" s="1">
        <f>YEAR(ubezpieczenia56[[#This Row],[Data_urodz]])</f>
        <v>1958</v>
      </c>
      <c r="F299" s="1">
        <f>2016-ubezpieczenia56[[#This Row],[rocznik]]</f>
        <v>58</v>
      </c>
      <c r="G299" s="1">
        <f>IF(AND(ubezpieczenia56[[#This Row],[lat]]&gt;=20,ubezpieczenia56[[#This Row],[lat]]&lt;=29),1,0)</f>
        <v>0</v>
      </c>
      <c r="H299" s="1">
        <f>IF(AND(ubezpieczenia56[[#This Row],[lat]]&gt;=30,ubezpieczenia56[[#This Row],[lat]]&lt;=39),1,0)</f>
        <v>0</v>
      </c>
      <c r="I299" s="1">
        <f>IF(AND(ubezpieczenia56[[#This Row],[lat]]&gt;=40,ubezpieczenia56[[#This Row],[lat]]&lt;=49),1,0)</f>
        <v>0</v>
      </c>
      <c r="J299" s="1">
        <f>IF(AND(ubezpieczenia56[[#This Row],[lat]]&gt;=50,ubezpieczenia56[[#This Row],[lat]]&lt;=59),1,0)</f>
        <v>1</v>
      </c>
      <c r="K299" s="1">
        <f>IF(AND(ubezpieczenia56[[#This Row],[lat]]&gt;=60,ubezpieczenia56[[#This Row],[lat]]&lt;=69),1,0)</f>
        <v>0</v>
      </c>
      <c r="L299" s="1">
        <f>IF(AND(ubezpieczenia56[[#This Row],[lat]]&gt;=70,ubezpieczenia56[[#This Row],[lat]]&lt;=79),1,0)</f>
        <v>0</v>
      </c>
    </row>
    <row r="300" spans="1:12" x14ac:dyDescent="0.3">
      <c r="A300" s="1" t="s">
        <v>396</v>
      </c>
      <c r="B300" s="1" t="s">
        <v>236</v>
      </c>
      <c r="C300" s="2">
        <v>29622</v>
      </c>
      <c r="D300" s="1" t="s">
        <v>40</v>
      </c>
      <c r="E300" s="1">
        <f>YEAR(ubezpieczenia56[[#This Row],[Data_urodz]])</f>
        <v>1981</v>
      </c>
      <c r="F300" s="1">
        <f>2016-ubezpieczenia56[[#This Row],[rocznik]]</f>
        <v>35</v>
      </c>
      <c r="G300" s="1">
        <f>IF(AND(ubezpieczenia56[[#This Row],[lat]]&gt;=20,ubezpieczenia56[[#This Row],[lat]]&lt;=29),1,0)</f>
        <v>0</v>
      </c>
      <c r="H300" s="1">
        <f>IF(AND(ubezpieczenia56[[#This Row],[lat]]&gt;=30,ubezpieczenia56[[#This Row],[lat]]&lt;=39),1,0)</f>
        <v>1</v>
      </c>
      <c r="I300" s="1">
        <f>IF(AND(ubezpieczenia56[[#This Row],[lat]]&gt;=40,ubezpieczenia56[[#This Row],[lat]]&lt;=49),1,0)</f>
        <v>0</v>
      </c>
      <c r="J300" s="1">
        <f>IF(AND(ubezpieczenia56[[#This Row],[lat]]&gt;=50,ubezpieczenia56[[#This Row],[lat]]&lt;=59),1,0)</f>
        <v>0</v>
      </c>
      <c r="K300" s="1">
        <f>IF(AND(ubezpieczenia56[[#This Row],[lat]]&gt;=60,ubezpieczenia56[[#This Row],[lat]]&lt;=69),1,0)</f>
        <v>0</v>
      </c>
      <c r="L300" s="1">
        <f>IF(AND(ubezpieczenia56[[#This Row],[lat]]&gt;=70,ubezpieczenia56[[#This Row],[lat]]&lt;=79),1,0)</f>
        <v>0</v>
      </c>
    </row>
    <row r="301" spans="1:12" x14ac:dyDescent="0.3">
      <c r="A301" s="1" t="s">
        <v>162</v>
      </c>
      <c r="B301" s="1" t="s">
        <v>20</v>
      </c>
      <c r="C301" s="2">
        <v>30875</v>
      </c>
      <c r="D301" s="1" t="s">
        <v>6</v>
      </c>
      <c r="E301" s="1">
        <f>YEAR(ubezpieczenia56[[#This Row],[Data_urodz]])</f>
        <v>1984</v>
      </c>
      <c r="F301" s="1">
        <f>2016-ubezpieczenia56[[#This Row],[rocznik]]</f>
        <v>32</v>
      </c>
      <c r="G301" s="1">
        <f>IF(AND(ubezpieczenia56[[#This Row],[lat]]&gt;=20,ubezpieczenia56[[#This Row],[lat]]&lt;=29),1,0)</f>
        <v>0</v>
      </c>
      <c r="H301" s="1">
        <f>IF(AND(ubezpieczenia56[[#This Row],[lat]]&gt;=30,ubezpieczenia56[[#This Row],[lat]]&lt;=39),1,0)</f>
        <v>1</v>
      </c>
      <c r="I301" s="1">
        <f>IF(AND(ubezpieczenia56[[#This Row],[lat]]&gt;=40,ubezpieczenia56[[#This Row],[lat]]&lt;=49),1,0)</f>
        <v>0</v>
      </c>
      <c r="J301" s="1">
        <f>IF(AND(ubezpieczenia56[[#This Row],[lat]]&gt;=50,ubezpieczenia56[[#This Row],[lat]]&lt;=59),1,0)</f>
        <v>0</v>
      </c>
      <c r="K301" s="1">
        <f>IF(AND(ubezpieczenia56[[#This Row],[lat]]&gt;=60,ubezpieczenia56[[#This Row],[lat]]&lt;=69),1,0)</f>
        <v>0</v>
      </c>
      <c r="L301" s="1">
        <f>IF(AND(ubezpieczenia56[[#This Row],[lat]]&gt;=70,ubezpieczenia56[[#This Row],[lat]]&lt;=79),1,0)</f>
        <v>0</v>
      </c>
    </row>
    <row r="302" spans="1:12" x14ac:dyDescent="0.3">
      <c r="A302" s="1" t="s">
        <v>397</v>
      </c>
      <c r="B302" s="1" t="s">
        <v>107</v>
      </c>
      <c r="C302" s="2">
        <v>31924</v>
      </c>
      <c r="D302" s="1" t="s">
        <v>12</v>
      </c>
      <c r="E302" s="1">
        <f>YEAR(ubezpieczenia56[[#This Row],[Data_urodz]])</f>
        <v>1987</v>
      </c>
      <c r="F302" s="1">
        <f>2016-ubezpieczenia56[[#This Row],[rocznik]]</f>
        <v>29</v>
      </c>
      <c r="G302" s="1">
        <f>IF(AND(ubezpieczenia56[[#This Row],[lat]]&gt;=20,ubezpieczenia56[[#This Row],[lat]]&lt;=29),1,0)</f>
        <v>1</v>
      </c>
      <c r="H302" s="1">
        <f>IF(AND(ubezpieczenia56[[#This Row],[lat]]&gt;=30,ubezpieczenia56[[#This Row],[lat]]&lt;=39),1,0)</f>
        <v>0</v>
      </c>
      <c r="I302" s="1">
        <f>IF(AND(ubezpieczenia56[[#This Row],[lat]]&gt;=40,ubezpieczenia56[[#This Row],[lat]]&lt;=49),1,0)</f>
        <v>0</v>
      </c>
      <c r="J302" s="1">
        <f>IF(AND(ubezpieczenia56[[#This Row],[lat]]&gt;=50,ubezpieczenia56[[#This Row],[lat]]&lt;=59),1,0)</f>
        <v>0</v>
      </c>
      <c r="K302" s="1">
        <f>IF(AND(ubezpieczenia56[[#This Row],[lat]]&gt;=60,ubezpieczenia56[[#This Row],[lat]]&lt;=69),1,0)</f>
        <v>0</v>
      </c>
      <c r="L302" s="1">
        <f>IF(AND(ubezpieczenia56[[#This Row],[lat]]&gt;=70,ubezpieczenia56[[#This Row],[lat]]&lt;=79),1,0)</f>
        <v>0</v>
      </c>
    </row>
    <row r="303" spans="1:12" x14ac:dyDescent="0.3">
      <c r="A303" s="1" t="s">
        <v>398</v>
      </c>
      <c r="B303" s="1" t="s">
        <v>399</v>
      </c>
      <c r="C303" s="2">
        <v>23384</v>
      </c>
      <c r="D303" s="1" t="s">
        <v>12</v>
      </c>
      <c r="E303" s="1">
        <f>YEAR(ubezpieczenia56[[#This Row],[Data_urodz]])</f>
        <v>1964</v>
      </c>
      <c r="F303" s="1">
        <f>2016-ubezpieczenia56[[#This Row],[rocznik]]</f>
        <v>52</v>
      </c>
      <c r="G303" s="1">
        <f>IF(AND(ubezpieczenia56[[#This Row],[lat]]&gt;=20,ubezpieczenia56[[#This Row],[lat]]&lt;=29),1,0)</f>
        <v>0</v>
      </c>
      <c r="H303" s="1">
        <f>IF(AND(ubezpieczenia56[[#This Row],[lat]]&gt;=30,ubezpieczenia56[[#This Row],[lat]]&lt;=39),1,0)</f>
        <v>0</v>
      </c>
      <c r="I303" s="1">
        <f>IF(AND(ubezpieczenia56[[#This Row],[lat]]&gt;=40,ubezpieczenia56[[#This Row],[lat]]&lt;=49),1,0)</f>
        <v>0</v>
      </c>
      <c r="J303" s="1">
        <f>IF(AND(ubezpieczenia56[[#This Row],[lat]]&gt;=50,ubezpieczenia56[[#This Row],[lat]]&lt;=59),1,0)</f>
        <v>1</v>
      </c>
      <c r="K303" s="1">
        <f>IF(AND(ubezpieczenia56[[#This Row],[lat]]&gt;=60,ubezpieczenia56[[#This Row],[lat]]&lt;=69),1,0)</f>
        <v>0</v>
      </c>
      <c r="L303" s="1">
        <f>IF(AND(ubezpieczenia56[[#This Row],[lat]]&gt;=70,ubezpieczenia56[[#This Row],[lat]]&lt;=79),1,0)</f>
        <v>0</v>
      </c>
    </row>
    <row r="304" spans="1:12" x14ac:dyDescent="0.3">
      <c r="A304" s="1" t="s">
        <v>400</v>
      </c>
      <c r="B304" s="1" t="s">
        <v>401</v>
      </c>
      <c r="C304" s="2">
        <v>32097</v>
      </c>
      <c r="D304" s="1" t="s">
        <v>6</v>
      </c>
      <c r="E304" s="1">
        <f>YEAR(ubezpieczenia56[[#This Row],[Data_urodz]])</f>
        <v>1987</v>
      </c>
      <c r="F304" s="1">
        <f>2016-ubezpieczenia56[[#This Row],[rocznik]]</f>
        <v>29</v>
      </c>
      <c r="G304" s="1">
        <f>IF(AND(ubezpieczenia56[[#This Row],[lat]]&gt;=20,ubezpieczenia56[[#This Row],[lat]]&lt;=29),1,0)</f>
        <v>1</v>
      </c>
      <c r="H304" s="1">
        <f>IF(AND(ubezpieczenia56[[#This Row],[lat]]&gt;=30,ubezpieczenia56[[#This Row],[lat]]&lt;=39),1,0)</f>
        <v>0</v>
      </c>
      <c r="I304" s="1">
        <f>IF(AND(ubezpieczenia56[[#This Row],[lat]]&gt;=40,ubezpieczenia56[[#This Row],[lat]]&lt;=49),1,0)</f>
        <v>0</v>
      </c>
      <c r="J304" s="1">
        <f>IF(AND(ubezpieczenia56[[#This Row],[lat]]&gt;=50,ubezpieczenia56[[#This Row],[lat]]&lt;=59),1,0)</f>
        <v>0</v>
      </c>
      <c r="K304" s="1">
        <f>IF(AND(ubezpieczenia56[[#This Row],[lat]]&gt;=60,ubezpieczenia56[[#This Row],[lat]]&lt;=69),1,0)</f>
        <v>0</v>
      </c>
      <c r="L304" s="1">
        <f>IF(AND(ubezpieczenia56[[#This Row],[lat]]&gt;=70,ubezpieczenia56[[#This Row],[lat]]&lt;=79),1,0)</f>
        <v>0</v>
      </c>
    </row>
    <row r="305" spans="1:12" x14ac:dyDescent="0.3">
      <c r="A305" s="1" t="s">
        <v>402</v>
      </c>
      <c r="B305" s="1" t="s">
        <v>403</v>
      </c>
      <c r="C305" s="2">
        <v>22555</v>
      </c>
      <c r="D305" s="1" t="s">
        <v>40</v>
      </c>
      <c r="E305" s="1">
        <f>YEAR(ubezpieczenia56[[#This Row],[Data_urodz]])</f>
        <v>1961</v>
      </c>
      <c r="F305" s="1">
        <f>2016-ubezpieczenia56[[#This Row],[rocznik]]</f>
        <v>55</v>
      </c>
      <c r="G305" s="1">
        <f>IF(AND(ubezpieczenia56[[#This Row],[lat]]&gt;=20,ubezpieczenia56[[#This Row],[lat]]&lt;=29),1,0)</f>
        <v>0</v>
      </c>
      <c r="H305" s="1">
        <f>IF(AND(ubezpieczenia56[[#This Row],[lat]]&gt;=30,ubezpieczenia56[[#This Row],[lat]]&lt;=39),1,0)</f>
        <v>0</v>
      </c>
      <c r="I305" s="1">
        <f>IF(AND(ubezpieczenia56[[#This Row],[lat]]&gt;=40,ubezpieczenia56[[#This Row],[lat]]&lt;=49),1,0)</f>
        <v>0</v>
      </c>
      <c r="J305" s="1">
        <f>IF(AND(ubezpieczenia56[[#This Row],[lat]]&gt;=50,ubezpieczenia56[[#This Row],[lat]]&lt;=59),1,0)</f>
        <v>1</v>
      </c>
      <c r="K305" s="1">
        <f>IF(AND(ubezpieczenia56[[#This Row],[lat]]&gt;=60,ubezpieczenia56[[#This Row],[lat]]&lt;=69),1,0)</f>
        <v>0</v>
      </c>
      <c r="L305" s="1">
        <f>IF(AND(ubezpieczenia56[[#This Row],[lat]]&gt;=70,ubezpieczenia56[[#This Row],[lat]]&lt;=79),1,0)</f>
        <v>0</v>
      </c>
    </row>
    <row r="306" spans="1:12" x14ac:dyDescent="0.3">
      <c r="A306" s="1" t="s">
        <v>317</v>
      </c>
      <c r="B306" s="1" t="s">
        <v>20</v>
      </c>
      <c r="C306" s="2">
        <v>22508</v>
      </c>
      <c r="D306" s="1" t="s">
        <v>12</v>
      </c>
      <c r="E306" s="1">
        <f>YEAR(ubezpieczenia56[[#This Row],[Data_urodz]])</f>
        <v>1961</v>
      </c>
      <c r="F306" s="1">
        <f>2016-ubezpieczenia56[[#This Row],[rocznik]]</f>
        <v>55</v>
      </c>
      <c r="G306" s="1">
        <f>IF(AND(ubezpieczenia56[[#This Row],[lat]]&gt;=20,ubezpieczenia56[[#This Row],[lat]]&lt;=29),1,0)</f>
        <v>0</v>
      </c>
      <c r="H306" s="1">
        <f>IF(AND(ubezpieczenia56[[#This Row],[lat]]&gt;=30,ubezpieczenia56[[#This Row],[lat]]&lt;=39),1,0)</f>
        <v>0</v>
      </c>
      <c r="I306" s="1">
        <f>IF(AND(ubezpieczenia56[[#This Row],[lat]]&gt;=40,ubezpieczenia56[[#This Row],[lat]]&lt;=49),1,0)</f>
        <v>0</v>
      </c>
      <c r="J306" s="1">
        <f>IF(AND(ubezpieczenia56[[#This Row],[lat]]&gt;=50,ubezpieczenia56[[#This Row],[lat]]&lt;=59),1,0)</f>
        <v>1</v>
      </c>
      <c r="K306" s="1">
        <f>IF(AND(ubezpieczenia56[[#This Row],[lat]]&gt;=60,ubezpieczenia56[[#This Row],[lat]]&lt;=69),1,0)</f>
        <v>0</v>
      </c>
      <c r="L306" s="1">
        <f>IF(AND(ubezpieczenia56[[#This Row],[lat]]&gt;=70,ubezpieczenia56[[#This Row],[lat]]&lt;=79),1,0)</f>
        <v>0</v>
      </c>
    </row>
    <row r="307" spans="1:12" x14ac:dyDescent="0.3">
      <c r="A307" s="1" t="s">
        <v>404</v>
      </c>
      <c r="B307" s="1" t="s">
        <v>72</v>
      </c>
      <c r="C307" s="2">
        <v>29510</v>
      </c>
      <c r="D307" s="1" t="s">
        <v>6</v>
      </c>
      <c r="E307" s="1">
        <f>YEAR(ubezpieczenia56[[#This Row],[Data_urodz]])</f>
        <v>1980</v>
      </c>
      <c r="F307" s="1">
        <f>2016-ubezpieczenia56[[#This Row],[rocznik]]</f>
        <v>36</v>
      </c>
      <c r="G307" s="1">
        <f>IF(AND(ubezpieczenia56[[#This Row],[lat]]&gt;=20,ubezpieczenia56[[#This Row],[lat]]&lt;=29),1,0)</f>
        <v>0</v>
      </c>
      <c r="H307" s="1">
        <f>IF(AND(ubezpieczenia56[[#This Row],[lat]]&gt;=30,ubezpieczenia56[[#This Row],[lat]]&lt;=39),1,0)</f>
        <v>1</v>
      </c>
      <c r="I307" s="1">
        <f>IF(AND(ubezpieczenia56[[#This Row],[lat]]&gt;=40,ubezpieczenia56[[#This Row],[lat]]&lt;=49),1,0)</f>
        <v>0</v>
      </c>
      <c r="J307" s="1">
        <f>IF(AND(ubezpieczenia56[[#This Row],[lat]]&gt;=50,ubezpieczenia56[[#This Row],[lat]]&lt;=59),1,0)</f>
        <v>0</v>
      </c>
      <c r="K307" s="1">
        <f>IF(AND(ubezpieczenia56[[#This Row],[lat]]&gt;=60,ubezpieczenia56[[#This Row],[lat]]&lt;=69),1,0)</f>
        <v>0</v>
      </c>
      <c r="L307" s="1">
        <f>IF(AND(ubezpieczenia56[[#This Row],[lat]]&gt;=70,ubezpieczenia56[[#This Row],[lat]]&lt;=79),1,0)</f>
        <v>0</v>
      </c>
    </row>
    <row r="308" spans="1:12" x14ac:dyDescent="0.3">
      <c r="A308" s="1" t="s">
        <v>405</v>
      </c>
      <c r="B308" s="1" t="s">
        <v>406</v>
      </c>
      <c r="C308" s="2">
        <v>22398</v>
      </c>
      <c r="D308" s="1" t="s">
        <v>12</v>
      </c>
      <c r="E308" s="1">
        <f>YEAR(ubezpieczenia56[[#This Row],[Data_urodz]])</f>
        <v>1961</v>
      </c>
      <c r="F308" s="1">
        <f>2016-ubezpieczenia56[[#This Row],[rocznik]]</f>
        <v>55</v>
      </c>
      <c r="G308" s="1">
        <f>IF(AND(ubezpieczenia56[[#This Row],[lat]]&gt;=20,ubezpieczenia56[[#This Row],[lat]]&lt;=29),1,0)</f>
        <v>0</v>
      </c>
      <c r="H308" s="1">
        <f>IF(AND(ubezpieczenia56[[#This Row],[lat]]&gt;=30,ubezpieczenia56[[#This Row],[lat]]&lt;=39),1,0)</f>
        <v>0</v>
      </c>
      <c r="I308" s="1">
        <f>IF(AND(ubezpieczenia56[[#This Row],[lat]]&gt;=40,ubezpieczenia56[[#This Row],[lat]]&lt;=49),1,0)</f>
        <v>0</v>
      </c>
      <c r="J308" s="1">
        <f>IF(AND(ubezpieczenia56[[#This Row],[lat]]&gt;=50,ubezpieczenia56[[#This Row],[lat]]&lt;=59),1,0)</f>
        <v>1</v>
      </c>
      <c r="K308" s="1">
        <f>IF(AND(ubezpieczenia56[[#This Row],[lat]]&gt;=60,ubezpieczenia56[[#This Row],[lat]]&lt;=69),1,0)</f>
        <v>0</v>
      </c>
      <c r="L308" s="1">
        <f>IF(AND(ubezpieczenia56[[#This Row],[lat]]&gt;=70,ubezpieczenia56[[#This Row],[lat]]&lt;=79),1,0)</f>
        <v>0</v>
      </c>
    </row>
    <row r="309" spans="1:12" x14ac:dyDescent="0.3">
      <c r="A309" s="1" t="s">
        <v>407</v>
      </c>
      <c r="B309" s="1" t="s">
        <v>20</v>
      </c>
      <c r="C309" s="2">
        <v>28394</v>
      </c>
      <c r="D309" s="1" t="s">
        <v>9</v>
      </c>
      <c r="E309" s="1">
        <f>YEAR(ubezpieczenia56[[#This Row],[Data_urodz]])</f>
        <v>1977</v>
      </c>
      <c r="F309" s="1">
        <f>2016-ubezpieczenia56[[#This Row],[rocznik]]</f>
        <v>39</v>
      </c>
      <c r="G309" s="1">
        <f>IF(AND(ubezpieczenia56[[#This Row],[lat]]&gt;=20,ubezpieczenia56[[#This Row],[lat]]&lt;=29),1,0)</f>
        <v>0</v>
      </c>
      <c r="H309" s="1">
        <f>IF(AND(ubezpieczenia56[[#This Row],[lat]]&gt;=30,ubezpieczenia56[[#This Row],[lat]]&lt;=39),1,0)</f>
        <v>1</v>
      </c>
      <c r="I309" s="1">
        <f>IF(AND(ubezpieczenia56[[#This Row],[lat]]&gt;=40,ubezpieczenia56[[#This Row],[lat]]&lt;=49),1,0)</f>
        <v>0</v>
      </c>
      <c r="J309" s="1">
        <f>IF(AND(ubezpieczenia56[[#This Row],[lat]]&gt;=50,ubezpieczenia56[[#This Row],[lat]]&lt;=59),1,0)</f>
        <v>0</v>
      </c>
      <c r="K309" s="1">
        <f>IF(AND(ubezpieczenia56[[#This Row],[lat]]&gt;=60,ubezpieczenia56[[#This Row],[lat]]&lt;=69),1,0)</f>
        <v>0</v>
      </c>
      <c r="L309" s="1">
        <f>IF(AND(ubezpieczenia56[[#This Row],[lat]]&gt;=70,ubezpieczenia56[[#This Row],[lat]]&lt;=79),1,0)</f>
        <v>0</v>
      </c>
    </row>
    <row r="310" spans="1:12" x14ac:dyDescent="0.3">
      <c r="A310" s="1" t="s">
        <v>408</v>
      </c>
      <c r="B310" s="1" t="s">
        <v>139</v>
      </c>
      <c r="C310" s="2">
        <v>16244</v>
      </c>
      <c r="D310" s="1" t="s">
        <v>6</v>
      </c>
      <c r="E310" s="1">
        <f>YEAR(ubezpieczenia56[[#This Row],[Data_urodz]])</f>
        <v>1944</v>
      </c>
      <c r="F310" s="1">
        <f>2016-ubezpieczenia56[[#This Row],[rocznik]]</f>
        <v>72</v>
      </c>
      <c r="G310" s="1">
        <f>IF(AND(ubezpieczenia56[[#This Row],[lat]]&gt;=20,ubezpieczenia56[[#This Row],[lat]]&lt;=29),1,0)</f>
        <v>0</v>
      </c>
      <c r="H310" s="1">
        <f>IF(AND(ubezpieczenia56[[#This Row],[lat]]&gt;=30,ubezpieczenia56[[#This Row],[lat]]&lt;=39),1,0)</f>
        <v>0</v>
      </c>
      <c r="I310" s="1">
        <f>IF(AND(ubezpieczenia56[[#This Row],[lat]]&gt;=40,ubezpieczenia56[[#This Row],[lat]]&lt;=49),1,0)</f>
        <v>0</v>
      </c>
      <c r="J310" s="1">
        <f>IF(AND(ubezpieczenia56[[#This Row],[lat]]&gt;=50,ubezpieczenia56[[#This Row],[lat]]&lt;=59),1,0)</f>
        <v>0</v>
      </c>
      <c r="K310" s="1">
        <f>IF(AND(ubezpieczenia56[[#This Row],[lat]]&gt;=60,ubezpieczenia56[[#This Row],[lat]]&lt;=69),1,0)</f>
        <v>0</v>
      </c>
      <c r="L310" s="1">
        <f>IF(AND(ubezpieczenia56[[#This Row],[lat]]&gt;=70,ubezpieczenia56[[#This Row],[lat]]&lt;=79),1,0)</f>
        <v>1</v>
      </c>
    </row>
    <row r="311" spans="1:12" x14ac:dyDescent="0.3">
      <c r="A311" s="1" t="s">
        <v>409</v>
      </c>
      <c r="B311" s="1" t="s">
        <v>167</v>
      </c>
      <c r="C311" s="2">
        <v>32836</v>
      </c>
      <c r="D311" s="1" t="s">
        <v>12</v>
      </c>
      <c r="E311" s="1">
        <f>YEAR(ubezpieczenia56[[#This Row],[Data_urodz]])</f>
        <v>1989</v>
      </c>
      <c r="F311" s="1">
        <f>2016-ubezpieczenia56[[#This Row],[rocznik]]</f>
        <v>27</v>
      </c>
      <c r="G311" s="1">
        <f>IF(AND(ubezpieczenia56[[#This Row],[lat]]&gt;=20,ubezpieczenia56[[#This Row],[lat]]&lt;=29),1,0)</f>
        <v>1</v>
      </c>
      <c r="H311" s="1">
        <f>IF(AND(ubezpieczenia56[[#This Row],[lat]]&gt;=30,ubezpieczenia56[[#This Row],[lat]]&lt;=39),1,0)</f>
        <v>0</v>
      </c>
      <c r="I311" s="1">
        <f>IF(AND(ubezpieczenia56[[#This Row],[lat]]&gt;=40,ubezpieczenia56[[#This Row],[lat]]&lt;=49),1,0)</f>
        <v>0</v>
      </c>
      <c r="J311" s="1">
        <f>IF(AND(ubezpieczenia56[[#This Row],[lat]]&gt;=50,ubezpieczenia56[[#This Row],[lat]]&lt;=59),1,0)</f>
        <v>0</v>
      </c>
      <c r="K311" s="1">
        <f>IF(AND(ubezpieczenia56[[#This Row],[lat]]&gt;=60,ubezpieczenia56[[#This Row],[lat]]&lt;=69),1,0)</f>
        <v>0</v>
      </c>
      <c r="L311" s="1">
        <f>IF(AND(ubezpieczenia56[[#This Row],[lat]]&gt;=70,ubezpieczenia56[[#This Row],[lat]]&lt;=79),1,0)</f>
        <v>0</v>
      </c>
    </row>
    <row r="312" spans="1:12" x14ac:dyDescent="0.3">
      <c r="A312" s="1" t="s">
        <v>410</v>
      </c>
      <c r="B312" s="1" t="s">
        <v>141</v>
      </c>
      <c r="C312" s="2">
        <v>23528</v>
      </c>
      <c r="D312" s="1" t="s">
        <v>6</v>
      </c>
      <c r="E312" s="1">
        <f>YEAR(ubezpieczenia56[[#This Row],[Data_urodz]])</f>
        <v>1964</v>
      </c>
      <c r="F312" s="1">
        <f>2016-ubezpieczenia56[[#This Row],[rocznik]]</f>
        <v>52</v>
      </c>
      <c r="G312" s="1">
        <f>IF(AND(ubezpieczenia56[[#This Row],[lat]]&gt;=20,ubezpieczenia56[[#This Row],[lat]]&lt;=29),1,0)</f>
        <v>0</v>
      </c>
      <c r="H312" s="1">
        <f>IF(AND(ubezpieczenia56[[#This Row],[lat]]&gt;=30,ubezpieczenia56[[#This Row],[lat]]&lt;=39),1,0)</f>
        <v>0</v>
      </c>
      <c r="I312" s="1">
        <f>IF(AND(ubezpieczenia56[[#This Row],[lat]]&gt;=40,ubezpieczenia56[[#This Row],[lat]]&lt;=49),1,0)</f>
        <v>0</v>
      </c>
      <c r="J312" s="1">
        <f>IF(AND(ubezpieczenia56[[#This Row],[lat]]&gt;=50,ubezpieczenia56[[#This Row],[lat]]&lt;=59),1,0)</f>
        <v>1</v>
      </c>
      <c r="K312" s="1">
        <f>IF(AND(ubezpieczenia56[[#This Row],[lat]]&gt;=60,ubezpieczenia56[[#This Row],[lat]]&lt;=69),1,0)</f>
        <v>0</v>
      </c>
      <c r="L312" s="1">
        <f>IF(AND(ubezpieczenia56[[#This Row],[lat]]&gt;=70,ubezpieczenia56[[#This Row],[lat]]&lt;=79),1,0)</f>
        <v>0</v>
      </c>
    </row>
    <row r="313" spans="1:12" x14ac:dyDescent="0.3">
      <c r="A313" s="1" t="s">
        <v>411</v>
      </c>
      <c r="B313" s="1" t="s">
        <v>412</v>
      </c>
      <c r="C313" s="2">
        <v>28489</v>
      </c>
      <c r="D313" s="1" t="s">
        <v>12</v>
      </c>
      <c r="E313" s="1">
        <f>YEAR(ubezpieczenia56[[#This Row],[Data_urodz]])</f>
        <v>1977</v>
      </c>
      <c r="F313" s="1">
        <f>2016-ubezpieczenia56[[#This Row],[rocznik]]</f>
        <v>39</v>
      </c>
      <c r="G313" s="1">
        <f>IF(AND(ubezpieczenia56[[#This Row],[lat]]&gt;=20,ubezpieczenia56[[#This Row],[lat]]&lt;=29),1,0)</f>
        <v>0</v>
      </c>
      <c r="H313" s="1">
        <f>IF(AND(ubezpieczenia56[[#This Row],[lat]]&gt;=30,ubezpieczenia56[[#This Row],[lat]]&lt;=39),1,0)</f>
        <v>1</v>
      </c>
      <c r="I313" s="1">
        <f>IF(AND(ubezpieczenia56[[#This Row],[lat]]&gt;=40,ubezpieczenia56[[#This Row],[lat]]&lt;=49),1,0)</f>
        <v>0</v>
      </c>
      <c r="J313" s="1">
        <f>IF(AND(ubezpieczenia56[[#This Row],[lat]]&gt;=50,ubezpieczenia56[[#This Row],[lat]]&lt;=59),1,0)</f>
        <v>0</v>
      </c>
      <c r="K313" s="1">
        <f>IF(AND(ubezpieczenia56[[#This Row],[lat]]&gt;=60,ubezpieczenia56[[#This Row],[lat]]&lt;=69),1,0)</f>
        <v>0</v>
      </c>
      <c r="L313" s="1">
        <f>IF(AND(ubezpieczenia56[[#This Row],[lat]]&gt;=70,ubezpieczenia56[[#This Row],[lat]]&lt;=79),1,0)</f>
        <v>0</v>
      </c>
    </row>
    <row r="314" spans="1:12" x14ac:dyDescent="0.3">
      <c r="A314" s="1" t="s">
        <v>413</v>
      </c>
      <c r="B314" s="1" t="s">
        <v>399</v>
      </c>
      <c r="C314" s="2">
        <v>20920</v>
      </c>
      <c r="D314" s="1" t="s">
        <v>12</v>
      </c>
      <c r="E314" s="1">
        <f>YEAR(ubezpieczenia56[[#This Row],[Data_urodz]])</f>
        <v>1957</v>
      </c>
      <c r="F314" s="1">
        <f>2016-ubezpieczenia56[[#This Row],[rocznik]]</f>
        <v>59</v>
      </c>
      <c r="G314" s="1">
        <f>IF(AND(ubezpieczenia56[[#This Row],[lat]]&gt;=20,ubezpieczenia56[[#This Row],[lat]]&lt;=29),1,0)</f>
        <v>0</v>
      </c>
      <c r="H314" s="1">
        <f>IF(AND(ubezpieczenia56[[#This Row],[lat]]&gt;=30,ubezpieczenia56[[#This Row],[lat]]&lt;=39),1,0)</f>
        <v>0</v>
      </c>
      <c r="I314" s="1">
        <f>IF(AND(ubezpieczenia56[[#This Row],[lat]]&gt;=40,ubezpieczenia56[[#This Row],[lat]]&lt;=49),1,0)</f>
        <v>0</v>
      </c>
      <c r="J314" s="1">
        <f>IF(AND(ubezpieczenia56[[#This Row],[lat]]&gt;=50,ubezpieczenia56[[#This Row],[lat]]&lt;=59),1,0)</f>
        <v>1</v>
      </c>
      <c r="K314" s="1">
        <f>IF(AND(ubezpieczenia56[[#This Row],[lat]]&gt;=60,ubezpieczenia56[[#This Row],[lat]]&lt;=69),1,0)</f>
        <v>0</v>
      </c>
      <c r="L314" s="1">
        <f>IF(AND(ubezpieczenia56[[#This Row],[lat]]&gt;=70,ubezpieczenia56[[#This Row],[lat]]&lt;=79),1,0)</f>
        <v>0</v>
      </c>
    </row>
    <row r="315" spans="1:12" x14ac:dyDescent="0.3">
      <c r="A315" s="1" t="s">
        <v>414</v>
      </c>
      <c r="B315" s="1" t="s">
        <v>11</v>
      </c>
      <c r="C315" s="2">
        <v>34164</v>
      </c>
      <c r="D315" s="1" t="s">
        <v>6</v>
      </c>
      <c r="E315" s="1">
        <f>YEAR(ubezpieczenia56[[#This Row],[Data_urodz]])</f>
        <v>1993</v>
      </c>
      <c r="F315" s="1">
        <f>2016-ubezpieczenia56[[#This Row],[rocznik]]</f>
        <v>23</v>
      </c>
      <c r="G315" s="1">
        <f>IF(AND(ubezpieczenia56[[#This Row],[lat]]&gt;=20,ubezpieczenia56[[#This Row],[lat]]&lt;=29),1,0)</f>
        <v>1</v>
      </c>
      <c r="H315" s="1">
        <f>IF(AND(ubezpieczenia56[[#This Row],[lat]]&gt;=30,ubezpieczenia56[[#This Row],[lat]]&lt;=39),1,0)</f>
        <v>0</v>
      </c>
      <c r="I315" s="1">
        <f>IF(AND(ubezpieczenia56[[#This Row],[lat]]&gt;=40,ubezpieczenia56[[#This Row],[lat]]&lt;=49),1,0)</f>
        <v>0</v>
      </c>
      <c r="J315" s="1">
        <f>IF(AND(ubezpieczenia56[[#This Row],[lat]]&gt;=50,ubezpieczenia56[[#This Row],[lat]]&lt;=59),1,0)</f>
        <v>0</v>
      </c>
      <c r="K315" s="1">
        <f>IF(AND(ubezpieczenia56[[#This Row],[lat]]&gt;=60,ubezpieczenia56[[#This Row],[lat]]&lt;=69),1,0)</f>
        <v>0</v>
      </c>
      <c r="L315" s="1">
        <f>IF(AND(ubezpieczenia56[[#This Row],[lat]]&gt;=70,ubezpieczenia56[[#This Row],[lat]]&lt;=79),1,0)</f>
        <v>0</v>
      </c>
    </row>
    <row r="316" spans="1:12" x14ac:dyDescent="0.3">
      <c r="A316" s="1" t="s">
        <v>415</v>
      </c>
      <c r="B316" s="1" t="s">
        <v>246</v>
      </c>
      <c r="C316" s="2">
        <v>32341</v>
      </c>
      <c r="D316" s="1" t="s">
        <v>6</v>
      </c>
      <c r="E316" s="1">
        <f>YEAR(ubezpieczenia56[[#This Row],[Data_urodz]])</f>
        <v>1988</v>
      </c>
      <c r="F316" s="1">
        <f>2016-ubezpieczenia56[[#This Row],[rocznik]]</f>
        <v>28</v>
      </c>
      <c r="G316" s="1">
        <f>IF(AND(ubezpieczenia56[[#This Row],[lat]]&gt;=20,ubezpieczenia56[[#This Row],[lat]]&lt;=29),1,0)</f>
        <v>1</v>
      </c>
      <c r="H316" s="1">
        <f>IF(AND(ubezpieczenia56[[#This Row],[lat]]&gt;=30,ubezpieczenia56[[#This Row],[lat]]&lt;=39),1,0)</f>
        <v>0</v>
      </c>
      <c r="I316" s="1">
        <f>IF(AND(ubezpieczenia56[[#This Row],[lat]]&gt;=40,ubezpieczenia56[[#This Row],[lat]]&lt;=49),1,0)</f>
        <v>0</v>
      </c>
      <c r="J316" s="1">
        <f>IF(AND(ubezpieczenia56[[#This Row],[lat]]&gt;=50,ubezpieczenia56[[#This Row],[lat]]&lt;=59),1,0)</f>
        <v>0</v>
      </c>
      <c r="K316" s="1">
        <f>IF(AND(ubezpieczenia56[[#This Row],[lat]]&gt;=60,ubezpieczenia56[[#This Row],[lat]]&lt;=69),1,0)</f>
        <v>0</v>
      </c>
      <c r="L316" s="1">
        <f>IF(AND(ubezpieczenia56[[#This Row],[lat]]&gt;=70,ubezpieczenia56[[#This Row],[lat]]&lt;=79),1,0)</f>
        <v>0</v>
      </c>
    </row>
    <row r="317" spans="1:12" x14ac:dyDescent="0.3">
      <c r="A317" s="1" t="s">
        <v>416</v>
      </c>
      <c r="B317" s="1" t="s">
        <v>194</v>
      </c>
      <c r="C317" s="2">
        <v>16640</v>
      </c>
      <c r="D317" s="1" t="s">
        <v>12</v>
      </c>
      <c r="E317" s="1">
        <f>YEAR(ubezpieczenia56[[#This Row],[Data_urodz]])</f>
        <v>1945</v>
      </c>
      <c r="F317" s="1">
        <f>2016-ubezpieczenia56[[#This Row],[rocznik]]</f>
        <v>71</v>
      </c>
      <c r="G317" s="1">
        <f>IF(AND(ubezpieczenia56[[#This Row],[lat]]&gt;=20,ubezpieczenia56[[#This Row],[lat]]&lt;=29),1,0)</f>
        <v>0</v>
      </c>
      <c r="H317" s="1">
        <f>IF(AND(ubezpieczenia56[[#This Row],[lat]]&gt;=30,ubezpieczenia56[[#This Row],[lat]]&lt;=39),1,0)</f>
        <v>0</v>
      </c>
      <c r="I317" s="1">
        <f>IF(AND(ubezpieczenia56[[#This Row],[lat]]&gt;=40,ubezpieczenia56[[#This Row],[lat]]&lt;=49),1,0)</f>
        <v>0</v>
      </c>
      <c r="J317" s="1">
        <f>IF(AND(ubezpieczenia56[[#This Row],[lat]]&gt;=50,ubezpieczenia56[[#This Row],[lat]]&lt;=59),1,0)</f>
        <v>0</v>
      </c>
      <c r="K317" s="1">
        <f>IF(AND(ubezpieczenia56[[#This Row],[lat]]&gt;=60,ubezpieczenia56[[#This Row],[lat]]&lt;=69),1,0)</f>
        <v>0</v>
      </c>
      <c r="L317" s="1">
        <f>IF(AND(ubezpieczenia56[[#This Row],[lat]]&gt;=70,ubezpieczenia56[[#This Row],[lat]]&lt;=79),1,0)</f>
        <v>1</v>
      </c>
    </row>
    <row r="318" spans="1:12" x14ac:dyDescent="0.3">
      <c r="A318" s="1" t="s">
        <v>417</v>
      </c>
      <c r="B318" s="1" t="s">
        <v>418</v>
      </c>
      <c r="C318" s="2">
        <v>28217</v>
      </c>
      <c r="D318" s="1" t="s">
        <v>12</v>
      </c>
      <c r="E318" s="1">
        <f>YEAR(ubezpieczenia56[[#This Row],[Data_urodz]])</f>
        <v>1977</v>
      </c>
      <c r="F318" s="1">
        <f>2016-ubezpieczenia56[[#This Row],[rocznik]]</f>
        <v>39</v>
      </c>
      <c r="G318" s="1">
        <f>IF(AND(ubezpieczenia56[[#This Row],[lat]]&gt;=20,ubezpieczenia56[[#This Row],[lat]]&lt;=29),1,0)</f>
        <v>0</v>
      </c>
      <c r="H318" s="1">
        <f>IF(AND(ubezpieczenia56[[#This Row],[lat]]&gt;=30,ubezpieczenia56[[#This Row],[lat]]&lt;=39),1,0)</f>
        <v>1</v>
      </c>
      <c r="I318" s="1">
        <f>IF(AND(ubezpieczenia56[[#This Row],[lat]]&gt;=40,ubezpieczenia56[[#This Row],[lat]]&lt;=49),1,0)</f>
        <v>0</v>
      </c>
      <c r="J318" s="1">
        <f>IF(AND(ubezpieczenia56[[#This Row],[lat]]&gt;=50,ubezpieczenia56[[#This Row],[lat]]&lt;=59),1,0)</f>
        <v>0</v>
      </c>
      <c r="K318" s="1">
        <f>IF(AND(ubezpieczenia56[[#This Row],[lat]]&gt;=60,ubezpieczenia56[[#This Row],[lat]]&lt;=69),1,0)</f>
        <v>0</v>
      </c>
      <c r="L318" s="1">
        <f>IF(AND(ubezpieczenia56[[#This Row],[lat]]&gt;=70,ubezpieczenia56[[#This Row],[lat]]&lt;=79),1,0)</f>
        <v>0</v>
      </c>
    </row>
    <row r="319" spans="1:12" x14ac:dyDescent="0.3">
      <c r="A319" s="1" t="s">
        <v>190</v>
      </c>
      <c r="B319" s="1" t="s">
        <v>419</v>
      </c>
      <c r="C319" s="2">
        <v>32646</v>
      </c>
      <c r="D319" s="1" t="s">
        <v>40</v>
      </c>
      <c r="E319" s="1">
        <f>YEAR(ubezpieczenia56[[#This Row],[Data_urodz]])</f>
        <v>1989</v>
      </c>
      <c r="F319" s="1">
        <f>2016-ubezpieczenia56[[#This Row],[rocznik]]</f>
        <v>27</v>
      </c>
      <c r="G319" s="1">
        <f>IF(AND(ubezpieczenia56[[#This Row],[lat]]&gt;=20,ubezpieczenia56[[#This Row],[lat]]&lt;=29),1,0)</f>
        <v>1</v>
      </c>
      <c r="H319" s="1">
        <f>IF(AND(ubezpieczenia56[[#This Row],[lat]]&gt;=30,ubezpieczenia56[[#This Row],[lat]]&lt;=39),1,0)</f>
        <v>0</v>
      </c>
      <c r="I319" s="1">
        <f>IF(AND(ubezpieczenia56[[#This Row],[lat]]&gt;=40,ubezpieczenia56[[#This Row],[lat]]&lt;=49),1,0)</f>
        <v>0</v>
      </c>
      <c r="J319" s="1">
        <f>IF(AND(ubezpieczenia56[[#This Row],[lat]]&gt;=50,ubezpieczenia56[[#This Row],[lat]]&lt;=59),1,0)</f>
        <v>0</v>
      </c>
      <c r="K319" s="1">
        <f>IF(AND(ubezpieczenia56[[#This Row],[lat]]&gt;=60,ubezpieczenia56[[#This Row],[lat]]&lt;=69),1,0)</f>
        <v>0</v>
      </c>
      <c r="L319" s="1">
        <f>IF(AND(ubezpieczenia56[[#This Row],[lat]]&gt;=70,ubezpieczenia56[[#This Row],[lat]]&lt;=79),1,0)</f>
        <v>0</v>
      </c>
    </row>
    <row r="320" spans="1:12" x14ac:dyDescent="0.3">
      <c r="A320" s="1" t="s">
        <v>420</v>
      </c>
      <c r="B320" s="1" t="s">
        <v>5</v>
      </c>
      <c r="C320" s="2">
        <v>28636</v>
      </c>
      <c r="D320" s="1" t="s">
        <v>40</v>
      </c>
      <c r="E320" s="1">
        <f>YEAR(ubezpieczenia56[[#This Row],[Data_urodz]])</f>
        <v>1978</v>
      </c>
      <c r="F320" s="1">
        <f>2016-ubezpieczenia56[[#This Row],[rocznik]]</f>
        <v>38</v>
      </c>
      <c r="G320" s="1">
        <f>IF(AND(ubezpieczenia56[[#This Row],[lat]]&gt;=20,ubezpieczenia56[[#This Row],[lat]]&lt;=29),1,0)</f>
        <v>0</v>
      </c>
      <c r="H320" s="1">
        <f>IF(AND(ubezpieczenia56[[#This Row],[lat]]&gt;=30,ubezpieczenia56[[#This Row],[lat]]&lt;=39),1,0)</f>
        <v>1</v>
      </c>
      <c r="I320" s="1">
        <f>IF(AND(ubezpieczenia56[[#This Row],[lat]]&gt;=40,ubezpieczenia56[[#This Row],[lat]]&lt;=49),1,0)</f>
        <v>0</v>
      </c>
      <c r="J320" s="1">
        <f>IF(AND(ubezpieczenia56[[#This Row],[lat]]&gt;=50,ubezpieczenia56[[#This Row],[lat]]&lt;=59),1,0)</f>
        <v>0</v>
      </c>
      <c r="K320" s="1">
        <f>IF(AND(ubezpieczenia56[[#This Row],[lat]]&gt;=60,ubezpieczenia56[[#This Row],[lat]]&lt;=69),1,0)</f>
        <v>0</v>
      </c>
      <c r="L320" s="1">
        <f>IF(AND(ubezpieczenia56[[#This Row],[lat]]&gt;=70,ubezpieczenia56[[#This Row],[lat]]&lt;=79),1,0)</f>
        <v>0</v>
      </c>
    </row>
    <row r="321" spans="1:12" x14ac:dyDescent="0.3">
      <c r="A321" s="1" t="s">
        <v>421</v>
      </c>
      <c r="B321" s="1" t="s">
        <v>8</v>
      </c>
      <c r="C321" s="2">
        <v>30418</v>
      </c>
      <c r="D321" s="1" t="s">
        <v>12</v>
      </c>
      <c r="E321" s="1">
        <f>YEAR(ubezpieczenia56[[#This Row],[Data_urodz]])</f>
        <v>1983</v>
      </c>
      <c r="F321" s="1">
        <f>2016-ubezpieczenia56[[#This Row],[rocznik]]</f>
        <v>33</v>
      </c>
      <c r="G321" s="1">
        <f>IF(AND(ubezpieczenia56[[#This Row],[lat]]&gt;=20,ubezpieczenia56[[#This Row],[lat]]&lt;=29),1,0)</f>
        <v>0</v>
      </c>
      <c r="H321" s="1">
        <f>IF(AND(ubezpieczenia56[[#This Row],[lat]]&gt;=30,ubezpieczenia56[[#This Row],[lat]]&lt;=39),1,0)</f>
        <v>1</v>
      </c>
      <c r="I321" s="1">
        <f>IF(AND(ubezpieczenia56[[#This Row],[lat]]&gt;=40,ubezpieczenia56[[#This Row],[lat]]&lt;=49),1,0)</f>
        <v>0</v>
      </c>
      <c r="J321" s="1">
        <f>IF(AND(ubezpieczenia56[[#This Row],[lat]]&gt;=50,ubezpieczenia56[[#This Row],[lat]]&lt;=59),1,0)</f>
        <v>0</v>
      </c>
      <c r="K321" s="1">
        <f>IF(AND(ubezpieczenia56[[#This Row],[lat]]&gt;=60,ubezpieczenia56[[#This Row],[lat]]&lt;=69),1,0)</f>
        <v>0</v>
      </c>
      <c r="L321" s="1">
        <f>IF(AND(ubezpieczenia56[[#This Row],[lat]]&gt;=70,ubezpieczenia56[[#This Row],[lat]]&lt;=79),1,0)</f>
        <v>0</v>
      </c>
    </row>
    <row r="322" spans="1:12" x14ac:dyDescent="0.3">
      <c r="A322" s="1" t="s">
        <v>110</v>
      </c>
      <c r="B322" s="1" t="s">
        <v>368</v>
      </c>
      <c r="C322" s="2">
        <v>33971</v>
      </c>
      <c r="D322" s="1" t="s">
        <v>12</v>
      </c>
      <c r="E322" s="1">
        <f>YEAR(ubezpieczenia56[[#This Row],[Data_urodz]])</f>
        <v>1993</v>
      </c>
      <c r="F322" s="1">
        <f>2016-ubezpieczenia56[[#This Row],[rocznik]]</f>
        <v>23</v>
      </c>
      <c r="G322" s="1">
        <f>IF(AND(ubezpieczenia56[[#This Row],[lat]]&gt;=20,ubezpieczenia56[[#This Row],[lat]]&lt;=29),1,0)</f>
        <v>1</v>
      </c>
      <c r="H322" s="1">
        <f>IF(AND(ubezpieczenia56[[#This Row],[lat]]&gt;=30,ubezpieczenia56[[#This Row],[lat]]&lt;=39),1,0)</f>
        <v>0</v>
      </c>
      <c r="I322" s="1">
        <f>IF(AND(ubezpieczenia56[[#This Row],[lat]]&gt;=40,ubezpieczenia56[[#This Row],[lat]]&lt;=49),1,0)</f>
        <v>0</v>
      </c>
      <c r="J322" s="1">
        <f>IF(AND(ubezpieczenia56[[#This Row],[lat]]&gt;=50,ubezpieczenia56[[#This Row],[lat]]&lt;=59),1,0)</f>
        <v>0</v>
      </c>
      <c r="K322" s="1">
        <f>IF(AND(ubezpieczenia56[[#This Row],[lat]]&gt;=60,ubezpieczenia56[[#This Row],[lat]]&lt;=69),1,0)</f>
        <v>0</v>
      </c>
      <c r="L322" s="1">
        <f>IF(AND(ubezpieczenia56[[#This Row],[lat]]&gt;=70,ubezpieczenia56[[#This Row],[lat]]&lt;=79),1,0)</f>
        <v>0</v>
      </c>
    </row>
    <row r="323" spans="1:12" x14ac:dyDescent="0.3">
      <c r="A323" s="1" t="s">
        <v>422</v>
      </c>
      <c r="B323" s="1" t="s">
        <v>52</v>
      </c>
      <c r="C323" s="2">
        <v>26974</v>
      </c>
      <c r="D323" s="1" t="s">
        <v>12</v>
      </c>
      <c r="E323" s="1">
        <f>YEAR(ubezpieczenia56[[#This Row],[Data_urodz]])</f>
        <v>1973</v>
      </c>
      <c r="F323" s="1">
        <f>2016-ubezpieczenia56[[#This Row],[rocznik]]</f>
        <v>43</v>
      </c>
      <c r="G323" s="1">
        <f>IF(AND(ubezpieczenia56[[#This Row],[lat]]&gt;=20,ubezpieczenia56[[#This Row],[lat]]&lt;=29),1,0)</f>
        <v>0</v>
      </c>
      <c r="H323" s="1">
        <f>IF(AND(ubezpieczenia56[[#This Row],[lat]]&gt;=30,ubezpieczenia56[[#This Row],[lat]]&lt;=39),1,0)</f>
        <v>0</v>
      </c>
      <c r="I323" s="1">
        <f>IF(AND(ubezpieczenia56[[#This Row],[lat]]&gt;=40,ubezpieczenia56[[#This Row],[lat]]&lt;=49),1,0)</f>
        <v>1</v>
      </c>
      <c r="J323" s="1">
        <f>IF(AND(ubezpieczenia56[[#This Row],[lat]]&gt;=50,ubezpieczenia56[[#This Row],[lat]]&lt;=59),1,0)</f>
        <v>0</v>
      </c>
      <c r="K323" s="1">
        <f>IF(AND(ubezpieczenia56[[#This Row],[lat]]&gt;=60,ubezpieczenia56[[#This Row],[lat]]&lt;=69),1,0)</f>
        <v>0</v>
      </c>
      <c r="L323" s="1">
        <f>IF(AND(ubezpieczenia56[[#This Row],[lat]]&gt;=70,ubezpieczenia56[[#This Row],[lat]]&lt;=79),1,0)</f>
        <v>0</v>
      </c>
    </row>
    <row r="324" spans="1:12" x14ac:dyDescent="0.3">
      <c r="A324" s="1" t="s">
        <v>423</v>
      </c>
      <c r="B324" s="1" t="s">
        <v>47</v>
      </c>
      <c r="C324" s="2">
        <v>21339</v>
      </c>
      <c r="D324" s="1" t="s">
        <v>12</v>
      </c>
      <c r="E324" s="1">
        <f>YEAR(ubezpieczenia56[[#This Row],[Data_urodz]])</f>
        <v>1958</v>
      </c>
      <c r="F324" s="1">
        <f>2016-ubezpieczenia56[[#This Row],[rocznik]]</f>
        <v>58</v>
      </c>
      <c r="G324" s="1">
        <f>IF(AND(ubezpieczenia56[[#This Row],[lat]]&gt;=20,ubezpieczenia56[[#This Row],[lat]]&lt;=29),1,0)</f>
        <v>0</v>
      </c>
      <c r="H324" s="1">
        <f>IF(AND(ubezpieczenia56[[#This Row],[lat]]&gt;=30,ubezpieczenia56[[#This Row],[lat]]&lt;=39),1,0)</f>
        <v>0</v>
      </c>
      <c r="I324" s="1">
        <f>IF(AND(ubezpieczenia56[[#This Row],[lat]]&gt;=40,ubezpieczenia56[[#This Row],[lat]]&lt;=49),1,0)</f>
        <v>0</v>
      </c>
      <c r="J324" s="1">
        <f>IF(AND(ubezpieczenia56[[#This Row],[lat]]&gt;=50,ubezpieczenia56[[#This Row],[lat]]&lt;=59),1,0)</f>
        <v>1</v>
      </c>
      <c r="K324" s="1">
        <f>IF(AND(ubezpieczenia56[[#This Row],[lat]]&gt;=60,ubezpieczenia56[[#This Row],[lat]]&lt;=69),1,0)</f>
        <v>0</v>
      </c>
      <c r="L324" s="1">
        <f>IF(AND(ubezpieczenia56[[#This Row],[lat]]&gt;=70,ubezpieczenia56[[#This Row],[lat]]&lt;=79),1,0)</f>
        <v>0</v>
      </c>
    </row>
    <row r="325" spans="1:12" x14ac:dyDescent="0.3">
      <c r="A325" s="1" t="s">
        <v>424</v>
      </c>
      <c r="B325" s="1" t="s">
        <v>90</v>
      </c>
      <c r="C325" s="2">
        <v>25150</v>
      </c>
      <c r="D325" s="1" t="s">
        <v>6</v>
      </c>
      <c r="E325" s="1">
        <f>YEAR(ubezpieczenia56[[#This Row],[Data_urodz]])</f>
        <v>1968</v>
      </c>
      <c r="F325" s="1">
        <f>2016-ubezpieczenia56[[#This Row],[rocznik]]</f>
        <v>48</v>
      </c>
      <c r="G325" s="1">
        <f>IF(AND(ubezpieczenia56[[#This Row],[lat]]&gt;=20,ubezpieczenia56[[#This Row],[lat]]&lt;=29),1,0)</f>
        <v>0</v>
      </c>
      <c r="H325" s="1">
        <f>IF(AND(ubezpieczenia56[[#This Row],[lat]]&gt;=30,ubezpieczenia56[[#This Row],[lat]]&lt;=39),1,0)</f>
        <v>0</v>
      </c>
      <c r="I325" s="1">
        <f>IF(AND(ubezpieczenia56[[#This Row],[lat]]&gt;=40,ubezpieczenia56[[#This Row],[lat]]&lt;=49),1,0)</f>
        <v>1</v>
      </c>
      <c r="J325" s="1">
        <f>IF(AND(ubezpieczenia56[[#This Row],[lat]]&gt;=50,ubezpieczenia56[[#This Row],[lat]]&lt;=59),1,0)</f>
        <v>0</v>
      </c>
      <c r="K325" s="1">
        <f>IF(AND(ubezpieczenia56[[#This Row],[lat]]&gt;=60,ubezpieczenia56[[#This Row],[lat]]&lt;=69),1,0)</f>
        <v>0</v>
      </c>
      <c r="L325" s="1">
        <f>IF(AND(ubezpieczenia56[[#This Row],[lat]]&gt;=70,ubezpieczenia56[[#This Row],[lat]]&lt;=79),1,0)</f>
        <v>0</v>
      </c>
    </row>
    <row r="326" spans="1:12" x14ac:dyDescent="0.3">
      <c r="A326" s="1" t="s">
        <v>425</v>
      </c>
      <c r="B326" s="1" t="s">
        <v>8</v>
      </c>
      <c r="C326" s="2">
        <v>20340</v>
      </c>
      <c r="D326" s="1" t="s">
        <v>12</v>
      </c>
      <c r="E326" s="1">
        <f>YEAR(ubezpieczenia56[[#This Row],[Data_urodz]])</f>
        <v>1955</v>
      </c>
      <c r="F326" s="1">
        <f>2016-ubezpieczenia56[[#This Row],[rocznik]]</f>
        <v>61</v>
      </c>
      <c r="G326" s="1">
        <f>IF(AND(ubezpieczenia56[[#This Row],[lat]]&gt;=20,ubezpieczenia56[[#This Row],[lat]]&lt;=29),1,0)</f>
        <v>0</v>
      </c>
      <c r="H326" s="1">
        <f>IF(AND(ubezpieczenia56[[#This Row],[lat]]&gt;=30,ubezpieczenia56[[#This Row],[lat]]&lt;=39),1,0)</f>
        <v>0</v>
      </c>
      <c r="I326" s="1">
        <f>IF(AND(ubezpieczenia56[[#This Row],[lat]]&gt;=40,ubezpieczenia56[[#This Row],[lat]]&lt;=49),1,0)</f>
        <v>0</v>
      </c>
      <c r="J326" s="1">
        <f>IF(AND(ubezpieczenia56[[#This Row],[lat]]&gt;=50,ubezpieczenia56[[#This Row],[lat]]&lt;=59),1,0)</f>
        <v>0</v>
      </c>
      <c r="K326" s="1">
        <f>IF(AND(ubezpieczenia56[[#This Row],[lat]]&gt;=60,ubezpieczenia56[[#This Row],[lat]]&lt;=69),1,0)</f>
        <v>1</v>
      </c>
      <c r="L326" s="1">
        <f>IF(AND(ubezpieczenia56[[#This Row],[lat]]&gt;=70,ubezpieczenia56[[#This Row],[lat]]&lt;=79),1,0)</f>
        <v>0</v>
      </c>
    </row>
    <row r="327" spans="1:12" x14ac:dyDescent="0.3">
      <c r="A327" s="1" t="s">
        <v>426</v>
      </c>
      <c r="B327" s="1" t="s">
        <v>131</v>
      </c>
      <c r="C327" s="2">
        <v>16045</v>
      </c>
      <c r="D327" s="1" t="s">
        <v>6</v>
      </c>
      <c r="E327" s="1">
        <f>YEAR(ubezpieczenia56[[#This Row],[Data_urodz]])</f>
        <v>1943</v>
      </c>
      <c r="F327" s="1">
        <f>2016-ubezpieczenia56[[#This Row],[rocznik]]</f>
        <v>73</v>
      </c>
      <c r="G327" s="1">
        <f>IF(AND(ubezpieczenia56[[#This Row],[lat]]&gt;=20,ubezpieczenia56[[#This Row],[lat]]&lt;=29),1,0)</f>
        <v>0</v>
      </c>
      <c r="H327" s="1">
        <f>IF(AND(ubezpieczenia56[[#This Row],[lat]]&gt;=30,ubezpieczenia56[[#This Row],[lat]]&lt;=39),1,0)</f>
        <v>0</v>
      </c>
      <c r="I327" s="1">
        <f>IF(AND(ubezpieczenia56[[#This Row],[lat]]&gt;=40,ubezpieczenia56[[#This Row],[lat]]&lt;=49),1,0)</f>
        <v>0</v>
      </c>
      <c r="J327" s="1">
        <f>IF(AND(ubezpieczenia56[[#This Row],[lat]]&gt;=50,ubezpieczenia56[[#This Row],[lat]]&lt;=59),1,0)</f>
        <v>0</v>
      </c>
      <c r="K327" s="1">
        <f>IF(AND(ubezpieczenia56[[#This Row],[lat]]&gt;=60,ubezpieczenia56[[#This Row],[lat]]&lt;=69),1,0)</f>
        <v>0</v>
      </c>
      <c r="L327" s="1">
        <f>IF(AND(ubezpieczenia56[[#This Row],[lat]]&gt;=70,ubezpieczenia56[[#This Row],[lat]]&lt;=79),1,0)</f>
        <v>1</v>
      </c>
    </row>
    <row r="328" spans="1:12" x14ac:dyDescent="0.3">
      <c r="A328" s="1" t="s">
        <v>427</v>
      </c>
      <c r="B328" s="1" t="s">
        <v>37</v>
      </c>
      <c r="C328" s="2">
        <v>18568</v>
      </c>
      <c r="D328" s="1" t="s">
        <v>12</v>
      </c>
      <c r="E328" s="1">
        <f>YEAR(ubezpieczenia56[[#This Row],[Data_urodz]])</f>
        <v>1950</v>
      </c>
      <c r="F328" s="1">
        <f>2016-ubezpieczenia56[[#This Row],[rocznik]]</f>
        <v>66</v>
      </c>
      <c r="G328" s="1">
        <f>IF(AND(ubezpieczenia56[[#This Row],[lat]]&gt;=20,ubezpieczenia56[[#This Row],[lat]]&lt;=29),1,0)</f>
        <v>0</v>
      </c>
      <c r="H328" s="1">
        <f>IF(AND(ubezpieczenia56[[#This Row],[lat]]&gt;=30,ubezpieczenia56[[#This Row],[lat]]&lt;=39),1,0)</f>
        <v>0</v>
      </c>
      <c r="I328" s="1">
        <f>IF(AND(ubezpieczenia56[[#This Row],[lat]]&gt;=40,ubezpieczenia56[[#This Row],[lat]]&lt;=49),1,0)</f>
        <v>0</v>
      </c>
      <c r="J328" s="1">
        <f>IF(AND(ubezpieczenia56[[#This Row],[lat]]&gt;=50,ubezpieczenia56[[#This Row],[lat]]&lt;=59),1,0)</f>
        <v>0</v>
      </c>
      <c r="K328" s="1">
        <f>IF(AND(ubezpieczenia56[[#This Row],[lat]]&gt;=60,ubezpieczenia56[[#This Row],[lat]]&lt;=69),1,0)</f>
        <v>1</v>
      </c>
      <c r="L328" s="1">
        <f>IF(AND(ubezpieczenia56[[#This Row],[lat]]&gt;=70,ubezpieczenia56[[#This Row],[lat]]&lt;=79),1,0)</f>
        <v>0</v>
      </c>
    </row>
    <row r="329" spans="1:12" x14ac:dyDescent="0.3">
      <c r="A329" s="1" t="s">
        <v>311</v>
      </c>
      <c r="B329" s="1" t="s">
        <v>199</v>
      </c>
      <c r="C329" s="2">
        <v>33976</v>
      </c>
      <c r="D329" s="1" t="s">
        <v>12</v>
      </c>
      <c r="E329" s="1">
        <f>YEAR(ubezpieczenia56[[#This Row],[Data_urodz]])</f>
        <v>1993</v>
      </c>
      <c r="F329" s="1">
        <f>2016-ubezpieczenia56[[#This Row],[rocznik]]</f>
        <v>23</v>
      </c>
      <c r="G329" s="1">
        <f>IF(AND(ubezpieczenia56[[#This Row],[lat]]&gt;=20,ubezpieczenia56[[#This Row],[lat]]&lt;=29),1,0)</f>
        <v>1</v>
      </c>
      <c r="H329" s="1">
        <f>IF(AND(ubezpieczenia56[[#This Row],[lat]]&gt;=30,ubezpieczenia56[[#This Row],[lat]]&lt;=39),1,0)</f>
        <v>0</v>
      </c>
      <c r="I329" s="1">
        <f>IF(AND(ubezpieczenia56[[#This Row],[lat]]&gt;=40,ubezpieczenia56[[#This Row],[lat]]&lt;=49),1,0)</f>
        <v>0</v>
      </c>
      <c r="J329" s="1">
        <f>IF(AND(ubezpieczenia56[[#This Row],[lat]]&gt;=50,ubezpieczenia56[[#This Row],[lat]]&lt;=59),1,0)</f>
        <v>0</v>
      </c>
      <c r="K329" s="1">
        <f>IF(AND(ubezpieczenia56[[#This Row],[lat]]&gt;=60,ubezpieczenia56[[#This Row],[lat]]&lt;=69),1,0)</f>
        <v>0</v>
      </c>
      <c r="L329" s="1">
        <f>IF(AND(ubezpieczenia56[[#This Row],[lat]]&gt;=70,ubezpieczenia56[[#This Row],[lat]]&lt;=79),1,0)</f>
        <v>0</v>
      </c>
    </row>
    <row r="330" spans="1:12" x14ac:dyDescent="0.3">
      <c r="A330" s="1" t="s">
        <v>428</v>
      </c>
      <c r="B330" s="1" t="s">
        <v>429</v>
      </c>
      <c r="C330" s="2">
        <v>30720</v>
      </c>
      <c r="D330" s="1" t="s">
        <v>12</v>
      </c>
      <c r="E330" s="1">
        <f>YEAR(ubezpieczenia56[[#This Row],[Data_urodz]])</f>
        <v>1984</v>
      </c>
      <c r="F330" s="1">
        <f>2016-ubezpieczenia56[[#This Row],[rocznik]]</f>
        <v>32</v>
      </c>
      <c r="G330" s="1">
        <f>IF(AND(ubezpieczenia56[[#This Row],[lat]]&gt;=20,ubezpieczenia56[[#This Row],[lat]]&lt;=29),1,0)</f>
        <v>0</v>
      </c>
      <c r="H330" s="1">
        <f>IF(AND(ubezpieczenia56[[#This Row],[lat]]&gt;=30,ubezpieczenia56[[#This Row],[lat]]&lt;=39),1,0)</f>
        <v>1</v>
      </c>
      <c r="I330" s="1">
        <f>IF(AND(ubezpieczenia56[[#This Row],[lat]]&gt;=40,ubezpieczenia56[[#This Row],[lat]]&lt;=49),1,0)</f>
        <v>0</v>
      </c>
      <c r="J330" s="1">
        <f>IF(AND(ubezpieczenia56[[#This Row],[lat]]&gt;=50,ubezpieczenia56[[#This Row],[lat]]&lt;=59),1,0)</f>
        <v>0</v>
      </c>
      <c r="K330" s="1">
        <f>IF(AND(ubezpieczenia56[[#This Row],[lat]]&gt;=60,ubezpieczenia56[[#This Row],[lat]]&lt;=69),1,0)</f>
        <v>0</v>
      </c>
      <c r="L330" s="1">
        <f>IF(AND(ubezpieczenia56[[#This Row],[lat]]&gt;=70,ubezpieczenia56[[#This Row],[lat]]&lt;=79),1,0)</f>
        <v>0</v>
      </c>
    </row>
    <row r="331" spans="1:12" x14ac:dyDescent="0.3">
      <c r="A331" s="1" t="s">
        <v>430</v>
      </c>
      <c r="B331" s="1" t="s">
        <v>141</v>
      </c>
      <c r="C331" s="2">
        <v>22604</v>
      </c>
      <c r="D331" s="1" t="s">
        <v>9</v>
      </c>
      <c r="E331" s="1">
        <f>YEAR(ubezpieczenia56[[#This Row],[Data_urodz]])</f>
        <v>1961</v>
      </c>
      <c r="F331" s="1">
        <f>2016-ubezpieczenia56[[#This Row],[rocznik]]</f>
        <v>55</v>
      </c>
      <c r="G331" s="1">
        <f>IF(AND(ubezpieczenia56[[#This Row],[lat]]&gt;=20,ubezpieczenia56[[#This Row],[lat]]&lt;=29),1,0)</f>
        <v>0</v>
      </c>
      <c r="H331" s="1">
        <f>IF(AND(ubezpieczenia56[[#This Row],[lat]]&gt;=30,ubezpieczenia56[[#This Row],[lat]]&lt;=39),1,0)</f>
        <v>0</v>
      </c>
      <c r="I331" s="1">
        <f>IF(AND(ubezpieczenia56[[#This Row],[lat]]&gt;=40,ubezpieczenia56[[#This Row],[lat]]&lt;=49),1,0)</f>
        <v>0</v>
      </c>
      <c r="J331" s="1">
        <f>IF(AND(ubezpieczenia56[[#This Row],[lat]]&gt;=50,ubezpieczenia56[[#This Row],[lat]]&lt;=59),1,0)</f>
        <v>1</v>
      </c>
      <c r="K331" s="1">
        <f>IF(AND(ubezpieczenia56[[#This Row],[lat]]&gt;=60,ubezpieczenia56[[#This Row],[lat]]&lt;=69),1,0)</f>
        <v>0</v>
      </c>
      <c r="L331" s="1">
        <f>IF(AND(ubezpieczenia56[[#This Row],[lat]]&gt;=70,ubezpieczenia56[[#This Row],[lat]]&lt;=79),1,0)</f>
        <v>0</v>
      </c>
    </row>
    <row r="332" spans="1:12" x14ac:dyDescent="0.3">
      <c r="A332" s="1" t="s">
        <v>431</v>
      </c>
      <c r="B332" s="1" t="s">
        <v>368</v>
      </c>
      <c r="C332" s="2">
        <v>19123</v>
      </c>
      <c r="D332" s="1" t="s">
        <v>12</v>
      </c>
      <c r="E332" s="1">
        <f>YEAR(ubezpieczenia56[[#This Row],[Data_urodz]])</f>
        <v>1952</v>
      </c>
      <c r="F332" s="1">
        <f>2016-ubezpieczenia56[[#This Row],[rocznik]]</f>
        <v>64</v>
      </c>
      <c r="G332" s="1">
        <f>IF(AND(ubezpieczenia56[[#This Row],[lat]]&gt;=20,ubezpieczenia56[[#This Row],[lat]]&lt;=29),1,0)</f>
        <v>0</v>
      </c>
      <c r="H332" s="1">
        <f>IF(AND(ubezpieczenia56[[#This Row],[lat]]&gt;=30,ubezpieczenia56[[#This Row],[lat]]&lt;=39),1,0)</f>
        <v>0</v>
      </c>
      <c r="I332" s="1">
        <f>IF(AND(ubezpieczenia56[[#This Row],[lat]]&gt;=40,ubezpieczenia56[[#This Row],[lat]]&lt;=49),1,0)</f>
        <v>0</v>
      </c>
      <c r="J332" s="1">
        <f>IF(AND(ubezpieczenia56[[#This Row],[lat]]&gt;=50,ubezpieczenia56[[#This Row],[lat]]&lt;=59),1,0)</f>
        <v>0</v>
      </c>
      <c r="K332" s="1">
        <f>IF(AND(ubezpieczenia56[[#This Row],[lat]]&gt;=60,ubezpieczenia56[[#This Row],[lat]]&lt;=69),1,0)</f>
        <v>1</v>
      </c>
      <c r="L332" s="1">
        <f>IF(AND(ubezpieczenia56[[#This Row],[lat]]&gt;=70,ubezpieczenia56[[#This Row],[lat]]&lt;=79),1,0)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w 3 l j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w 3 l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5 Y 1 Y b K K c p r w E A A J o L A A A T A B w A R m 9 y b X V s Y X M v U 2 V j d G l v b j E u b S C i G A A o o B Q A A A A A A A A A A A A A A A A A A A A A A A A A A A D t k s 1 q G z E Q x + 8 G v 4 N Q L m t Y T O w 6 P T T s o d g t 7 a G h x S 6 B Z I u Z 7 E 5 T d b W a R d J 2 s z K 5 5 J V y C u Q W / F 6 d x k k T l x 5 a 8 H F 1 k U a j + f i P f g 4 z r 8 i I + W Y f H f Z 7 / Z 7 7 B h Z z U Z 9 h q B R m A Y 0 C k Q i N v t 8 T v N Y 3 9 u 4 6 X 1 8 R X 0 7 d j + G M s r p E 4 6 O 3 S u N w S s a z 4 S I 5 f Z V + d m h d W o J V k M 7 Q F Z 4 q t n x t Y Q m 2 q F 3 A Y w 0 u U w 2 m h h p Y f i V b 1 h r S 8 f 7 o Z c q V b c M N 8 D F A D k b h J N 1 q a u g v v B z E p z P U q l Q e b S I P Z S y m p O v S u G Q S i z c m o 1 y Z 8 2 Q 0 P t i P x a e a P M 5 9 q z F 5 O g 6 P y O C X Q b w R t y e P 4 H x 9 d X f d F E q Q q C h v 2 v W t C 2 T a k q 2 g q F Q o W f k C z j j 2 o 6 W S E 7 1 D y F l p 9 H s 0 s T h 9 c L 3 W e p 6 B B u s S b + v n h U 4 4 k + G p k / B t 9 Z R y Y c G 4 X 4 P Y 6 F i 0 F b r o 3 9 q K V y t + F x r l C u J B c F o U H i / 8 Z S x W 8 v 3 9 i z 8 u Z + B h W V v K w 6 M r B 4 / 3 r g 8 K v 7 s M l w E 4 0 I W C P w C 2 4 i 8 H / Z 4 y f 1 f z H K Q 9 u Y 1 S N B 7 I j q e O p 5 3 x 9 K L j q e N p h z x N O p 4 6 n n b I 0 0 H H U 8 f T f / L 0 E 1 B L A Q I t A B Q A A g A I A M N 5 Y 1 Y b w x C 7 p A A A A P Y A A A A S A A A A A A A A A A A A A A A A A A A A A A B D b 2 5 m a W c v U G F j a 2 F n Z S 5 4 b W x Q S w E C L Q A U A A I A C A D D e W N W D 8 r p q 6 Q A A A D p A A A A E w A A A A A A A A A A A A A A A A D w A A A A W 0 N v b n R l b n R f V H l w Z X N d L n h t b F B L A Q I t A B Q A A g A I A M N 5 Y 1 Y b K K c p r w E A A J o L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w A A A A A A A A Q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M z o 1 O D o w N i 4 z M z A y M j A x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l b m l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M 6 N T g 6 M D Y u M z M w M j I w M V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i Z X p w a W V j e m V u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M z o 1 O D o w N i 4 z M z A y M j A x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J l e n B p Z W N 6 Z W 5 p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z O j U 4 O j A 2 L j M z M D I y M D F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1 Y m V 6 c G l l Y 3 p l b m l h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y 0 w M 1 Q x M z o 1 O D o w N i 4 z M z A y M j A x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Y P U 9 o M k x S K p w O P 8 N b U B I A A A A A A I A A A A A A B B m A A A A A Q A A I A A A A K C U W + x z v u F 2 w F U D 5 5 g 7 K s u c Q S c u S v Q 6 N d 3 n w U A r g + 3 Z A A A A A A 6 A A A A A A g A A I A A A A B M R F J y w W o 8 a f B J n E V u T L k K a X n j C f / n W 5 l X C b 9 9 r t E 6 D U A A A A J n V 6 S e m / G A 3 N K j c Z y o j 3 8 u / O R o W f 7 o c g y q P d 5 O R 0 s X 1 N u 4 5 j i s 8 C x M h u n D b 7 C Z 2 d R m E x h h H B a S d M U H s + g N 3 g j 2 9 0 y F r 6 r f U n B s R r X v I C 2 t J Q A A A A N N H + p s o u l l 6 S R V / f Y / M Z m 7 G b h 2 N q E H Z 4 L F + w 1 X r E b I t O N + F S / B B P 8 i T D k w Y K / V b H b 9 U G E W 1 t D O X u c y W 9 G d F B Z g = < / D a t a M a s h u p > 
</file>

<file path=customXml/itemProps1.xml><?xml version="1.0" encoding="utf-8"?>
<ds:datastoreItem xmlns:ds="http://schemas.openxmlformats.org/officeDocument/2006/customXml" ds:itemID="{4B47E56B-8231-46FF-AD35-0BA8D2E993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zad41</vt:lpstr>
      <vt:lpstr>zad42</vt:lpstr>
      <vt:lpstr>zad43</vt:lpstr>
      <vt:lpstr>zad44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2023-03-03T13:57:14Z</dcterms:created>
  <dcterms:modified xsi:type="dcterms:W3CDTF">2023-03-03T14:23:00Z</dcterms:modified>
</cp:coreProperties>
</file>