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matura_arkuszeWlasciwe\nowa_formula\2020\czerwiec20\zadanie6\"/>
    </mc:Choice>
  </mc:AlternateContent>
  <xr:revisionPtr revIDLastSave="0" documentId="8_{A232A940-758E-47D8-B8A7-C687732088C6}" xr6:coauthVersionLast="47" xr6:coauthVersionMax="47" xr10:uidLastSave="{00000000-0000-0000-0000-000000000000}"/>
  <bookViews>
    <workbookView xWindow="-108" yWindow="-108" windowWidth="23256" windowHeight="12456" firstSheet="1" activeTab="6" xr2:uid="{AD056A9B-D1DD-4649-9100-A6E27F6467C4}"/>
  </bookViews>
  <sheets>
    <sheet name="statek" sheetId="2" r:id="rId1"/>
    <sheet name="zad 6.1" sheetId="3" r:id="rId2"/>
    <sheet name="zad 6.2" sheetId="1" r:id="rId3"/>
    <sheet name="zad 6.3" sheetId="8" r:id="rId4"/>
    <sheet name="zad 6.4" sheetId="4" r:id="rId5"/>
    <sheet name="zad 6.4 wykres" sheetId="7" r:id="rId6"/>
    <sheet name="zad 6.5" sheetId="10" r:id="rId7"/>
    <sheet name="Arkusz11" sheetId="12" r:id="rId8"/>
  </sheets>
  <definedNames>
    <definedName name="ExternalData_1" localSheetId="0" hidden="1">statek!$A$1:$F$203</definedName>
    <definedName name="ExternalData_1" localSheetId="1" hidden="1">'zad 6.1'!$A$1:$F$137</definedName>
    <definedName name="ExternalData_1" localSheetId="2" hidden="1">'zad 6.2'!$A$1:$A$203</definedName>
    <definedName name="ExternalData_1" localSheetId="3" hidden="1">'zad 6.3'!$A$1:$F$203</definedName>
    <definedName name="ExternalData_1" localSheetId="4" hidden="1">'zad 6.4'!$A$1:$F$44</definedName>
    <definedName name="ExternalData_1" localSheetId="6" hidden="1">'zad 6.5'!$A$1:$F$203</definedName>
  </definedNames>
  <calcPr calcId="191029"/>
  <pivotCaches>
    <pivotCache cacheId="5" r:id="rId9"/>
    <pivotCache cacheId="1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0" l="1"/>
  <c r="K4" i="8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J4" i="8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H4" i="8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G5" i="8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H3" i="8"/>
  <c r="I3" i="8"/>
  <c r="J3" i="8"/>
  <c r="K3" i="8"/>
  <c r="G4" i="8"/>
  <c r="G3" i="8"/>
  <c r="B3" i="1"/>
  <c r="B4" i="1"/>
  <c r="C4" i="1" s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7" i="1"/>
  <c r="C7" i="1" s="1"/>
  <c r="C3" i="1"/>
  <c r="C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" i="1"/>
  <c r="C6" i="1"/>
  <c r="G4" i="10" l="1"/>
  <c r="E3" i="1"/>
  <c r="G5" i="10" l="1"/>
  <c r="G6" i="10" l="1"/>
  <c r="G7" i="10" l="1"/>
  <c r="G8" i="10" l="1"/>
  <c r="G9" i="10" s="1"/>
  <c r="G10" i="10" l="1"/>
  <c r="G11" i="10" l="1"/>
  <c r="G12" i="10" l="1"/>
  <c r="G13" i="10" l="1"/>
  <c r="G14" i="10" s="1"/>
  <c r="G15" i="10" s="1"/>
  <c r="G16" i="10" l="1"/>
  <c r="G17" i="10" l="1"/>
  <c r="G18" i="10" s="1"/>
  <c r="G19" i="10" l="1"/>
  <c r="G20" i="10" l="1"/>
  <c r="G21" i="10" l="1"/>
  <c r="G22" i="10" s="1"/>
  <c r="G23" i="10" l="1"/>
  <c r="G24" i="10" l="1"/>
  <c r="G25" i="10" s="1"/>
  <c r="G26" i="10" l="1"/>
  <c r="G27" i="10" l="1"/>
  <c r="G28" i="10" s="1"/>
  <c r="G29" i="10" l="1"/>
  <c r="G30" i="10" s="1"/>
  <c r="G31" i="10" l="1"/>
  <c r="G32" i="10" l="1"/>
  <c r="G33" i="10" l="1"/>
  <c r="G34" i="10" s="1"/>
  <c r="G35" i="10" s="1"/>
  <c r="G36" i="10" l="1"/>
  <c r="G37" i="10" l="1"/>
  <c r="G38" i="10" l="1"/>
  <c r="G39" i="10" s="1"/>
  <c r="G40" i="10" s="1"/>
  <c r="G41" i="10" l="1"/>
  <c r="G42" i="10" l="1"/>
  <c r="G43" i="10" s="1"/>
  <c r="G44" i="10" l="1"/>
  <c r="G45" i="10" s="1"/>
  <c r="G46" i="10" l="1"/>
  <c r="G47" i="10" l="1"/>
  <c r="G48" i="10" l="1"/>
  <c r="G49" i="10" s="1"/>
  <c r="G50" i="10" l="1"/>
  <c r="G51" i="10" l="1"/>
  <c r="G52" i="10" l="1"/>
  <c r="G53" i="10" l="1"/>
  <c r="G54" i="10" s="1"/>
  <c r="G55" i="10" l="1"/>
  <c r="G56" i="10" l="1"/>
  <c r="G57" i="10" l="1"/>
  <c r="G58" i="10" s="1"/>
  <c r="G59" i="10" l="1"/>
  <c r="G60" i="10" l="1"/>
  <c r="G61" i="10" l="1"/>
  <c r="G62" i="10" l="1"/>
  <c r="G63" i="10" l="1"/>
  <c r="G64" i="10" s="1"/>
  <c r="G65" i="10" s="1"/>
  <c r="G66" i="10" l="1"/>
  <c r="G67" i="10" l="1"/>
  <c r="G68" i="10" s="1"/>
  <c r="G69" i="10" l="1"/>
  <c r="G70" i="10" l="1"/>
  <c r="G71" i="10" l="1"/>
  <c r="G72" i="10" l="1"/>
  <c r="G73" i="10" l="1"/>
  <c r="G74" i="10" l="1"/>
  <c r="G75" i="10" l="1"/>
  <c r="G76" i="10" s="1"/>
  <c r="G77" i="10" l="1"/>
  <c r="G78" i="10" l="1"/>
  <c r="G79" i="10" s="1"/>
  <c r="G80" i="10" l="1"/>
  <c r="G81" i="10" s="1"/>
  <c r="G82" i="10" s="1"/>
  <c r="G83" i="10" l="1"/>
  <c r="G84" i="10" l="1"/>
  <c r="G85" i="10" s="1"/>
  <c r="G86" i="10" l="1"/>
  <c r="G87" i="10" l="1"/>
  <c r="G88" i="10" s="1"/>
  <c r="G89" i="10" s="1"/>
  <c r="G90" i="10" l="1"/>
  <c r="G91" i="10" l="1"/>
  <c r="G92" i="10" l="1"/>
  <c r="G93" i="10" s="1"/>
  <c r="G94" i="10" s="1"/>
  <c r="G95" i="10" l="1"/>
  <c r="G96" i="10" l="1"/>
  <c r="G97" i="10" l="1"/>
  <c r="G98" i="10" s="1"/>
  <c r="G99" i="10" s="1"/>
  <c r="G100" i="10" l="1"/>
  <c r="G101" i="10" l="1"/>
  <c r="G102" i="10" l="1"/>
  <c r="G103" i="10" s="1"/>
  <c r="G104" i="10" l="1"/>
  <c r="G105" i="10" l="1"/>
  <c r="G106" i="10" l="1"/>
  <c r="G107" i="10" l="1"/>
  <c r="G108" i="10" s="1"/>
  <c r="G109" i="10" l="1"/>
  <c r="G110" i="10" s="1"/>
  <c r="G111" i="10" s="1"/>
  <c r="G112" i="10" l="1"/>
  <c r="G113" i="10" l="1"/>
  <c r="G114" i="10" l="1"/>
  <c r="G115" i="10" s="1"/>
  <c r="G116" i="10" s="1"/>
  <c r="G117" i="10" l="1"/>
  <c r="G118" i="10" l="1"/>
  <c r="G119" i="10" l="1"/>
  <c r="G120" i="10" l="1"/>
  <c r="G121" i="10" l="1"/>
  <c r="G122" i="10" l="1"/>
  <c r="G123" i="10" s="1"/>
  <c r="G124" i="10" l="1"/>
  <c r="G125" i="10" s="1"/>
  <c r="G126" i="10" l="1"/>
  <c r="G127" i="10" s="1"/>
  <c r="G128" i="10" s="1"/>
  <c r="G129" i="10" l="1"/>
  <c r="G130" i="10" l="1"/>
  <c r="G131" i="10" l="1"/>
  <c r="G132" i="10" s="1"/>
  <c r="G133" i="10" l="1"/>
  <c r="G134" i="10" s="1"/>
  <c r="G135" i="10" l="1"/>
  <c r="G136" i="10" l="1"/>
  <c r="G137" i="10" s="1"/>
  <c r="G138" i="10" s="1"/>
  <c r="G139" i="10" l="1"/>
  <c r="G140" i="10" l="1"/>
  <c r="G141" i="10" s="1"/>
  <c r="G142" i="10" s="1"/>
  <c r="G143" i="10" l="1"/>
  <c r="G144" i="10" l="1"/>
  <c r="G145" i="10" l="1"/>
  <c r="G146" i="10" s="1"/>
  <c r="G147" i="10" l="1"/>
  <c r="G148" i="10" l="1"/>
  <c r="G149" i="10" s="1"/>
  <c r="G150" i="10" l="1"/>
  <c r="G151" i="10" l="1"/>
  <c r="G152" i="10" l="1"/>
  <c r="G153" i="10" s="1"/>
  <c r="G154" i="10" l="1"/>
  <c r="G155" i="10" s="1"/>
  <c r="G156" i="10" l="1"/>
  <c r="G157" i="10" l="1"/>
  <c r="G158" i="10" l="1"/>
  <c r="G159" i="10" s="1"/>
  <c r="G160" i="10" l="1"/>
  <c r="G161" i="10" l="1"/>
  <c r="G162" i="10" l="1"/>
  <c r="G163" i="10" l="1"/>
  <c r="G164" i="10" l="1"/>
  <c r="G165" i="10" s="1"/>
  <c r="G166" i="10" l="1"/>
  <c r="G167" i="10" l="1"/>
  <c r="G168" i="10" l="1"/>
  <c r="G169" i="10" l="1"/>
  <c r="G170" i="10" l="1"/>
  <c r="G171" i="10" s="1"/>
  <c r="G172" i="10" s="1"/>
  <c r="G173" i="10" l="1"/>
  <c r="G174" i="10" l="1"/>
  <c r="G175" i="10" l="1"/>
  <c r="G176" i="10" s="1"/>
  <c r="G177" i="10" s="1"/>
  <c r="G178" i="10" l="1"/>
  <c r="G179" i="10" l="1"/>
  <c r="G180" i="10" s="1"/>
  <c r="G181" i="10" s="1"/>
  <c r="G182" i="10" l="1"/>
  <c r="G183" i="10" l="1"/>
  <c r="G184" i="10" l="1"/>
  <c r="G185" i="10" s="1"/>
  <c r="G186" i="10" l="1"/>
  <c r="G187" i="10" l="1"/>
  <c r="G188" i="10" s="1"/>
  <c r="G189" i="10" s="1"/>
  <c r="G190" i="10" l="1"/>
  <c r="G191" i="10" l="1"/>
  <c r="G192" i="10" l="1"/>
  <c r="G193" i="10" s="1"/>
  <c r="G194" i="10" l="1"/>
  <c r="G195" i="10" l="1"/>
  <c r="G196" i="10" s="1"/>
  <c r="G197" i="10" l="1"/>
  <c r="G198" i="10" s="1"/>
  <c r="G199" i="10" l="1"/>
  <c r="G200" i="10" l="1"/>
  <c r="G201" i="10" s="1"/>
  <c r="G202" i="10" l="1"/>
  <c r="G203" i="10" l="1"/>
  <c r="J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4C475E-9510-4FEC-836D-BFCEEAF4CB10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2" xr16:uid="{F84A3AA7-E886-4E06-A16A-F8922378605C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3" xr16:uid="{964BE209-A1F0-4637-B963-E1E674117026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4" xr16:uid="{B2BE257D-5D13-41A1-8B95-D6011C39FB10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5" xr16:uid="{0C0BE51C-B6A8-4B70-9A91-93876E1C8100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6" xr16:uid="{63156E21-56C2-438F-B590-0B9EEF3457C4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  <connection id="7" xr16:uid="{DD735312-D09C-4E52-B65A-49C8AA1C82B2}" keepAlive="1" name="Zapytanie — statek (7)" description="Połączenie z zapytaniem „statek (7)” w skoroszycie." type="5" refreshedVersion="8" background="1" saveData="1">
    <dbPr connection="Provider=Microsoft.Mashup.OleDb.1;Data Source=$Workbook$;Location=&quot;statek (7)&quot;;Extended Properties=&quot;&quot;" command="SELECT * FROM [statek (7)]"/>
  </connection>
  <connection id="8" xr16:uid="{EDBABD6C-68FC-42B8-A192-769C4C4153D0}" keepAlive="1" name="Zapytanie — statek (8)" description="Połączenie z zapytaniem „statek (8)” w skoroszycie." type="5" refreshedVersion="8" background="1" saveData="1">
    <dbPr connection="Provider=Microsoft.Mashup.OleDb.1;Data Source=$Workbook$;Location=&quot;statek (8)&quot;;Extended Properties=&quot;&quot;" command="SELECT * FROM [statek (8)]"/>
  </connection>
  <connection id="9" xr16:uid="{1ED33185-4DC1-4578-85CA-9E987272907A}" keepAlive="1" name="Zapytanie — statek (9)" description="Połączenie z zapytaniem „statek (9)” w skoroszycie." type="5" refreshedVersion="8" background="1" saveData="1">
    <dbPr connection="Provider=Microsoft.Mashup.OleDb.1;Data Source=$Workbook$;Location=&quot;statek (9)&quot;;Extended Properties=&quot;&quot;" command="SELECT * FROM [statek (9)]"/>
  </connection>
</connections>
</file>

<file path=xl/sharedStrings.xml><?xml version="1.0" encoding="utf-8"?>
<sst xmlns="http://schemas.openxmlformats.org/spreadsheetml/2006/main" count="3071" uniqueCount="57">
  <si>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</si>
  <si>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</si>
  <si>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</si>
  <si>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</si>
  <si>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</si>
  <si>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</si>
  <si>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</si>
  <si>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</si>
  <si>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</si>
  <si>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</si>
  <si>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</si>
  <si>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</si>
  <si>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</si>
  <si>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</si>
  <si>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</si>
  <si>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</si>
  <si>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</si>
  <si>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</si>
  <si>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</si>
  <si>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</si>
  <si>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</si>
  <si>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</si>
  <si>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</si>
  <si>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</si>
  <si>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Suma końcowa</t>
  </si>
  <si>
    <t>Suma z ile ton</t>
  </si>
  <si>
    <t>dni na morzu</t>
  </si>
  <si>
    <t>Kursów, w których statek spędził więcej niż 20 dni na morzu:</t>
  </si>
  <si>
    <t>wiecej niż 20</t>
  </si>
  <si>
    <t>Etykiety kolumn</t>
  </si>
  <si>
    <t>2016</t>
  </si>
  <si>
    <t>sty</t>
  </si>
  <si>
    <t>lut</t>
  </si>
  <si>
    <t>mar</t>
  </si>
  <si>
    <t>kwi</t>
  </si>
  <si>
    <t>cze</t>
  </si>
  <si>
    <t>lip</t>
  </si>
  <si>
    <t>sie</t>
  </si>
  <si>
    <t>wrz</t>
  </si>
  <si>
    <t>lis</t>
  </si>
  <si>
    <t>2017</t>
  </si>
  <si>
    <t>maj</t>
  </si>
  <si>
    <t>paź</t>
  </si>
  <si>
    <t>2018</t>
  </si>
  <si>
    <t>gru</t>
  </si>
  <si>
    <t>t1</t>
  </si>
  <si>
    <t>t2</t>
  </si>
  <si>
    <t>t3</t>
  </si>
  <si>
    <t>t4</t>
  </si>
  <si>
    <t>t5</t>
  </si>
  <si>
    <t>Najwiecej:</t>
  </si>
  <si>
    <t>Najmniej:</t>
  </si>
  <si>
    <t>saszeta</t>
  </si>
  <si>
    <t>18 grudnia 2018:</t>
  </si>
  <si>
    <t>Max kasy:</t>
  </si>
  <si>
    <t>Minimalnie talarow:</t>
  </si>
  <si>
    <t>6159+240=6399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</si>
</sst>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15]mmm\ yy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</cellXfs>
  <cellStyles count="1">
    <cellStyle name="Normalny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6" formatCode="[$-415]mmm\ yy;@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[zadanie6_statek.xlsx]zad 6.4 wykres!Tabela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ZAŁADUNEK I WYŁADUNEK T5 W POSZCZEGÓLNYCH</a:t>
            </a:r>
            <a:r>
              <a:rPr lang="pl-PL" baseline="0"/>
              <a:t>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 6.4 wykres'!$B$3:$B$4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'zad 6.4 wykres'!$A$5:$A$38</c:f>
              <c:multiLvlStrCache>
                <c:ptCount val="30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cze</c:v>
                  </c:pt>
                  <c:pt idx="5">
                    <c:v>lip</c:v>
                  </c:pt>
                  <c:pt idx="6">
                    <c:v>sie</c:v>
                  </c:pt>
                  <c:pt idx="7">
                    <c:v>wrz</c:v>
                  </c:pt>
                  <c:pt idx="8">
                    <c:v>lis</c:v>
                  </c:pt>
                  <c:pt idx="9">
                    <c:v>sty</c:v>
                  </c:pt>
                  <c:pt idx="10">
                    <c:v>lut</c:v>
                  </c:pt>
                  <c:pt idx="11">
                    <c:v>mar</c:v>
                  </c:pt>
                  <c:pt idx="12">
                    <c:v>kwi</c:v>
                  </c:pt>
                  <c:pt idx="13">
                    <c:v>maj</c:v>
                  </c:pt>
                  <c:pt idx="14">
                    <c:v>cze</c:v>
                  </c:pt>
                  <c:pt idx="15">
                    <c:v>lip</c:v>
                  </c:pt>
                  <c:pt idx="16">
                    <c:v>sie</c:v>
                  </c:pt>
                  <c:pt idx="17">
                    <c:v>paź</c:v>
                  </c:pt>
                  <c:pt idx="18">
                    <c:v>lis</c:v>
                  </c:pt>
                  <c:pt idx="19">
                    <c:v>sty</c:v>
                  </c:pt>
                  <c:pt idx="20">
                    <c:v>lut</c:v>
                  </c:pt>
                  <c:pt idx="21">
                    <c:v>mar</c:v>
                  </c:pt>
                  <c:pt idx="22">
                    <c:v>kwi</c:v>
                  </c:pt>
                  <c:pt idx="23">
                    <c:v>cze</c:v>
                  </c:pt>
                  <c:pt idx="24">
                    <c:v>lip</c:v>
                  </c:pt>
                  <c:pt idx="25">
                    <c:v>sie</c:v>
                  </c:pt>
                  <c:pt idx="26">
                    <c:v>wrz</c:v>
                  </c:pt>
                  <c:pt idx="27">
                    <c:v>paź</c:v>
                  </c:pt>
                  <c:pt idx="28">
                    <c:v>lis</c:v>
                  </c:pt>
                  <c:pt idx="29">
                    <c:v>gru</c:v>
                  </c:pt>
                </c:lvl>
                <c:lvl>
                  <c:pt idx="0">
                    <c:v>2016</c:v>
                  </c:pt>
                  <c:pt idx="9">
                    <c:v>2017</c:v>
                  </c:pt>
                  <c:pt idx="19">
                    <c:v>2018</c:v>
                  </c:pt>
                </c:lvl>
              </c:multiLvlStrCache>
            </c:multiLvlStrRef>
          </c:cat>
          <c:val>
            <c:numRef>
              <c:f>'zad 6.4 wykres'!$B$5:$B$38</c:f>
              <c:numCache>
                <c:formatCode>General</c:formatCode>
                <c:ptCount val="30"/>
                <c:pt idx="0">
                  <c:v>32</c:v>
                </c:pt>
                <c:pt idx="2">
                  <c:v>50</c:v>
                </c:pt>
                <c:pt idx="6">
                  <c:v>191</c:v>
                </c:pt>
                <c:pt idx="7">
                  <c:v>4</c:v>
                </c:pt>
                <c:pt idx="9">
                  <c:v>112</c:v>
                </c:pt>
                <c:pt idx="10">
                  <c:v>1</c:v>
                </c:pt>
                <c:pt idx="13">
                  <c:v>68</c:v>
                </c:pt>
                <c:pt idx="16">
                  <c:v>48</c:v>
                </c:pt>
                <c:pt idx="17">
                  <c:v>6</c:v>
                </c:pt>
                <c:pt idx="18">
                  <c:v>1</c:v>
                </c:pt>
                <c:pt idx="19">
                  <c:v>22</c:v>
                </c:pt>
                <c:pt idx="21">
                  <c:v>34</c:v>
                </c:pt>
                <c:pt idx="25">
                  <c:v>121</c:v>
                </c:pt>
                <c:pt idx="26">
                  <c:v>26</c:v>
                </c:pt>
                <c:pt idx="28">
                  <c:v>64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6-4D5B-B6B5-851C4A49D357}"/>
            </c:ext>
          </c:extLst>
        </c:ser>
        <c:ser>
          <c:idx val="1"/>
          <c:order val="1"/>
          <c:tx>
            <c:strRef>
              <c:f>'zad 6.4 wykres'!$C$3:$C$4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'zad 6.4 wykres'!$A$5:$A$38</c:f>
              <c:multiLvlStrCache>
                <c:ptCount val="30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cze</c:v>
                  </c:pt>
                  <c:pt idx="5">
                    <c:v>lip</c:v>
                  </c:pt>
                  <c:pt idx="6">
                    <c:v>sie</c:v>
                  </c:pt>
                  <c:pt idx="7">
                    <c:v>wrz</c:v>
                  </c:pt>
                  <c:pt idx="8">
                    <c:v>lis</c:v>
                  </c:pt>
                  <c:pt idx="9">
                    <c:v>sty</c:v>
                  </c:pt>
                  <c:pt idx="10">
                    <c:v>lut</c:v>
                  </c:pt>
                  <c:pt idx="11">
                    <c:v>mar</c:v>
                  </c:pt>
                  <c:pt idx="12">
                    <c:v>kwi</c:v>
                  </c:pt>
                  <c:pt idx="13">
                    <c:v>maj</c:v>
                  </c:pt>
                  <c:pt idx="14">
                    <c:v>cze</c:v>
                  </c:pt>
                  <c:pt idx="15">
                    <c:v>lip</c:v>
                  </c:pt>
                  <c:pt idx="16">
                    <c:v>sie</c:v>
                  </c:pt>
                  <c:pt idx="17">
                    <c:v>paź</c:v>
                  </c:pt>
                  <c:pt idx="18">
                    <c:v>lis</c:v>
                  </c:pt>
                  <c:pt idx="19">
                    <c:v>sty</c:v>
                  </c:pt>
                  <c:pt idx="20">
                    <c:v>lut</c:v>
                  </c:pt>
                  <c:pt idx="21">
                    <c:v>mar</c:v>
                  </c:pt>
                  <c:pt idx="22">
                    <c:v>kwi</c:v>
                  </c:pt>
                  <c:pt idx="23">
                    <c:v>cze</c:v>
                  </c:pt>
                  <c:pt idx="24">
                    <c:v>lip</c:v>
                  </c:pt>
                  <c:pt idx="25">
                    <c:v>sie</c:v>
                  </c:pt>
                  <c:pt idx="26">
                    <c:v>wrz</c:v>
                  </c:pt>
                  <c:pt idx="27">
                    <c:v>paź</c:v>
                  </c:pt>
                  <c:pt idx="28">
                    <c:v>lis</c:v>
                  </c:pt>
                  <c:pt idx="29">
                    <c:v>gru</c:v>
                  </c:pt>
                </c:lvl>
                <c:lvl>
                  <c:pt idx="0">
                    <c:v>2016</c:v>
                  </c:pt>
                  <c:pt idx="9">
                    <c:v>2017</c:v>
                  </c:pt>
                  <c:pt idx="19">
                    <c:v>2018</c:v>
                  </c:pt>
                </c:lvl>
              </c:multiLvlStrCache>
            </c:multiLvlStrRef>
          </c:cat>
          <c:val>
            <c:numRef>
              <c:f>'zad 6.4 wykres'!$C$5:$C$38</c:f>
              <c:numCache>
                <c:formatCode>General</c:formatCode>
                <c:ptCount val="30"/>
                <c:pt idx="0">
                  <c:v>76</c:v>
                </c:pt>
                <c:pt idx="1">
                  <c:v>8</c:v>
                </c:pt>
                <c:pt idx="3">
                  <c:v>68</c:v>
                </c:pt>
                <c:pt idx="4">
                  <c:v>42</c:v>
                </c:pt>
                <c:pt idx="5">
                  <c:v>83</c:v>
                </c:pt>
                <c:pt idx="7">
                  <c:v>44</c:v>
                </c:pt>
                <c:pt idx="8">
                  <c:v>30</c:v>
                </c:pt>
                <c:pt idx="9">
                  <c:v>39</c:v>
                </c:pt>
                <c:pt idx="11">
                  <c:v>35</c:v>
                </c:pt>
                <c:pt idx="12">
                  <c:v>1</c:v>
                </c:pt>
                <c:pt idx="13">
                  <c:v>33</c:v>
                </c:pt>
                <c:pt idx="14">
                  <c:v>8</c:v>
                </c:pt>
                <c:pt idx="15">
                  <c:v>42</c:v>
                </c:pt>
                <c:pt idx="16">
                  <c:v>4</c:v>
                </c:pt>
                <c:pt idx="18">
                  <c:v>12</c:v>
                </c:pt>
                <c:pt idx="19">
                  <c:v>10</c:v>
                </c:pt>
                <c:pt idx="20">
                  <c:v>34</c:v>
                </c:pt>
                <c:pt idx="22">
                  <c:v>5</c:v>
                </c:pt>
                <c:pt idx="23">
                  <c:v>95</c:v>
                </c:pt>
                <c:pt idx="24">
                  <c:v>25</c:v>
                </c:pt>
                <c:pt idx="25">
                  <c:v>22</c:v>
                </c:pt>
                <c:pt idx="27">
                  <c:v>20</c:v>
                </c:pt>
                <c:pt idx="2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06-4D5B-B6B5-851C4A49D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995984"/>
        <c:axId val="611998384"/>
      </c:barChart>
      <c:catAx>
        <c:axId val="61199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rok/miesiąc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1998384"/>
        <c:crosses val="autoZero"/>
        <c:auto val="1"/>
        <c:lblAlgn val="ctr"/>
        <c:lblOffset val="100"/>
        <c:noMultiLvlLbl val="0"/>
      </c:catAx>
      <c:valAx>
        <c:axId val="6119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199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7620</xdr:rowOff>
    </xdr:from>
    <xdr:to>
      <xdr:col>17</xdr:col>
      <xdr:colOff>167640</xdr:colOff>
      <xdr:row>27</xdr:row>
      <xdr:rowOff>53340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5BF6A73-C569-C122-C6DA-938507B8E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5064.089756712965" createdVersion="8" refreshedVersion="8" minRefreshableVersion="3" recordCount="136" xr:uid="{CA50DE9C-23B4-42CA-9F7F-909FFB2D16A8}">
  <cacheSource type="worksheet">
    <worksheetSource name="Tabela_statek4"/>
  </cacheSource>
  <cacheFields count="6">
    <cacheField name="data" numFmtId="14">
      <sharedItems containsSemiMixedTypes="0" containsNonDate="0" containsDate="1" containsString="0" minDate="2016-01-01T00:00:00" maxDate="2018-12-19T00:00:00"/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/>
    </cacheField>
    <cacheField name="ile ton" numFmtId="0">
      <sharedItems containsSemiMixedTypes="0" containsString="0" containsNumber="1" containsInteger="1" minValue="1" maxValue="49"/>
    </cacheField>
    <cacheField name="cena za tone w talarach" numFmtId="0">
      <sharedItems containsSemiMixedTypes="0" containsString="0" containsNumber="1" containsInteger="1" minValue="7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5064.097093055556" createdVersion="8" refreshedVersion="8" minRefreshableVersion="3" recordCount="43" xr:uid="{CB462E23-BE05-4EFB-BDD1-06050F3031F3}">
  <cacheSource type="worksheet">
    <worksheetSource name="Tabela_statek5"/>
  </cacheSource>
  <cacheFields count="9">
    <cacheField name="data" numFmtId="166">
      <sharedItems containsSemiMixedTypes="0" containsNonDate="0" containsDate="1" containsString="0" minDate="2016-01-01T00:00:00" maxDate="2018-12-19T00:00:00" count="43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6-21T00:00:00"/>
        <d v="2016-07-08T00:00:00"/>
        <d v="2016-07-23T00:00:00"/>
        <d v="2016-08-11T00:00:00"/>
        <d v="2016-09-06T00:00:00"/>
        <d v="2016-09-27T00:00:00"/>
        <d v="2016-11-08T00:00:00"/>
        <d v="2017-01-07T00:00:00"/>
        <d v="2017-01-24T00:00:00"/>
        <d v="2017-02-27T00:00:00"/>
        <d v="2017-03-25T00:00:00"/>
        <d v="2017-04-15T00:00:00"/>
        <d v="2017-05-09T00:00:00"/>
        <d v="2017-05-27T00:00:00"/>
        <d v="2017-06-18T00:00:00"/>
        <d v="2017-07-26T00:00:00"/>
        <d v="2017-08-12T00:00:00"/>
        <d v="2017-08-27T00:00:00"/>
        <d v="2017-10-11T00:00:00"/>
        <d v="2017-11-01T00:00:00"/>
        <d v="2017-11-25T00:00:00"/>
        <d v="2018-01-04T00:00:00"/>
        <d v="2018-01-29T00:00:00"/>
        <d v="2018-02-16T00:00:00"/>
        <d v="2018-03-03T00:00:00"/>
        <d v="2018-04-17T00:00:00"/>
        <d v="2018-06-01T00:00:00"/>
        <d v="2018-06-19T00:00:00"/>
        <d v="2018-07-11T00:00:00"/>
        <d v="2018-08-05T00:00:00"/>
        <d v="2018-08-18T00:00:00"/>
        <d v="2018-09-19T00:00:00"/>
        <d v="2018-10-08T00:00:00"/>
        <d v="2018-11-03T00:00:00"/>
        <d v="2018-11-24T00:00:00"/>
        <d v="2018-12-18T00:00:00"/>
      </sharedItems>
      <fieldGroup par="8"/>
    </cacheField>
    <cacheField name="port" numFmtId="0">
      <sharedItems/>
    </cacheField>
    <cacheField name="towar" numFmtId="0">
      <sharedItems/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1"/>
    </cacheField>
    <cacheField name="cena za tone w talarach" numFmtId="0">
      <sharedItems containsSemiMixedTypes="0" containsString="0" containsNumber="1" containsInteger="1" minValue="37" maxValue="63"/>
    </cacheField>
    <cacheField name="Miesiące (data)" numFmtId="0" databaseField="0">
      <fieldGroup base="0">
        <rangePr groupBy="months" startDate="2016-01-01T00:00:00" endDate="2018-12-19T00:00:00"/>
        <groupItems count="14">
          <s v="&lt;01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12.2018"/>
        </groupItems>
      </fieldGroup>
    </cacheField>
    <cacheField name="Kwartały (data)" numFmtId="0" databaseField="0">
      <fieldGroup base="0">
        <rangePr groupBy="quarters" startDate="2016-01-01T00:00:00" endDate="2018-12-19T00:00:00"/>
        <groupItems count="6">
          <s v="&lt;01.01.2016"/>
          <s v="Kwartał1"/>
          <s v="Kwartał2"/>
          <s v="Kwartał3"/>
          <s v="Kwartał4"/>
          <s v="&gt;19.12.2018"/>
        </groupItems>
      </fieldGroup>
    </cacheField>
    <cacheField name="Lata (data)" numFmtId="0" databaseField="0">
      <fieldGroup base="0">
        <rangePr groupBy="years" startDate="2016-01-01T00:00:00" endDate="2018-12-19T00:00:00"/>
        <groupItems count="5">
          <s v="&lt;01.01.2016"/>
          <s v="2016"/>
          <s v="2017"/>
          <s v="2018"/>
          <s v="&gt;1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d v="2016-01-01T00:00:00"/>
    <s v="Algier"/>
    <x v="0"/>
    <s v="Z"/>
    <n v="3"/>
    <n v="80"/>
  </r>
  <r>
    <d v="2016-01-01T00:00:00"/>
    <s v="Algier"/>
    <x v="1"/>
    <s v="Z"/>
    <n v="32"/>
    <n v="50"/>
  </r>
  <r>
    <d v="2016-01-01T00:00:00"/>
    <s v="Algier"/>
    <x v="2"/>
    <s v="Z"/>
    <n v="38"/>
    <n v="10"/>
  </r>
  <r>
    <d v="2016-01-01T00:00:00"/>
    <s v="Algier"/>
    <x v="3"/>
    <s v="Z"/>
    <n v="33"/>
    <n v="30"/>
  </r>
  <r>
    <d v="2016-01-01T00:00:00"/>
    <s v="Algier"/>
    <x v="4"/>
    <s v="Z"/>
    <n v="43"/>
    <n v="25"/>
  </r>
  <r>
    <d v="2016-01-16T00:00:00"/>
    <s v="Tunis"/>
    <x v="3"/>
    <s v="Z"/>
    <n v="14"/>
    <n v="26"/>
  </r>
  <r>
    <d v="2016-01-24T00:00:00"/>
    <s v="Benghazi"/>
    <x v="1"/>
    <s v="Z"/>
    <n v="44"/>
    <n v="46"/>
  </r>
  <r>
    <d v="2016-01-24T00:00:00"/>
    <s v="Benghazi"/>
    <x v="3"/>
    <s v="Z"/>
    <n v="1"/>
    <n v="28"/>
  </r>
  <r>
    <d v="2016-01-24T00:00:00"/>
    <s v="Benghazi"/>
    <x v="0"/>
    <s v="Z"/>
    <n v="21"/>
    <n v="74"/>
  </r>
  <r>
    <d v="2016-02-19T00:00:00"/>
    <s v="Aleksandria"/>
    <x v="0"/>
    <s v="Z"/>
    <n v="9"/>
    <n v="59"/>
  </r>
  <r>
    <d v="2016-02-19T00:00:00"/>
    <s v="Aleksandria"/>
    <x v="1"/>
    <s v="Z"/>
    <n v="8"/>
    <n v="37"/>
  </r>
  <r>
    <d v="2016-03-11T00:00:00"/>
    <s v="Bejrut"/>
    <x v="4"/>
    <s v="Z"/>
    <n v="32"/>
    <n v="20"/>
  </r>
  <r>
    <d v="2016-03-11T00:00:00"/>
    <s v="Bejrut"/>
    <x v="2"/>
    <s v="Z"/>
    <n v="7"/>
    <n v="8"/>
  </r>
  <r>
    <d v="2016-03-11T00:00:00"/>
    <s v="Bejrut"/>
    <x v="3"/>
    <s v="Z"/>
    <n v="10"/>
    <n v="24"/>
  </r>
  <r>
    <d v="2016-04-04T00:00:00"/>
    <s v="Palermo"/>
    <x v="4"/>
    <s v="Z"/>
    <n v="25"/>
    <n v="19"/>
  </r>
  <r>
    <d v="2016-04-04T00:00:00"/>
    <s v="Palermo"/>
    <x v="1"/>
    <s v="Z"/>
    <n v="33"/>
    <n v="38"/>
  </r>
  <r>
    <d v="2016-04-22T00:00:00"/>
    <s v="Neapol"/>
    <x v="0"/>
    <s v="Z"/>
    <n v="5"/>
    <n v="66"/>
  </r>
  <r>
    <d v="2016-04-22T00:00:00"/>
    <s v="Neapol"/>
    <x v="1"/>
    <s v="Z"/>
    <n v="35"/>
    <n v="41"/>
  </r>
  <r>
    <d v="2016-05-14T00:00:00"/>
    <s v="Monako"/>
    <x v="3"/>
    <s v="Z"/>
    <n v="10"/>
    <n v="23"/>
  </r>
  <r>
    <d v="2016-06-08T00:00:00"/>
    <s v="Barcelona"/>
    <x v="0"/>
    <s v="Z"/>
    <n v="42"/>
    <n v="60"/>
  </r>
  <r>
    <d v="2016-06-08T00:00:00"/>
    <s v="Barcelona"/>
    <x v="2"/>
    <s v="Z"/>
    <n v="28"/>
    <n v="8"/>
  </r>
  <r>
    <d v="2016-06-08T00:00:00"/>
    <s v="Barcelona"/>
    <x v="4"/>
    <s v="Z"/>
    <n v="19"/>
    <n v="19"/>
  </r>
  <r>
    <d v="2016-06-21T00:00:00"/>
    <s v="Walencja"/>
    <x v="1"/>
    <s v="Z"/>
    <n v="42"/>
    <n v="44"/>
  </r>
  <r>
    <d v="2016-06-21T00:00:00"/>
    <s v="Walencja"/>
    <x v="3"/>
    <s v="Z"/>
    <n v="33"/>
    <n v="26"/>
  </r>
  <r>
    <d v="2016-06-21T00:00:00"/>
    <s v="Walencja"/>
    <x v="2"/>
    <s v="Z"/>
    <n v="9"/>
    <n v="9"/>
  </r>
  <r>
    <d v="2016-07-08T00:00:00"/>
    <s v="Algier"/>
    <x v="1"/>
    <s v="Z"/>
    <n v="35"/>
    <n v="42"/>
  </r>
  <r>
    <d v="2016-07-08T00:00:00"/>
    <s v="Algier"/>
    <x v="0"/>
    <s v="Z"/>
    <n v="32"/>
    <n v="66"/>
  </r>
  <r>
    <d v="2016-07-23T00:00:00"/>
    <s v="Tunis"/>
    <x v="1"/>
    <s v="Z"/>
    <n v="48"/>
    <n v="43"/>
  </r>
  <r>
    <d v="2016-08-11T00:00:00"/>
    <s v="Benghazi"/>
    <x v="3"/>
    <s v="Z"/>
    <n v="9"/>
    <n v="24"/>
  </r>
  <r>
    <d v="2016-08-11T00:00:00"/>
    <s v="Benghazi"/>
    <x v="0"/>
    <s v="Z"/>
    <n v="36"/>
    <n v="65"/>
  </r>
  <r>
    <d v="2016-09-06T00:00:00"/>
    <s v="Aleksandria"/>
    <x v="2"/>
    <s v="Z"/>
    <n v="47"/>
    <n v="7"/>
  </r>
  <r>
    <d v="2016-09-06T00:00:00"/>
    <s v="Aleksandria"/>
    <x v="4"/>
    <s v="Z"/>
    <n v="8"/>
    <n v="19"/>
  </r>
  <r>
    <d v="2016-09-06T00:00:00"/>
    <s v="Aleksandria"/>
    <x v="3"/>
    <s v="Z"/>
    <n v="3"/>
    <n v="22"/>
  </r>
  <r>
    <d v="2016-09-06T00:00:00"/>
    <s v="Aleksandria"/>
    <x v="0"/>
    <s v="Z"/>
    <n v="41"/>
    <n v="59"/>
  </r>
  <r>
    <d v="2016-09-27T00:00:00"/>
    <s v="Bejrut"/>
    <x v="1"/>
    <s v="Z"/>
    <n v="44"/>
    <n v="40"/>
  </r>
  <r>
    <d v="2016-09-27T00:00:00"/>
    <s v="Bejrut"/>
    <x v="4"/>
    <s v="Z"/>
    <n v="40"/>
    <n v="20"/>
  </r>
  <r>
    <d v="2016-09-27T00:00:00"/>
    <s v="Bejrut"/>
    <x v="0"/>
    <s v="Z"/>
    <n v="3"/>
    <n v="63"/>
  </r>
  <r>
    <d v="2016-09-27T00:00:00"/>
    <s v="Bejrut"/>
    <x v="3"/>
    <s v="Z"/>
    <n v="17"/>
    <n v="24"/>
  </r>
  <r>
    <d v="2016-10-21T00:00:00"/>
    <s v="Palermo"/>
    <x v="4"/>
    <s v="Z"/>
    <n v="14"/>
    <n v="19"/>
  </r>
  <r>
    <d v="2016-10-21T00:00:00"/>
    <s v="Palermo"/>
    <x v="3"/>
    <s v="Z"/>
    <n v="23"/>
    <n v="23"/>
  </r>
  <r>
    <d v="2016-11-08T00:00:00"/>
    <s v="Neapol"/>
    <x v="2"/>
    <s v="Z"/>
    <n v="11"/>
    <n v="8"/>
  </r>
  <r>
    <d v="2016-11-08T00:00:00"/>
    <s v="Neapol"/>
    <x v="0"/>
    <s v="Z"/>
    <n v="17"/>
    <n v="66"/>
  </r>
  <r>
    <d v="2016-11-08T00:00:00"/>
    <s v="Neapol"/>
    <x v="1"/>
    <s v="Z"/>
    <n v="30"/>
    <n v="41"/>
  </r>
  <r>
    <d v="2016-11-30T00:00:00"/>
    <s v="Monako"/>
    <x v="4"/>
    <s v="Z"/>
    <n v="17"/>
    <n v="20"/>
  </r>
  <r>
    <d v="2016-11-30T00:00:00"/>
    <s v="Monako"/>
    <x v="3"/>
    <s v="Z"/>
    <n v="4"/>
    <n v="23"/>
  </r>
  <r>
    <d v="2016-12-25T00:00:00"/>
    <s v="Barcelona"/>
    <x v="0"/>
    <s v="Z"/>
    <n v="33"/>
    <n v="60"/>
  </r>
  <r>
    <d v="2016-12-25T00:00:00"/>
    <s v="Barcelona"/>
    <x v="3"/>
    <s v="Z"/>
    <n v="26"/>
    <n v="23"/>
  </r>
  <r>
    <d v="2017-01-07T00:00:00"/>
    <s v="Walencja"/>
    <x v="4"/>
    <s v="Z"/>
    <n v="40"/>
    <n v="22"/>
  </r>
  <r>
    <d v="2017-01-07T00:00:00"/>
    <s v="Walencja"/>
    <x v="2"/>
    <s v="Z"/>
    <n v="42"/>
    <n v="9"/>
  </r>
  <r>
    <d v="2017-01-07T00:00:00"/>
    <s v="Walencja"/>
    <x v="3"/>
    <s v="Z"/>
    <n v="42"/>
    <n v="26"/>
  </r>
  <r>
    <d v="2017-01-07T00:00:00"/>
    <s v="Walencja"/>
    <x v="0"/>
    <s v="Z"/>
    <n v="9"/>
    <n v="70"/>
  </r>
  <r>
    <d v="2017-01-07T00:00:00"/>
    <s v="Walencja"/>
    <x v="1"/>
    <s v="Z"/>
    <n v="39"/>
    <n v="44"/>
  </r>
  <r>
    <d v="2017-01-24T00:00:00"/>
    <s v="Algier"/>
    <x v="0"/>
    <s v="Z"/>
    <n v="34"/>
    <n v="66"/>
  </r>
  <r>
    <d v="2017-01-24T00:00:00"/>
    <s v="Algier"/>
    <x v="4"/>
    <s v="Z"/>
    <n v="5"/>
    <n v="21"/>
  </r>
  <r>
    <d v="2017-02-08T00:00:00"/>
    <s v="Tunis"/>
    <x v="3"/>
    <s v="Z"/>
    <n v="14"/>
    <n v="26"/>
  </r>
  <r>
    <d v="2017-02-27T00:00:00"/>
    <s v="Benghazi"/>
    <x v="2"/>
    <s v="Z"/>
    <n v="30"/>
    <n v="8"/>
  </r>
  <r>
    <d v="2017-02-27T00:00:00"/>
    <s v="Benghazi"/>
    <x v="4"/>
    <s v="Z"/>
    <n v="14"/>
    <n v="20"/>
  </r>
  <r>
    <d v="2017-03-25T00:00:00"/>
    <s v="Aleksandria"/>
    <x v="1"/>
    <s v="Z"/>
    <n v="35"/>
    <n v="37"/>
  </r>
  <r>
    <d v="2017-03-25T00:00:00"/>
    <s v="Aleksandria"/>
    <x v="4"/>
    <s v="Z"/>
    <n v="40"/>
    <n v="19"/>
  </r>
  <r>
    <d v="2017-04-15T00:00:00"/>
    <s v="Bejrut"/>
    <x v="4"/>
    <s v="Z"/>
    <n v="12"/>
    <n v="20"/>
  </r>
  <r>
    <d v="2017-04-15T00:00:00"/>
    <s v="Bejrut"/>
    <x v="2"/>
    <s v="Z"/>
    <n v="15"/>
    <n v="8"/>
  </r>
  <r>
    <d v="2017-04-15T00:00:00"/>
    <s v="Bejrut"/>
    <x v="1"/>
    <s v="Z"/>
    <n v="1"/>
    <n v="40"/>
  </r>
  <r>
    <d v="2017-05-09T00:00:00"/>
    <s v="Palermo"/>
    <x v="1"/>
    <s v="Z"/>
    <n v="33"/>
    <n v="38"/>
  </r>
  <r>
    <d v="2017-05-09T00:00:00"/>
    <s v="Palermo"/>
    <x v="3"/>
    <s v="Z"/>
    <n v="13"/>
    <n v="23"/>
  </r>
  <r>
    <d v="2017-05-09T00:00:00"/>
    <s v="Palermo"/>
    <x v="0"/>
    <s v="Z"/>
    <n v="37"/>
    <n v="61"/>
  </r>
  <r>
    <d v="2017-05-27T00:00:00"/>
    <s v="Neapol"/>
    <x v="0"/>
    <s v="Z"/>
    <n v="35"/>
    <n v="66"/>
  </r>
  <r>
    <d v="2017-05-27T00:00:00"/>
    <s v="Neapol"/>
    <x v="4"/>
    <s v="Z"/>
    <n v="25"/>
    <n v="21"/>
  </r>
  <r>
    <d v="2017-05-27T00:00:00"/>
    <s v="Neapol"/>
    <x v="3"/>
    <s v="Z"/>
    <n v="10"/>
    <n v="25"/>
  </r>
  <r>
    <d v="2017-06-18T00:00:00"/>
    <s v="Monako"/>
    <x v="2"/>
    <s v="Z"/>
    <n v="22"/>
    <n v="8"/>
  </r>
  <r>
    <d v="2017-06-18T00:00:00"/>
    <s v="Monako"/>
    <x v="4"/>
    <s v="Z"/>
    <n v="25"/>
    <n v="20"/>
  </r>
  <r>
    <d v="2017-06-18T00:00:00"/>
    <s v="Monako"/>
    <x v="1"/>
    <s v="Z"/>
    <n v="8"/>
    <n v="39"/>
  </r>
  <r>
    <d v="2017-06-18T00:00:00"/>
    <s v="Monako"/>
    <x v="0"/>
    <s v="Z"/>
    <n v="45"/>
    <n v="62"/>
  </r>
  <r>
    <d v="2017-07-13T00:00:00"/>
    <s v="Barcelona"/>
    <x v="4"/>
    <s v="Z"/>
    <n v="29"/>
    <n v="19"/>
  </r>
  <r>
    <d v="2017-07-26T00:00:00"/>
    <s v="Walencja"/>
    <x v="4"/>
    <s v="Z"/>
    <n v="37"/>
    <n v="22"/>
  </r>
  <r>
    <d v="2017-07-26T00:00:00"/>
    <s v="Walencja"/>
    <x v="0"/>
    <s v="Z"/>
    <n v="10"/>
    <n v="70"/>
  </r>
  <r>
    <d v="2017-07-26T00:00:00"/>
    <s v="Walencja"/>
    <x v="1"/>
    <s v="Z"/>
    <n v="42"/>
    <n v="44"/>
  </r>
  <r>
    <d v="2017-08-12T00:00:00"/>
    <s v="Algier"/>
    <x v="4"/>
    <s v="Z"/>
    <n v="20"/>
    <n v="21"/>
  </r>
  <r>
    <d v="2017-08-12T00:00:00"/>
    <s v="Algier"/>
    <x v="3"/>
    <s v="Z"/>
    <n v="26"/>
    <n v="25"/>
  </r>
  <r>
    <d v="2017-08-27T00:00:00"/>
    <s v="Tunis"/>
    <x v="2"/>
    <s v="Z"/>
    <n v="24"/>
    <n v="9"/>
  </r>
  <r>
    <d v="2017-08-27T00:00:00"/>
    <s v="Tunis"/>
    <x v="0"/>
    <s v="Z"/>
    <n v="38"/>
    <n v="68"/>
  </r>
  <r>
    <d v="2017-08-27T00:00:00"/>
    <s v="Tunis"/>
    <x v="4"/>
    <s v="Z"/>
    <n v="14"/>
    <n v="21"/>
  </r>
  <r>
    <d v="2017-08-27T00:00:00"/>
    <s v="Tunis"/>
    <x v="1"/>
    <s v="Z"/>
    <n v="4"/>
    <n v="43"/>
  </r>
  <r>
    <d v="2017-09-15T00:00:00"/>
    <s v="Benghazi"/>
    <x v="0"/>
    <s v="Z"/>
    <n v="30"/>
    <n v="65"/>
  </r>
  <r>
    <d v="2017-10-11T00:00:00"/>
    <s v="Aleksandria"/>
    <x v="0"/>
    <s v="Z"/>
    <n v="43"/>
    <n v="59"/>
  </r>
  <r>
    <d v="2017-11-01T00:00:00"/>
    <s v="Bejrut"/>
    <x v="2"/>
    <s v="Z"/>
    <n v="15"/>
    <n v="8"/>
  </r>
  <r>
    <d v="2017-11-01T00:00:00"/>
    <s v="Bejrut"/>
    <x v="0"/>
    <s v="Z"/>
    <n v="24"/>
    <n v="63"/>
  </r>
  <r>
    <d v="2017-11-01T00:00:00"/>
    <s v="Bejrut"/>
    <x v="3"/>
    <s v="Z"/>
    <n v="19"/>
    <n v="24"/>
  </r>
  <r>
    <d v="2017-11-25T00:00:00"/>
    <s v="Palermo"/>
    <x v="1"/>
    <s v="Z"/>
    <n v="12"/>
    <n v="38"/>
  </r>
  <r>
    <d v="2017-12-13T00:00:00"/>
    <s v="Neapol"/>
    <x v="2"/>
    <s v="Z"/>
    <n v="26"/>
    <n v="8"/>
  </r>
  <r>
    <d v="2017-12-13T00:00:00"/>
    <s v="Neapol"/>
    <x v="0"/>
    <s v="Z"/>
    <n v="38"/>
    <n v="66"/>
  </r>
  <r>
    <d v="2018-01-04T00:00:00"/>
    <s v="Monako"/>
    <x v="2"/>
    <s v="Z"/>
    <n v="21"/>
    <n v="8"/>
  </r>
  <r>
    <d v="2018-01-04T00:00:00"/>
    <s v="Monako"/>
    <x v="1"/>
    <s v="Z"/>
    <n v="10"/>
    <n v="39"/>
  </r>
  <r>
    <d v="2018-01-29T00:00:00"/>
    <s v="Barcelona"/>
    <x v="0"/>
    <s v="Z"/>
    <n v="9"/>
    <n v="60"/>
  </r>
  <r>
    <d v="2018-01-29T00:00:00"/>
    <s v="Barcelona"/>
    <x v="4"/>
    <s v="Z"/>
    <n v="6"/>
    <n v="19"/>
  </r>
  <r>
    <d v="2018-01-29T00:00:00"/>
    <s v="Barcelona"/>
    <x v="2"/>
    <s v="Z"/>
    <n v="4"/>
    <n v="8"/>
  </r>
  <r>
    <d v="2018-01-30T00:00:00"/>
    <s v="Walencja"/>
    <x v="0"/>
    <s v="Z"/>
    <n v="48"/>
    <n v="79"/>
  </r>
  <r>
    <d v="2018-02-16T00:00:00"/>
    <s v="Algier"/>
    <x v="1"/>
    <s v="Z"/>
    <n v="34"/>
    <n v="42"/>
  </r>
  <r>
    <d v="2018-02-16T00:00:00"/>
    <s v="Algier"/>
    <x v="2"/>
    <s v="Z"/>
    <n v="10"/>
    <n v="8"/>
  </r>
  <r>
    <d v="2018-02-16T00:00:00"/>
    <s v="Algier"/>
    <x v="4"/>
    <s v="Z"/>
    <n v="47"/>
    <n v="21"/>
  </r>
  <r>
    <d v="2018-02-16T00:00:00"/>
    <s v="Algier"/>
    <x v="0"/>
    <s v="Z"/>
    <n v="48"/>
    <n v="66"/>
  </r>
  <r>
    <d v="2018-03-03T00:00:00"/>
    <s v="Tunis"/>
    <x v="2"/>
    <s v="Z"/>
    <n v="5"/>
    <n v="9"/>
  </r>
  <r>
    <d v="2018-03-22T00:00:00"/>
    <s v="Benghazi"/>
    <x v="0"/>
    <s v="Z"/>
    <n v="49"/>
    <n v="65"/>
  </r>
  <r>
    <d v="2018-03-22T00:00:00"/>
    <s v="Benghazi"/>
    <x v="2"/>
    <s v="Z"/>
    <n v="16"/>
    <n v="8"/>
  </r>
  <r>
    <d v="2018-04-17T00:00:00"/>
    <s v="Aleksandria"/>
    <x v="1"/>
    <s v="Z"/>
    <n v="5"/>
    <n v="37"/>
  </r>
  <r>
    <d v="2018-04-17T00:00:00"/>
    <s v="Aleksandria"/>
    <x v="2"/>
    <s v="Z"/>
    <n v="34"/>
    <n v="7"/>
  </r>
  <r>
    <d v="2018-04-17T00:00:00"/>
    <s v="Aleksandria"/>
    <x v="0"/>
    <s v="Z"/>
    <n v="29"/>
    <n v="59"/>
  </r>
  <r>
    <d v="2018-05-08T00:00:00"/>
    <s v="Bejrut"/>
    <x v="3"/>
    <s v="Z"/>
    <n v="34"/>
    <n v="24"/>
  </r>
  <r>
    <d v="2018-05-08T00:00:00"/>
    <s v="Bejrut"/>
    <x v="4"/>
    <s v="Z"/>
    <n v="27"/>
    <n v="20"/>
  </r>
  <r>
    <d v="2018-05-08T00:00:00"/>
    <s v="Bejrut"/>
    <x v="2"/>
    <s v="Z"/>
    <n v="40"/>
    <n v="8"/>
  </r>
  <r>
    <d v="2018-06-01T00:00:00"/>
    <s v="Palermo"/>
    <x v="1"/>
    <s v="Z"/>
    <n v="48"/>
    <n v="38"/>
  </r>
  <r>
    <d v="2018-06-01T00:00:00"/>
    <s v="Palermo"/>
    <x v="3"/>
    <s v="Z"/>
    <n v="21"/>
    <n v="23"/>
  </r>
  <r>
    <d v="2018-06-19T00:00:00"/>
    <s v="Neapol"/>
    <x v="0"/>
    <s v="Z"/>
    <n v="47"/>
    <n v="66"/>
  </r>
  <r>
    <d v="2018-06-19T00:00:00"/>
    <s v="Neapol"/>
    <x v="3"/>
    <s v="Z"/>
    <n v="6"/>
    <n v="25"/>
  </r>
  <r>
    <d v="2018-06-19T00:00:00"/>
    <s v="Neapol"/>
    <x v="1"/>
    <s v="Z"/>
    <n v="47"/>
    <n v="41"/>
  </r>
  <r>
    <d v="2018-07-11T00:00:00"/>
    <s v="Monako"/>
    <x v="0"/>
    <s v="Z"/>
    <n v="18"/>
    <n v="62"/>
  </r>
  <r>
    <d v="2018-07-11T00:00:00"/>
    <s v="Monako"/>
    <x v="1"/>
    <s v="Z"/>
    <n v="25"/>
    <n v="39"/>
  </r>
  <r>
    <d v="2018-07-11T00:00:00"/>
    <s v="Monako"/>
    <x v="4"/>
    <s v="Z"/>
    <n v="2"/>
    <n v="20"/>
  </r>
  <r>
    <d v="2018-08-05T00:00:00"/>
    <s v="Barcelona"/>
    <x v="4"/>
    <s v="Z"/>
    <n v="30"/>
    <n v="19"/>
  </r>
  <r>
    <d v="2018-08-05T00:00:00"/>
    <s v="Barcelona"/>
    <x v="2"/>
    <s v="Z"/>
    <n v="46"/>
    <n v="8"/>
  </r>
  <r>
    <d v="2018-08-18T00:00:00"/>
    <s v="Walencja"/>
    <x v="4"/>
    <s v="Z"/>
    <n v="19"/>
    <n v="22"/>
  </r>
  <r>
    <d v="2018-08-18T00:00:00"/>
    <s v="Walencja"/>
    <x v="1"/>
    <s v="Z"/>
    <n v="22"/>
    <n v="44"/>
  </r>
  <r>
    <d v="2018-09-04T00:00:00"/>
    <s v="Algier"/>
    <x v="3"/>
    <s v="Z"/>
    <n v="9"/>
    <n v="25"/>
  </r>
  <r>
    <d v="2018-09-04T00:00:00"/>
    <s v="Algier"/>
    <x v="4"/>
    <s v="Z"/>
    <n v="8"/>
    <n v="21"/>
  </r>
  <r>
    <d v="2018-09-04T00:00:00"/>
    <s v="Algier"/>
    <x v="2"/>
    <s v="Z"/>
    <n v="47"/>
    <n v="8"/>
  </r>
  <r>
    <d v="2018-09-19T00:00:00"/>
    <s v="Tunis"/>
    <x v="2"/>
    <s v="Z"/>
    <n v="24"/>
    <n v="9"/>
  </r>
  <r>
    <d v="2018-09-19T00:00:00"/>
    <s v="Tunis"/>
    <x v="3"/>
    <s v="Z"/>
    <n v="36"/>
    <n v="26"/>
  </r>
  <r>
    <d v="2018-09-19T00:00:00"/>
    <s v="Tunis"/>
    <x v="0"/>
    <s v="Z"/>
    <n v="6"/>
    <n v="68"/>
  </r>
  <r>
    <d v="2018-10-08T00:00:00"/>
    <s v="Benghazi"/>
    <x v="2"/>
    <s v="Z"/>
    <n v="18"/>
    <n v="8"/>
  </r>
  <r>
    <d v="2018-10-08T00:00:00"/>
    <s v="Benghazi"/>
    <x v="1"/>
    <s v="Z"/>
    <n v="20"/>
    <n v="41"/>
  </r>
  <r>
    <d v="2018-11-03T00:00:00"/>
    <s v="Aleksandria"/>
    <x v="1"/>
    <s v="Z"/>
    <n v="48"/>
    <n v="37"/>
  </r>
  <r>
    <d v="2018-11-24T00:00:00"/>
    <s v="Bejrut"/>
    <x v="0"/>
    <s v="Z"/>
    <n v="43"/>
    <n v="63"/>
  </r>
  <r>
    <d v="2018-11-24T00:00:00"/>
    <s v="Bejrut"/>
    <x v="3"/>
    <s v="Z"/>
    <n v="24"/>
    <n v="24"/>
  </r>
  <r>
    <d v="2018-12-18T00:00:00"/>
    <s v="Palermo"/>
    <x v="4"/>
    <s v="Z"/>
    <n v="35"/>
    <n v="19"/>
  </r>
  <r>
    <d v="2018-12-18T00:00:00"/>
    <s v="Palermo"/>
    <x v="2"/>
    <s v="Z"/>
    <n v="41"/>
    <n v="8"/>
  </r>
  <r>
    <d v="2018-12-18T00:00:00"/>
    <s v="Palermo"/>
    <x v="0"/>
    <s v="Z"/>
    <n v="23"/>
    <n v="61"/>
  </r>
  <r>
    <d v="2018-12-18T00:00:00"/>
    <s v="Palermo"/>
    <x v="3"/>
    <s v="Z"/>
    <n v="46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Algier"/>
    <s v="T5"/>
    <x v="0"/>
    <n v="32"/>
    <n v="50"/>
  </r>
  <r>
    <x v="1"/>
    <s v="Tunis"/>
    <s v="T5"/>
    <x v="1"/>
    <n v="32"/>
    <n v="58"/>
  </r>
  <r>
    <x v="2"/>
    <s v="Benghazi"/>
    <s v="T5"/>
    <x v="0"/>
    <n v="44"/>
    <n v="46"/>
  </r>
  <r>
    <x v="3"/>
    <s v="Aleksandria"/>
    <s v="T5"/>
    <x v="0"/>
    <n v="8"/>
    <n v="37"/>
  </r>
  <r>
    <x v="4"/>
    <s v="Bejrut"/>
    <s v="T5"/>
    <x v="1"/>
    <n v="50"/>
    <n v="61"/>
  </r>
  <r>
    <x v="5"/>
    <s v="Palermo"/>
    <s v="T5"/>
    <x v="0"/>
    <n v="33"/>
    <n v="38"/>
  </r>
  <r>
    <x v="6"/>
    <s v="Neapol"/>
    <s v="T5"/>
    <x v="0"/>
    <n v="35"/>
    <n v="41"/>
  </r>
  <r>
    <x v="7"/>
    <s v="Walencja"/>
    <s v="T5"/>
    <x v="0"/>
    <n v="42"/>
    <n v="44"/>
  </r>
  <r>
    <x v="8"/>
    <s v="Algier"/>
    <s v="T5"/>
    <x v="0"/>
    <n v="35"/>
    <n v="42"/>
  </r>
  <r>
    <x v="9"/>
    <s v="Tunis"/>
    <s v="T5"/>
    <x v="0"/>
    <n v="48"/>
    <n v="43"/>
  </r>
  <r>
    <x v="10"/>
    <s v="Benghazi"/>
    <s v="T5"/>
    <x v="1"/>
    <n v="191"/>
    <n v="60"/>
  </r>
  <r>
    <x v="11"/>
    <s v="Aleksandria"/>
    <s v="T5"/>
    <x v="1"/>
    <n v="4"/>
    <n v="63"/>
  </r>
  <r>
    <x v="12"/>
    <s v="Bejrut"/>
    <s v="T5"/>
    <x v="0"/>
    <n v="44"/>
    <n v="40"/>
  </r>
  <r>
    <x v="13"/>
    <s v="Neapol"/>
    <s v="T5"/>
    <x v="0"/>
    <n v="30"/>
    <n v="41"/>
  </r>
  <r>
    <x v="14"/>
    <s v="Walencja"/>
    <s v="T5"/>
    <x v="0"/>
    <n v="39"/>
    <n v="44"/>
  </r>
  <r>
    <x v="15"/>
    <s v="Algier"/>
    <s v="T5"/>
    <x v="1"/>
    <n v="112"/>
    <n v="59"/>
  </r>
  <r>
    <x v="16"/>
    <s v="Benghazi"/>
    <s v="T5"/>
    <x v="1"/>
    <n v="1"/>
    <n v="60"/>
  </r>
  <r>
    <x v="17"/>
    <s v="Aleksandria"/>
    <s v="T5"/>
    <x v="0"/>
    <n v="35"/>
    <n v="37"/>
  </r>
  <r>
    <x v="18"/>
    <s v="Bejrut"/>
    <s v="T5"/>
    <x v="0"/>
    <n v="1"/>
    <n v="40"/>
  </r>
  <r>
    <x v="19"/>
    <s v="Palermo"/>
    <s v="T5"/>
    <x v="0"/>
    <n v="33"/>
    <n v="38"/>
  </r>
  <r>
    <x v="20"/>
    <s v="Neapol"/>
    <s v="T5"/>
    <x v="1"/>
    <n v="68"/>
    <n v="59"/>
  </r>
  <r>
    <x v="21"/>
    <s v="Monako"/>
    <s v="T5"/>
    <x v="0"/>
    <n v="8"/>
    <n v="39"/>
  </r>
  <r>
    <x v="22"/>
    <s v="Walencja"/>
    <s v="T5"/>
    <x v="0"/>
    <n v="42"/>
    <n v="44"/>
  </r>
  <r>
    <x v="23"/>
    <s v="Algier"/>
    <s v="T5"/>
    <x v="1"/>
    <n v="48"/>
    <n v="59"/>
  </r>
  <r>
    <x v="24"/>
    <s v="Tunis"/>
    <s v="T5"/>
    <x v="0"/>
    <n v="4"/>
    <n v="43"/>
  </r>
  <r>
    <x v="25"/>
    <s v="Aleksandria"/>
    <s v="T5"/>
    <x v="1"/>
    <n v="6"/>
    <n v="63"/>
  </r>
  <r>
    <x v="26"/>
    <s v="Bejrut"/>
    <s v="T5"/>
    <x v="1"/>
    <n v="1"/>
    <n v="61"/>
  </r>
  <r>
    <x v="27"/>
    <s v="Palermo"/>
    <s v="T5"/>
    <x v="0"/>
    <n v="12"/>
    <n v="38"/>
  </r>
  <r>
    <x v="28"/>
    <s v="Monako"/>
    <s v="T5"/>
    <x v="0"/>
    <n v="10"/>
    <n v="39"/>
  </r>
  <r>
    <x v="29"/>
    <s v="Barcelona"/>
    <s v="T5"/>
    <x v="1"/>
    <n v="22"/>
    <n v="63"/>
  </r>
  <r>
    <x v="30"/>
    <s v="Algier"/>
    <s v="T5"/>
    <x v="0"/>
    <n v="34"/>
    <n v="42"/>
  </r>
  <r>
    <x v="31"/>
    <s v="Tunis"/>
    <s v="T5"/>
    <x v="1"/>
    <n v="34"/>
    <n v="58"/>
  </r>
  <r>
    <x v="32"/>
    <s v="Aleksandria"/>
    <s v="T5"/>
    <x v="0"/>
    <n v="5"/>
    <n v="37"/>
  </r>
  <r>
    <x v="33"/>
    <s v="Palermo"/>
    <s v="T5"/>
    <x v="0"/>
    <n v="48"/>
    <n v="38"/>
  </r>
  <r>
    <x v="34"/>
    <s v="Neapol"/>
    <s v="T5"/>
    <x v="0"/>
    <n v="47"/>
    <n v="41"/>
  </r>
  <r>
    <x v="35"/>
    <s v="Monako"/>
    <s v="T5"/>
    <x v="0"/>
    <n v="25"/>
    <n v="39"/>
  </r>
  <r>
    <x v="36"/>
    <s v="Barcelona"/>
    <s v="T5"/>
    <x v="1"/>
    <n v="121"/>
    <n v="63"/>
  </r>
  <r>
    <x v="37"/>
    <s v="Walencja"/>
    <s v="T5"/>
    <x v="0"/>
    <n v="22"/>
    <n v="44"/>
  </r>
  <r>
    <x v="38"/>
    <s v="Tunis"/>
    <s v="T5"/>
    <x v="1"/>
    <n v="26"/>
    <n v="58"/>
  </r>
  <r>
    <x v="39"/>
    <s v="Benghazi"/>
    <s v="T5"/>
    <x v="0"/>
    <n v="20"/>
    <n v="41"/>
  </r>
  <r>
    <x v="40"/>
    <s v="Aleksandria"/>
    <s v="T5"/>
    <x v="0"/>
    <n v="48"/>
    <n v="37"/>
  </r>
  <r>
    <x v="41"/>
    <s v="Bejrut"/>
    <s v="T5"/>
    <x v="1"/>
    <n v="64"/>
    <n v="61"/>
  </r>
  <r>
    <x v="42"/>
    <s v="Palermo"/>
    <s v="T5"/>
    <x v="1"/>
    <n v="4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19819-0CD7-4D4A-A7FC-859111B46BFC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2:I8" firstHeaderRow="1" firstDataRow="1" firstDataCol="1"/>
  <pivotFields count="6">
    <pivotField numFmtId="14"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ile t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2BDF3-3B27-4420-8CEE-68A1D190B335}" name="Tabela przestawna4" cacheId="1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D38" firstHeaderRow="1" firstDataRow="2" firstDataCol="1"/>
  <pivotFields count="9">
    <pivotField numFmtId="166" showAll="0" countASubtotal="1" stdDevPSubtotal="1" varSubtotal="1" varPSubtotal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countA"/>
        <item t="stdDevP"/>
        <item t="var"/>
        <item t="varP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  <pivotField showAll="0"/>
    <pivotField axis="axisRow" showAll="0" countASubtotal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countA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8"/>
    <field x="6"/>
  </rowFields>
  <rowItems count="34">
    <i>
      <x v="1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z ile ton" fld="4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543E0C-0FBE-424A-8E62-45DB07CC8648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FCB71DE-C66C-4E99-8C28-CC618F7CE350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95E6117-FF68-47A7-879B-4585D8170F02}" autoFormatId="16" applyNumberFormats="0" applyBorderFormats="0" applyFontFormats="0" applyPatternFormats="0" applyAlignmentFormats="0" applyWidthHeightFormats="0">
  <queryTableRefresh nextId="9" unboundColumnsRight="2">
    <queryTableFields count="3">
      <queryTableField id="1" name="data" tableColumnId="1"/>
      <queryTableField id="7" dataBound="0" tableColumnId="7"/>
      <queryTableField id="8" dataBound="0" tableColumnId="8"/>
    </queryTableFields>
    <queryTableDeletedFields count="5">
      <deletedField name="port"/>
      <deletedField name="towar"/>
      <deletedField name="Z/W"/>
      <deletedField name="ile ton"/>
      <deletedField name="cena za tone w talarach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F8CC62D-18B4-4C85-A2D3-2EA57D91A746}" autoFormatId="16" applyNumberFormats="0" applyBorderFormats="0" applyFontFormats="0" applyPatternFormats="0" applyAlignmentFormats="0" applyWidthHeightFormats="0">
  <queryTableRefresh nextId="12" unboundColumnsRight="5">
    <queryTableFields count="11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481D323-7E30-4DD5-A767-3DB5D48FEB27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4E40373D-432E-44D0-88BE-59E139475799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7F5AB-47F7-4F51-BF7B-08FED795A98D}" name="Tabela_statek" displayName="Tabela_statek" ref="A1:F203" tableType="queryTable" totalsRowShown="0">
  <autoFilter ref="A1:F203" xr:uid="{0E57F5AB-47F7-4F51-BF7B-08FED795A98D}"/>
  <tableColumns count="6">
    <tableColumn id="1" xr3:uid="{C727DECB-00B7-4FB5-80D9-EFBAA5228B72}" uniqueName="1" name="data" queryTableFieldId="1" dataDxfId="28"/>
    <tableColumn id="2" xr3:uid="{70A782F9-1C95-43C3-9461-0ED45430502D}" uniqueName="2" name="port" queryTableFieldId="2" dataDxfId="27"/>
    <tableColumn id="3" xr3:uid="{CD1C9562-AAE1-4A99-8A27-33D15DCBC241}" uniqueName="3" name="towar" queryTableFieldId="3" dataDxfId="26"/>
    <tableColumn id="4" xr3:uid="{B9A3F84D-094F-4C2E-87AC-5C2780A0F3E0}" uniqueName="4" name="Z/W" queryTableFieldId="4" dataDxfId="25"/>
    <tableColumn id="5" xr3:uid="{3D95CCF2-4C10-4E58-A433-E13B7A319BD5}" uniqueName="5" name="ile ton" queryTableFieldId="5"/>
    <tableColumn id="6" xr3:uid="{12847DB7-1800-4C53-A9F0-92C8B86A534D}" uniqueName="6" name="cena za tone w talarach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0E5ADF-3C01-4B6C-B9B3-E86B0D5C8F0D}" name="Tabela_statek4" displayName="Tabela_statek4" ref="A1:F137" tableType="queryTable" totalsRowShown="0">
  <autoFilter ref="A1:F137" xr:uid="{760E5ADF-3C01-4B6C-B9B3-E86B0D5C8F0D}"/>
  <sortState xmlns:xlrd2="http://schemas.microsoft.com/office/spreadsheetml/2017/richdata2" ref="A2:F137">
    <sortCondition descending="1" ref="D1:D137"/>
  </sortState>
  <tableColumns count="6">
    <tableColumn id="1" xr3:uid="{2935E237-2966-4AFD-944E-90242A3B4AD2}" uniqueName="1" name="data" queryTableFieldId="1" dataDxfId="23"/>
    <tableColumn id="2" xr3:uid="{13E2A059-B08F-4EE7-B928-6CE23FB5D89E}" uniqueName="2" name="port" queryTableFieldId="2" dataDxfId="22"/>
    <tableColumn id="3" xr3:uid="{C46B2B79-362B-4769-881B-C39E0AA08301}" uniqueName="3" name="towar" queryTableFieldId="3" dataDxfId="21"/>
    <tableColumn id="4" xr3:uid="{94EF756D-F504-4334-B17A-AE970986B3AE}" uniqueName="4" name="Z/W" queryTableFieldId="4" dataDxfId="20"/>
    <tableColumn id="5" xr3:uid="{340AE920-5C84-46EF-BB8A-AB58147C1447}" uniqueName="5" name="ile ton" queryTableFieldId="5"/>
    <tableColumn id="6" xr3:uid="{518582F1-5714-4BBD-B629-63B1F83A676E}" uniqueName="6" name="cena za tone w talarach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FBEF54-B6C9-4D47-A017-E660C24344A0}" name="Tabela_statek3" displayName="Tabela_statek3" ref="A1:C203" tableType="queryTable" totalsRowShown="0">
  <autoFilter ref="A1:C203" xr:uid="{B7FBEF54-B6C9-4D47-A017-E660C24344A0}"/>
  <tableColumns count="3">
    <tableColumn id="1" xr3:uid="{4ADB68FA-E914-49E3-8E83-79CC0146DF02}" uniqueName="1" name="data" queryTableFieldId="1" dataDxfId="24"/>
    <tableColumn id="7" xr3:uid="{3EE868FD-6DDD-4AE4-9A6B-5EE3B6CAC8E4}" uniqueName="7" name="dni na morzu" queryTableFieldId="7" dataDxfId="16"/>
    <tableColumn id="8" xr3:uid="{5778E659-1217-40E1-8A4C-380014B72B7F}" uniqueName="8" name="wiecej niż 20" queryTableFieldId="8" dataDxfId="15">
      <calculatedColumnFormula>IF(Tabela_statek3[[#This Row],[dni na morzu]]&gt;20,1,0)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70EEC7-DA44-49AE-B0C7-D10F542A3839}" name="Tabela_statek7" displayName="Tabela_statek7" ref="A1:K203" tableType="queryTable" totalsRowShown="0">
  <autoFilter ref="A1:K203" xr:uid="{9670EEC7-DA44-49AE-B0C7-D10F542A3839}"/>
  <tableColumns count="11">
    <tableColumn id="1" xr3:uid="{07A74FDB-32EE-40D2-93C2-18C39C7395D3}" uniqueName="1" name="data" queryTableFieldId="1" dataDxfId="13"/>
    <tableColumn id="2" xr3:uid="{4175723B-E842-4BCE-AF82-24E75726CF4E}" uniqueName="2" name="port" queryTableFieldId="2" dataDxfId="12"/>
    <tableColumn id="3" xr3:uid="{DCB2850E-4034-4FCB-8868-51438FB5C175}" uniqueName="3" name="towar" queryTableFieldId="3" dataDxfId="11"/>
    <tableColumn id="4" xr3:uid="{BAE7BF26-3DC0-4535-B3C2-00DFE8D733FE}" uniqueName="4" name="Z/W" queryTableFieldId="4" dataDxfId="10"/>
    <tableColumn id="5" xr3:uid="{C3BEE46B-51C4-40E0-BC64-EAEF24CAC9E5}" uniqueName="5" name="ile ton" queryTableFieldId="5"/>
    <tableColumn id="6" xr3:uid="{1AA9F3D4-B78A-40DF-80FE-78B46DF8A34C}" uniqueName="6" name="cena za tone w talarach" queryTableFieldId="6"/>
    <tableColumn id="7" xr3:uid="{0A6D4AB4-4172-4F1D-9519-076254AC765B}" uniqueName="7" name="t1" queryTableFieldId="7" dataDxfId="9"/>
    <tableColumn id="8" xr3:uid="{24C9AEB7-D8C3-4850-9BB1-4C8ADE3966D9}" uniqueName="8" name="t2" queryTableFieldId="8" dataDxfId="8"/>
    <tableColumn id="9" xr3:uid="{0B9F7C35-050E-49B7-A05B-92600B34BA84}" uniqueName="9" name="t3" queryTableFieldId="9" dataDxfId="7"/>
    <tableColumn id="10" xr3:uid="{DB10AD16-FF42-41C5-82D9-C43A0E6B5ACC}" uniqueName="10" name="t4" queryTableFieldId="10" dataDxfId="6"/>
    <tableColumn id="11" xr3:uid="{EA694412-7D02-462B-9CBE-EABD4F7EE503}" uniqueName="11" name="t5" queryTableFieldId="11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9E2D30-CF50-4611-BA41-5C9646427B7F}" name="Tabela_statek5" displayName="Tabela_statek5" ref="A1:F44" tableType="queryTable" totalsRowShown="0">
  <autoFilter ref="A1:F44" xr:uid="{CA9E2D30-CF50-4611-BA41-5C9646427B7F}"/>
  <sortState xmlns:xlrd2="http://schemas.microsoft.com/office/spreadsheetml/2017/richdata2" ref="A2:F44">
    <sortCondition ref="A1:A44"/>
  </sortState>
  <tableColumns count="6">
    <tableColumn id="1" xr3:uid="{64B1529C-9C41-4685-99DB-78F1CA914FF6}" uniqueName="1" name="data" queryTableFieldId="1" dataDxfId="14"/>
    <tableColumn id="2" xr3:uid="{3206092F-4B72-41C8-A6D6-3681E96A6F34}" uniqueName="2" name="port" queryTableFieldId="2" dataDxfId="19"/>
    <tableColumn id="3" xr3:uid="{C0B0D47E-5BD9-45A0-8BCD-8890D03C6569}" uniqueName="3" name="towar" queryTableFieldId="3" dataDxfId="18"/>
    <tableColumn id="4" xr3:uid="{43B94ED7-681E-4041-84D3-56709B538AFB}" uniqueName="4" name="Z/W" queryTableFieldId="4" dataDxfId="17"/>
    <tableColumn id="5" xr3:uid="{F12CB0AD-4366-434A-A9BE-7F54D4ED810F}" uniqueName="5" name="ile ton" queryTableFieldId="5"/>
    <tableColumn id="6" xr3:uid="{83C34104-EA0A-4A5E-9296-5037B92272A3}" uniqueName="6" name="cena za tone w talarach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CE92446-C48A-4681-AEB9-8BADC92FD4BE}" name="Tabela_statek9" displayName="Tabela_statek9" ref="A1:G203" tableType="queryTable" totalsRowShown="0">
  <autoFilter ref="A1:G203" xr:uid="{9CE92446-C48A-4681-AEB9-8BADC92FD4BE}"/>
  <tableColumns count="7">
    <tableColumn id="1" xr3:uid="{A629C200-0518-4AA8-84F0-48DEB19410A1}" uniqueName="1" name="data" queryTableFieldId="1" dataDxfId="4"/>
    <tableColumn id="2" xr3:uid="{B0960DE2-6C2E-43B0-8DBC-02310CF8645A}" uniqueName="2" name="port" queryTableFieldId="2" dataDxfId="3"/>
    <tableColumn id="3" xr3:uid="{64F82CB6-2EFC-485A-8F48-246B84935CA3}" uniqueName="3" name="towar" queryTableFieldId="3" dataDxfId="2"/>
    <tableColumn id="4" xr3:uid="{85012C2E-D343-4EC0-8F38-0D98E7F4E318}" uniqueName="4" name="Z/W" queryTableFieldId="4" dataDxfId="1"/>
    <tableColumn id="5" xr3:uid="{506FA023-1A16-4641-8083-5289741CC867}" uniqueName="5" name="ile ton" queryTableFieldId="5"/>
    <tableColumn id="6" xr3:uid="{A81EC12D-A118-4D86-98D8-78162CAB1144}" uniqueName="6" name="cena za tone w talarach" queryTableFieldId="6"/>
    <tableColumn id="7" xr3:uid="{A6EFADA3-BC4D-4104-A8A6-64C893D8BBB1}" uniqueName="7" name="saszeta" queryTableFieldId="7" dataDxfId="0">
      <calculatedColumnFormula>IF(Tabela_statek9[[#This Row],[Z/W]]="Z",G1-(Tabela_statek9[[#This Row],[ile ton]]*Tabela_statek9[[#This Row],[cena za tone w talarach]]),G1+(Tabela_statek9[[#This Row],[ile ton]]*Tabela_statek9[[#This Row],[cena za tone w talarach]]))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52E8-C709-4708-BAC9-5937AC5805D2}">
  <dimension ref="A1:F203"/>
  <sheetViews>
    <sheetView topLeftCell="A177" workbookViewId="0">
      <selection activeCell="A177" sqref="A1:XFD1048576"/>
    </sheetView>
  </sheetViews>
  <sheetFormatPr defaultRowHeight="14.4" x14ac:dyDescent="0.3"/>
  <cols>
    <col min="1" max="1" width="10.109375" bestFit="1" customWidth="1"/>
    <col min="2" max="2" width="10.33203125" bestFit="1" customWidth="1"/>
    <col min="3" max="3" width="8.109375" bestFit="1" customWidth="1"/>
    <col min="4" max="4" width="6.88671875" bestFit="1" customWidth="1"/>
    <col min="5" max="5" width="8.44140625" bestFit="1" customWidth="1"/>
    <col min="6" max="6" width="23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</row>
    <row r="3" spans="1:6" x14ac:dyDescent="0.3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</row>
    <row r="4" spans="1:6" x14ac:dyDescent="0.3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</row>
    <row r="5" spans="1:6" x14ac:dyDescent="0.3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</row>
    <row r="6" spans="1:6" x14ac:dyDescent="0.3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</row>
    <row r="7" spans="1:6" x14ac:dyDescent="0.3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</row>
    <row r="8" spans="1:6" x14ac:dyDescent="0.3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</row>
    <row r="9" spans="1:6" x14ac:dyDescent="0.3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</row>
    <row r="10" spans="1:6" x14ac:dyDescent="0.3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</row>
    <row r="11" spans="1:6" x14ac:dyDescent="0.3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</row>
    <row r="12" spans="1:6" x14ac:dyDescent="0.3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</row>
    <row r="13" spans="1:6" x14ac:dyDescent="0.3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</row>
    <row r="14" spans="1:6" x14ac:dyDescent="0.3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</row>
    <row r="15" spans="1:6" x14ac:dyDescent="0.3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</row>
    <row r="16" spans="1:6" x14ac:dyDescent="0.3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</row>
    <row r="17" spans="1:6" x14ac:dyDescent="0.3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</row>
    <row r="18" spans="1:6" x14ac:dyDescent="0.3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</row>
    <row r="19" spans="1:6" x14ac:dyDescent="0.3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</row>
    <row r="20" spans="1:6" x14ac:dyDescent="0.3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</row>
    <row r="21" spans="1:6" x14ac:dyDescent="0.3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</row>
    <row r="22" spans="1:6" x14ac:dyDescent="0.3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</row>
    <row r="23" spans="1:6" x14ac:dyDescent="0.3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</row>
    <row r="24" spans="1:6" x14ac:dyDescent="0.3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</row>
    <row r="25" spans="1:6" x14ac:dyDescent="0.3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</row>
    <row r="26" spans="1:6" x14ac:dyDescent="0.3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</row>
    <row r="27" spans="1:6" x14ac:dyDescent="0.3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</row>
    <row r="28" spans="1:6" x14ac:dyDescent="0.3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</row>
    <row r="29" spans="1:6" x14ac:dyDescent="0.3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</row>
    <row r="30" spans="1:6" x14ac:dyDescent="0.3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</row>
    <row r="31" spans="1:6" x14ac:dyDescent="0.3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</row>
    <row r="32" spans="1:6" x14ac:dyDescent="0.3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</row>
    <row r="33" spans="1:6" x14ac:dyDescent="0.3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</row>
    <row r="34" spans="1:6" x14ac:dyDescent="0.3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</row>
    <row r="35" spans="1:6" x14ac:dyDescent="0.3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</row>
    <row r="36" spans="1:6" x14ac:dyDescent="0.3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</row>
    <row r="37" spans="1:6" x14ac:dyDescent="0.3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</row>
    <row r="38" spans="1:6" x14ac:dyDescent="0.3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</row>
    <row r="39" spans="1:6" x14ac:dyDescent="0.3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</row>
    <row r="40" spans="1:6" x14ac:dyDescent="0.3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</row>
    <row r="41" spans="1:6" x14ac:dyDescent="0.3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</row>
    <row r="42" spans="1:6" x14ac:dyDescent="0.3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</row>
    <row r="43" spans="1:6" x14ac:dyDescent="0.3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</row>
    <row r="44" spans="1:6" x14ac:dyDescent="0.3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</row>
    <row r="45" spans="1:6" x14ac:dyDescent="0.3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</row>
    <row r="46" spans="1:6" x14ac:dyDescent="0.3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</row>
    <row r="47" spans="1:6" x14ac:dyDescent="0.3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</row>
    <row r="48" spans="1:6" x14ac:dyDescent="0.3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</row>
    <row r="49" spans="1:6" x14ac:dyDescent="0.3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</row>
    <row r="50" spans="1:6" x14ac:dyDescent="0.3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</row>
    <row r="51" spans="1:6" x14ac:dyDescent="0.3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</row>
    <row r="52" spans="1:6" x14ac:dyDescent="0.3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</row>
    <row r="53" spans="1:6" x14ac:dyDescent="0.3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</row>
    <row r="54" spans="1:6" x14ac:dyDescent="0.3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</row>
    <row r="55" spans="1:6" x14ac:dyDescent="0.3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</row>
    <row r="56" spans="1:6" x14ac:dyDescent="0.3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</row>
    <row r="57" spans="1:6" x14ac:dyDescent="0.3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</row>
    <row r="58" spans="1:6" x14ac:dyDescent="0.3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</row>
    <row r="59" spans="1:6" x14ac:dyDescent="0.3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</row>
    <row r="60" spans="1:6" x14ac:dyDescent="0.3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</row>
    <row r="61" spans="1:6" x14ac:dyDescent="0.3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</row>
    <row r="62" spans="1:6" x14ac:dyDescent="0.3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</row>
    <row r="63" spans="1:6" x14ac:dyDescent="0.3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</row>
    <row r="64" spans="1:6" x14ac:dyDescent="0.3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</row>
    <row r="65" spans="1:6" x14ac:dyDescent="0.3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</row>
    <row r="66" spans="1:6" x14ac:dyDescent="0.3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</row>
    <row r="67" spans="1:6" x14ac:dyDescent="0.3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</row>
    <row r="68" spans="1:6" x14ac:dyDescent="0.3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</row>
    <row r="69" spans="1:6" x14ac:dyDescent="0.3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</row>
    <row r="70" spans="1:6" x14ac:dyDescent="0.3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</row>
    <row r="71" spans="1:6" x14ac:dyDescent="0.3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</row>
    <row r="72" spans="1:6" x14ac:dyDescent="0.3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</row>
    <row r="73" spans="1:6" x14ac:dyDescent="0.3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</row>
    <row r="74" spans="1:6" x14ac:dyDescent="0.3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</row>
    <row r="75" spans="1:6" x14ac:dyDescent="0.3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</row>
    <row r="76" spans="1:6" x14ac:dyDescent="0.3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</row>
    <row r="77" spans="1:6" x14ac:dyDescent="0.3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</row>
    <row r="78" spans="1:6" x14ac:dyDescent="0.3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</row>
    <row r="79" spans="1:6" x14ac:dyDescent="0.3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</row>
    <row r="80" spans="1:6" x14ac:dyDescent="0.3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</row>
    <row r="81" spans="1:6" x14ac:dyDescent="0.3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</row>
    <row r="82" spans="1:6" x14ac:dyDescent="0.3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</row>
    <row r="83" spans="1:6" x14ac:dyDescent="0.3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</row>
    <row r="84" spans="1:6" x14ac:dyDescent="0.3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</row>
    <row r="85" spans="1:6" x14ac:dyDescent="0.3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</row>
    <row r="86" spans="1:6" x14ac:dyDescent="0.3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</row>
    <row r="87" spans="1:6" x14ac:dyDescent="0.3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</row>
    <row r="88" spans="1:6" x14ac:dyDescent="0.3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</row>
    <row r="89" spans="1:6" x14ac:dyDescent="0.3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</row>
    <row r="90" spans="1:6" x14ac:dyDescent="0.3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</row>
    <row r="91" spans="1:6" x14ac:dyDescent="0.3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</row>
    <row r="92" spans="1:6" x14ac:dyDescent="0.3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</row>
    <row r="93" spans="1:6" x14ac:dyDescent="0.3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</row>
    <row r="94" spans="1:6" x14ac:dyDescent="0.3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</row>
    <row r="95" spans="1:6" x14ac:dyDescent="0.3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</row>
    <row r="96" spans="1:6" x14ac:dyDescent="0.3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</row>
    <row r="97" spans="1:6" x14ac:dyDescent="0.3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</row>
    <row r="98" spans="1:6" x14ac:dyDescent="0.3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</row>
    <row r="99" spans="1:6" x14ac:dyDescent="0.3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</row>
    <row r="100" spans="1:6" x14ac:dyDescent="0.3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</row>
    <row r="101" spans="1:6" x14ac:dyDescent="0.3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</row>
    <row r="102" spans="1:6" x14ac:dyDescent="0.3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</row>
    <row r="103" spans="1:6" x14ac:dyDescent="0.3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</row>
    <row r="104" spans="1:6" x14ac:dyDescent="0.3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</row>
    <row r="105" spans="1:6" x14ac:dyDescent="0.3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</row>
    <row r="106" spans="1:6" x14ac:dyDescent="0.3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</row>
    <row r="107" spans="1:6" x14ac:dyDescent="0.3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</row>
    <row r="108" spans="1:6" x14ac:dyDescent="0.3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</row>
    <row r="109" spans="1:6" x14ac:dyDescent="0.3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</row>
    <row r="110" spans="1:6" x14ac:dyDescent="0.3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</row>
    <row r="111" spans="1:6" x14ac:dyDescent="0.3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</row>
    <row r="112" spans="1:6" x14ac:dyDescent="0.3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</row>
    <row r="113" spans="1:6" x14ac:dyDescent="0.3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</row>
    <row r="114" spans="1:6" x14ac:dyDescent="0.3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</row>
    <row r="115" spans="1:6" x14ac:dyDescent="0.3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</row>
    <row r="116" spans="1:6" x14ac:dyDescent="0.3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</row>
    <row r="117" spans="1:6" x14ac:dyDescent="0.3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</row>
    <row r="118" spans="1:6" x14ac:dyDescent="0.3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</row>
    <row r="119" spans="1:6" x14ac:dyDescent="0.3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</row>
    <row r="120" spans="1:6" x14ac:dyDescent="0.3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</row>
    <row r="121" spans="1:6" x14ac:dyDescent="0.3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</row>
    <row r="122" spans="1:6" x14ac:dyDescent="0.3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</row>
    <row r="123" spans="1:6" x14ac:dyDescent="0.3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</row>
    <row r="124" spans="1:6" x14ac:dyDescent="0.3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</row>
    <row r="125" spans="1:6" x14ac:dyDescent="0.3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</row>
    <row r="126" spans="1:6" x14ac:dyDescent="0.3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</row>
    <row r="127" spans="1:6" x14ac:dyDescent="0.3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</row>
    <row r="128" spans="1:6" x14ac:dyDescent="0.3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</row>
    <row r="129" spans="1:6" x14ac:dyDescent="0.3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</row>
    <row r="130" spans="1:6" x14ac:dyDescent="0.3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</row>
    <row r="131" spans="1:6" x14ac:dyDescent="0.3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</row>
    <row r="132" spans="1:6" x14ac:dyDescent="0.3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</row>
    <row r="133" spans="1:6" x14ac:dyDescent="0.3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</row>
    <row r="134" spans="1:6" x14ac:dyDescent="0.3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</row>
    <row r="135" spans="1:6" x14ac:dyDescent="0.3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</row>
    <row r="136" spans="1:6" x14ac:dyDescent="0.3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</row>
    <row r="137" spans="1:6" x14ac:dyDescent="0.3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</row>
    <row r="138" spans="1:6" x14ac:dyDescent="0.3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</row>
    <row r="139" spans="1:6" x14ac:dyDescent="0.3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</row>
    <row r="140" spans="1:6" x14ac:dyDescent="0.3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</row>
    <row r="141" spans="1:6" x14ac:dyDescent="0.3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</row>
    <row r="142" spans="1:6" x14ac:dyDescent="0.3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</row>
    <row r="143" spans="1:6" x14ac:dyDescent="0.3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</row>
    <row r="144" spans="1:6" x14ac:dyDescent="0.3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</row>
    <row r="145" spans="1:6" x14ac:dyDescent="0.3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</row>
    <row r="146" spans="1:6" x14ac:dyDescent="0.3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</row>
    <row r="147" spans="1:6" x14ac:dyDescent="0.3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</row>
    <row r="148" spans="1:6" x14ac:dyDescent="0.3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</row>
    <row r="149" spans="1:6" x14ac:dyDescent="0.3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</row>
    <row r="150" spans="1:6" x14ac:dyDescent="0.3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</row>
    <row r="151" spans="1:6" x14ac:dyDescent="0.3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</row>
    <row r="152" spans="1:6" x14ac:dyDescent="0.3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</row>
    <row r="153" spans="1:6" x14ac:dyDescent="0.3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</row>
    <row r="154" spans="1:6" x14ac:dyDescent="0.3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</row>
    <row r="155" spans="1:6" x14ac:dyDescent="0.3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</row>
    <row r="156" spans="1:6" x14ac:dyDescent="0.3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</row>
    <row r="157" spans="1:6" x14ac:dyDescent="0.3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</row>
    <row r="158" spans="1:6" x14ac:dyDescent="0.3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</row>
    <row r="159" spans="1:6" x14ac:dyDescent="0.3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</row>
    <row r="160" spans="1:6" x14ac:dyDescent="0.3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</row>
    <row r="161" spans="1:6" x14ac:dyDescent="0.3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</row>
    <row r="162" spans="1:6" x14ac:dyDescent="0.3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</row>
    <row r="163" spans="1:6" x14ac:dyDescent="0.3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</row>
    <row r="164" spans="1:6" x14ac:dyDescent="0.3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</row>
    <row r="165" spans="1:6" x14ac:dyDescent="0.3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</row>
    <row r="166" spans="1:6" x14ac:dyDescent="0.3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</row>
    <row r="167" spans="1:6" x14ac:dyDescent="0.3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</row>
    <row r="168" spans="1:6" x14ac:dyDescent="0.3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</row>
    <row r="169" spans="1:6" x14ac:dyDescent="0.3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</row>
    <row r="170" spans="1:6" x14ac:dyDescent="0.3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</row>
    <row r="171" spans="1:6" x14ac:dyDescent="0.3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</row>
    <row r="172" spans="1:6" x14ac:dyDescent="0.3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</row>
    <row r="173" spans="1:6" x14ac:dyDescent="0.3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</row>
    <row r="174" spans="1:6" x14ac:dyDescent="0.3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</row>
    <row r="175" spans="1:6" x14ac:dyDescent="0.3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</row>
    <row r="176" spans="1:6" x14ac:dyDescent="0.3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</row>
    <row r="177" spans="1:6" x14ac:dyDescent="0.3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</row>
    <row r="178" spans="1:6" x14ac:dyDescent="0.3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</row>
    <row r="179" spans="1:6" x14ac:dyDescent="0.3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</row>
    <row r="180" spans="1:6" x14ac:dyDescent="0.3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</row>
    <row r="181" spans="1:6" x14ac:dyDescent="0.3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</row>
    <row r="182" spans="1:6" x14ac:dyDescent="0.3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</row>
    <row r="183" spans="1:6" x14ac:dyDescent="0.3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</row>
    <row r="184" spans="1:6" x14ac:dyDescent="0.3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</row>
    <row r="185" spans="1:6" x14ac:dyDescent="0.3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</row>
    <row r="186" spans="1:6" x14ac:dyDescent="0.3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</row>
    <row r="187" spans="1:6" x14ac:dyDescent="0.3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</row>
    <row r="188" spans="1:6" x14ac:dyDescent="0.3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</row>
    <row r="189" spans="1:6" x14ac:dyDescent="0.3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</row>
    <row r="190" spans="1:6" x14ac:dyDescent="0.3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</row>
    <row r="191" spans="1:6" x14ac:dyDescent="0.3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</row>
    <row r="192" spans="1:6" x14ac:dyDescent="0.3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</row>
    <row r="193" spans="1:6" x14ac:dyDescent="0.3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</row>
    <row r="194" spans="1:6" x14ac:dyDescent="0.3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</row>
    <row r="195" spans="1:6" x14ac:dyDescent="0.3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</row>
    <row r="196" spans="1:6" x14ac:dyDescent="0.3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</row>
    <row r="197" spans="1:6" x14ac:dyDescent="0.3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</row>
    <row r="198" spans="1:6" x14ac:dyDescent="0.3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</row>
    <row r="199" spans="1:6" x14ac:dyDescent="0.3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</row>
    <row r="200" spans="1:6" x14ac:dyDescent="0.3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</row>
    <row r="201" spans="1:6" x14ac:dyDescent="0.3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</row>
    <row r="202" spans="1:6" x14ac:dyDescent="0.3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</row>
    <row r="203" spans="1:6" x14ac:dyDescent="0.3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51CB4-52D8-4705-91DD-F0B85999618C}">
  <dimension ref="A1:I137"/>
  <sheetViews>
    <sheetView workbookViewId="0">
      <selection activeCell="H10" sqref="H10:I10"/>
    </sheetView>
  </sheetViews>
  <sheetFormatPr defaultRowHeight="14.4" x14ac:dyDescent="0.3"/>
  <cols>
    <col min="1" max="1" width="10.109375" bestFit="1" customWidth="1"/>
    <col min="2" max="2" width="10.33203125" bestFit="1" customWidth="1"/>
    <col min="3" max="3" width="8.109375" bestFit="1" customWidth="1"/>
    <col min="4" max="4" width="6.88671875" bestFit="1" customWidth="1"/>
    <col min="5" max="5" width="8.44140625" bestFit="1" customWidth="1"/>
    <col min="6" max="6" width="23.109375" bestFit="1" customWidth="1"/>
    <col min="8" max="8" width="16.6640625" bestFit="1" customWidth="1"/>
    <col min="9" max="9" width="12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H2" s="3" t="s">
        <v>23</v>
      </c>
      <c r="I2" t="s">
        <v>25</v>
      </c>
    </row>
    <row r="3" spans="1:9" x14ac:dyDescent="0.3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H3" s="4" t="s">
        <v>10</v>
      </c>
      <c r="I3" s="2">
        <v>620</v>
      </c>
    </row>
    <row r="4" spans="1:9" x14ac:dyDescent="0.3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H4" s="4" t="s">
        <v>11</v>
      </c>
      <c r="I4" s="2">
        <v>483</v>
      </c>
    </row>
    <row r="5" spans="1:9" x14ac:dyDescent="0.3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H5" s="4" t="s">
        <v>12</v>
      </c>
      <c r="I5" s="2">
        <v>633</v>
      </c>
    </row>
    <row r="6" spans="1:9" x14ac:dyDescent="0.3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H6" s="4" t="s">
        <v>7</v>
      </c>
      <c r="I6" s="2">
        <v>905</v>
      </c>
    </row>
    <row r="7" spans="1:9" x14ac:dyDescent="0.3">
      <c r="A7" s="1">
        <v>42385</v>
      </c>
      <c r="B7" s="2" t="s">
        <v>13</v>
      </c>
      <c r="C7" s="2" t="s">
        <v>11</v>
      </c>
      <c r="D7" s="2" t="s">
        <v>8</v>
      </c>
      <c r="E7">
        <v>14</v>
      </c>
      <c r="F7">
        <v>26</v>
      </c>
      <c r="H7" s="4" t="s">
        <v>9</v>
      </c>
      <c r="I7" s="2">
        <v>784</v>
      </c>
    </row>
    <row r="8" spans="1:9" x14ac:dyDescent="0.3">
      <c r="A8" s="1">
        <v>42393</v>
      </c>
      <c r="B8" s="2" t="s">
        <v>15</v>
      </c>
      <c r="C8" s="2" t="s">
        <v>9</v>
      </c>
      <c r="D8" s="2" t="s">
        <v>8</v>
      </c>
      <c r="E8">
        <v>44</v>
      </c>
      <c r="F8">
        <v>46</v>
      </c>
      <c r="H8" s="4" t="s">
        <v>24</v>
      </c>
      <c r="I8" s="2">
        <v>3425</v>
      </c>
    </row>
    <row r="9" spans="1:9" x14ac:dyDescent="0.3">
      <c r="A9" s="1">
        <v>42393</v>
      </c>
      <c r="B9" s="2" t="s">
        <v>15</v>
      </c>
      <c r="C9" s="2" t="s">
        <v>11</v>
      </c>
      <c r="D9" s="2" t="s">
        <v>8</v>
      </c>
      <c r="E9">
        <v>1</v>
      </c>
      <c r="F9">
        <v>28</v>
      </c>
    </row>
    <row r="10" spans="1:9" x14ac:dyDescent="0.3">
      <c r="A10" s="1">
        <v>42393</v>
      </c>
      <c r="B10" s="2" t="s">
        <v>15</v>
      </c>
      <c r="C10" s="2" t="s">
        <v>7</v>
      </c>
      <c r="D10" s="2" t="s">
        <v>8</v>
      </c>
      <c r="E10">
        <v>21</v>
      </c>
      <c r="F10">
        <v>74</v>
      </c>
      <c r="H10" s="4" t="s">
        <v>7</v>
      </c>
      <c r="I10" s="2">
        <v>905</v>
      </c>
    </row>
    <row r="11" spans="1:9" x14ac:dyDescent="0.3">
      <c r="A11" s="1">
        <v>42419</v>
      </c>
      <c r="B11" s="2" t="s">
        <v>16</v>
      </c>
      <c r="C11" s="2" t="s">
        <v>7</v>
      </c>
      <c r="D11" s="2" t="s">
        <v>8</v>
      </c>
      <c r="E11">
        <v>9</v>
      </c>
      <c r="F11">
        <v>59</v>
      </c>
    </row>
    <row r="12" spans="1:9" x14ac:dyDescent="0.3">
      <c r="A12" s="1">
        <v>42419</v>
      </c>
      <c r="B12" s="2" t="s">
        <v>16</v>
      </c>
      <c r="C12" s="2" t="s">
        <v>9</v>
      </c>
      <c r="D12" s="2" t="s">
        <v>8</v>
      </c>
      <c r="E12">
        <v>8</v>
      </c>
      <c r="F12">
        <v>37</v>
      </c>
    </row>
    <row r="13" spans="1:9" x14ac:dyDescent="0.3">
      <c r="A13" s="1">
        <v>42440</v>
      </c>
      <c r="B13" s="2" t="s">
        <v>17</v>
      </c>
      <c r="C13" s="2" t="s">
        <v>12</v>
      </c>
      <c r="D13" s="2" t="s">
        <v>8</v>
      </c>
      <c r="E13">
        <v>32</v>
      </c>
      <c r="F13">
        <v>20</v>
      </c>
    </row>
    <row r="14" spans="1:9" x14ac:dyDescent="0.3">
      <c r="A14" s="1">
        <v>42440</v>
      </c>
      <c r="B14" s="2" t="s">
        <v>17</v>
      </c>
      <c r="C14" s="2" t="s">
        <v>10</v>
      </c>
      <c r="D14" s="2" t="s">
        <v>8</v>
      </c>
      <c r="E14">
        <v>7</v>
      </c>
      <c r="F14">
        <v>8</v>
      </c>
    </row>
    <row r="15" spans="1:9" x14ac:dyDescent="0.3">
      <c r="A15" s="1">
        <v>42440</v>
      </c>
      <c r="B15" s="2" t="s">
        <v>17</v>
      </c>
      <c r="C15" s="2" t="s">
        <v>11</v>
      </c>
      <c r="D15" s="2" t="s">
        <v>8</v>
      </c>
      <c r="E15">
        <v>10</v>
      </c>
      <c r="F15">
        <v>24</v>
      </c>
    </row>
    <row r="16" spans="1:9" x14ac:dyDescent="0.3">
      <c r="A16" s="1">
        <v>42464</v>
      </c>
      <c r="B16" s="2" t="s">
        <v>18</v>
      </c>
      <c r="C16" s="2" t="s">
        <v>12</v>
      </c>
      <c r="D16" s="2" t="s">
        <v>8</v>
      </c>
      <c r="E16">
        <v>25</v>
      </c>
      <c r="F16">
        <v>19</v>
      </c>
    </row>
    <row r="17" spans="1:6" x14ac:dyDescent="0.3">
      <c r="A17" s="1">
        <v>42464</v>
      </c>
      <c r="B17" s="2" t="s">
        <v>18</v>
      </c>
      <c r="C17" s="2" t="s">
        <v>9</v>
      </c>
      <c r="D17" s="2" t="s">
        <v>8</v>
      </c>
      <c r="E17">
        <v>33</v>
      </c>
      <c r="F17">
        <v>38</v>
      </c>
    </row>
    <row r="18" spans="1:6" x14ac:dyDescent="0.3">
      <c r="A18" s="1">
        <v>42482</v>
      </c>
      <c r="B18" s="2" t="s">
        <v>19</v>
      </c>
      <c r="C18" s="2" t="s">
        <v>7</v>
      </c>
      <c r="D18" s="2" t="s">
        <v>8</v>
      </c>
      <c r="E18">
        <v>5</v>
      </c>
      <c r="F18">
        <v>66</v>
      </c>
    </row>
    <row r="19" spans="1:6" x14ac:dyDescent="0.3">
      <c r="A19" s="1">
        <v>42482</v>
      </c>
      <c r="B19" s="2" t="s">
        <v>19</v>
      </c>
      <c r="C19" s="2" t="s">
        <v>9</v>
      </c>
      <c r="D19" s="2" t="s">
        <v>8</v>
      </c>
      <c r="E19">
        <v>35</v>
      </c>
      <c r="F19">
        <v>41</v>
      </c>
    </row>
    <row r="20" spans="1:6" x14ac:dyDescent="0.3">
      <c r="A20" s="1">
        <v>42504</v>
      </c>
      <c r="B20" s="2" t="s">
        <v>20</v>
      </c>
      <c r="C20" s="2" t="s">
        <v>11</v>
      </c>
      <c r="D20" s="2" t="s">
        <v>8</v>
      </c>
      <c r="E20">
        <v>10</v>
      </c>
      <c r="F20">
        <v>23</v>
      </c>
    </row>
    <row r="21" spans="1:6" x14ac:dyDescent="0.3">
      <c r="A21" s="1">
        <v>42529</v>
      </c>
      <c r="B21" s="2" t="s">
        <v>21</v>
      </c>
      <c r="C21" s="2" t="s">
        <v>7</v>
      </c>
      <c r="D21" s="2" t="s">
        <v>8</v>
      </c>
      <c r="E21">
        <v>42</v>
      </c>
      <c r="F21">
        <v>60</v>
      </c>
    </row>
    <row r="22" spans="1:6" x14ac:dyDescent="0.3">
      <c r="A22" s="1">
        <v>42529</v>
      </c>
      <c r="B22" s="2" t="s">
        <v>21</v>
      </c>
      <c r="C22" s="2" t="s">
        <v>10</v>
      </c>
      <c r="D22" s="2" t="s">
        <v>8</v>
      </c>
      <c r="E22">
        <v>28</v>
      </c>
      <c r="F22">
        <v>8</v>
      </c>
    </row>
    <row r="23" spans="1:6" x14ac:dyDescent="0.3">
      <c r="A23" s="1">
        <v>42529</v>
      </c>
      <c r="B23" s="2" t="s">
        <v>21</v>
      </c>
      <c r="C23" s="2" t="s">
        <v>12</v>
      </c>
      <c r="D23" s="2" t="s">
        <v>8</v>
      </c>
      <c r="E23">
        <v>19</v>
      </c>
      <c r="F23">
        <v>19</v>
      </c>
    </row>
    <row r="24" spans="1:6" x14ac:dyDescent="0.3">
      <c r="A24" s="1">
        <v>42542</v>
      </c>
      <c r="B24" s="2" t="s">
        <v>22</v>
      </c>
      <c r="C24" s="2" t="s">
        <v>9</v>
      </c>
      <c r="D24" s="2" t="s">
        <v>8</v>
      </c>
      <c r="E24">
        <v>42</v>
      </c>
      <c r="F24">
        <v>44</v>
      </c>
    </row>
    <row r="25" spans="1:6" x14ac:dyDescent="0.3">
      <c r="A25" s="1">
        <v>42542</v>
      </c>
      <c r="B25" s="2" t="s">
        <v>22</v>
      </c>
      <c r="C25" s="2" t="s">
        <v>11</v>
      </c>
      <c r="D25" s="2" t="s">
        <v>8</v>
      </c>
      <c r="E25">
        <v>33</v>
      </c>
      <c r="F25">
        <v>26</v>
      </c>
    </row>
    <row r="26" spans="1:6" x14ac:dyDescent="0.3">
      <c r="A26" s="1">
        <v>42542</v>
      </c>
      <c r="B26" s="2" t="s">
        <v>22</v>
      </c>
      <c r="C26" s="2" t="s">
        <v>10</v>
      </c>
      <c r="D26" s="2" t="s">
        <v>8</v>
      </c>
      <c r="E26">
        <v>9</v>
      </c>
      <c r="F26">
        <v>9</v>
      </c>
    </row>
    <row r="27" spans="1:6" x14ac:dyDescent="0.3">
      <c r="A27" s="1">
        <v>42559</v>
      </c>
      <c r="B27" s="2" t="s">
        <v>6</v>
      </c>
      <c r="C27" s="2" t="s">
        <v>9</v>
      </c>
      <c r="D27" s="2" t="s">
        <v>8</v>
      </c>
      <c r="E27">
        <v>35</v>
      </c>
      <c r="F27">
        <v>42</v>
      </c>
    </row>
    <row r="28" spans="1:6" x14ac:dyDescent="0.3">
      <c r="A28" s="1">
        <v>42559</v>
      </c>
      <c r="B28" s="2" t="s">
        <v>6</v>
      </c>
      <c r="C28" s="2" t="s">
        <v>7</v>
      </c>
      <c r="D28" s="2" t="s">
        <v>8</v>
      </c>
      <c r="E28">
        <v>32</v>
      </c>
      <c r="F28">
        <v>66</v>
      </c>
    </row>
    <row r="29" spans="1:6" x14ac:dyDescent="0.3">
      <c r="A29" s="1">
        <v>42574</v>
      </c>
      <c r="B29" s="2" t="s">
        <v>13</v>
      </c>
      <c r="C29" s="2" t="s">
        <v>9</v>
      </c>
      <c r="D29" s="2" t="s">
        <v>8</v>
      </c>
      <c r="E29">
        <v>48</v>
      </c>
      <c r="F29">
        <v>43</v>
      </c>
    </row>
    <row r="30" spans="1:6" x14ac:dyDescent="0.3">
      <c r="A30" s="1">
        <v>42593</v>
      </c>
      <c r="B30" s="2" t="s">
        <v>15</v>
      </c>
      <c r="C30" s="2" t="s">
        <v>11</v>
      </c>
      <c r="D30" s="2" t="s">
        <v>8</v>
      </c>
      <c r="E30">
        <v>9</v>
      </c>
      <c r="F30">
        <v>24</v>
      </c>
    </row>
    <row r="31" spans="1:6" x14ac:dyDescent="0.3">
      <c r="A31" s="1">
        <v>42593</v>
      </c>
      <c r="B31" s="2" t="s">
        <v>15</v>
      </c>
      <c r="C31" s="2" t="s">
        <v>7</v>
      </c>
      <c r="D31" s="2" t="s">
        <v>8</v>
      </c>
      <c r="E31">
        <v>36</v>
      </c>
      <c r="F31">
        <v>65</v>
      </c>
    </row>
    <row r="32" spans="1:6" x14ac:dyDescent="0.3">
      <c r="A32" s="1">
        <v>42619</v>
      </c>
      <c r="B32" s="2" t="s">
        <v>16</v>
      </c>
      <c r="C32" s="2" t="s">
        <v>10</v>
      </c>
      <c r="D32" s="2" t="s">
        <v>8</v>
      </c>
      <c r="E32">
        <v>47</v>
      </c>
      <c r="F32">
        <v>7</v>
      </c>
    </row>
    <row r="33" spans="1:6" x14ac:dyDescent="0.3">
      <c r="A33" s="1">
        <v>42619</v>
      </c>
      <c r="B33" s="2" t="s">
        <v>16</v>
      </c>
      <c r="C33" s="2" t="s">
        <v>12</v>
      </c>
      <c r="D33" s="2" t="s">
        <v>8</v>
      </c>
      <c r="E33">
        <v>8</v>
      </c>
      <c r="F33">
        <v>19</v>
      </c>
    </row>
    <row r="34" spans="1:6" x14ac:dyDescent="0.3">
      <c r="A34" s="1">
        <v>42619</v>
      </c>
      <c r="B34" s="2" t="s">
        <v>16</v>
      </c>
      <c r="C34" s="2" t="s">
        <v>11</v>
      </c>
      <c r="D34" s="2" t="s">
        <v>8</v>
      </c>
      <c r="E34">
        <v>3</v>
      </c>
      <c r="F34">
        <v>22</v>
      </c>
    </row>
    <row r="35" spans="1:6" x14ac:dyDescent="0.3">
      <c r="A35" s="1">
        <v>42619</v>
      </c>
      <c r="B35" s="2" t="s">
        <v>16</v>
      </c>
      <c r="C35" s="2" t="s">
        <v>7</v>
      </c>
      <c r="D35" s="2" t="s">
        <v>8</v>
      </c>
      <c r="E35">
        <v>41</v>
      </c>
      <c r="F35">
        <v>59</v>
      </c>
    </row>
    <row r="36" spans="1:6" x14ac:dyDescent="0.3">
      <c r="A36" s="1">
        <v>42640</v>
      </c>
      <c r="B36" s="2" t="s">
        <v>17</v>
      </c>
      <c r="C36" s="2" t="s">
        <v>9</v>
      </c>
      <c r="D36" s="2" t="s">
        <v>8</v>
      </c>
      <c r="E36">
        <v>44</v>
      </c>
      <c r="F36">
        <v>40</v>
      </c>
    </row>
    <row r="37" spans="1:6" x14ac:dyDescent="0.3">
      <c r="A37" s="1">
        <v>42640</v>
      </c>
      <c r="B37" s="2" t="s">
        <v>17</v>
      </c>
      <c r="C37" s="2" t="s">
        <v>12</v>
      </c>
      <c r="D37" s="2" t="s">
        <v>8</v>
      </c>
      <c r="E37">
        <v>40</v>
      </c>
      <c r="F37">
        <v>20</v>
      </c>
    </row>
    <row r="38" spans="1:6" x14ac:dyDescent="0.3">
      <c r="A38" s="1">
        <v>42640</v>
      </c>
      <c r="B38" s="2" t="s">
        <v>17</v>
      </c>
      <c r="C38" s="2" t="s">
        <v>7</v>
      </c>
      <c r="D38" s="2" t="s">
        <v>8</v>
      </c>
      <c r="E38">
        <v>3</v>
      </c>
      <c r="F38">
        <v>63</v>
      </c>
    </row>
    <row r="39" spans="1:6" x14ac:dyDescent="0.3">
      <c r="A39" s="1">
        <v>42640</v>
      </c>
      <c r="B39" s="2" t="s">
        <v>17</v>
      </c>
      <c r="C39" s="2" t="s">
        <v>11</v>
      </c>
      <c r="D39" s="2" t="s">
        <v>8</v>
      </c>
      <c r="E39">
        <v>17</v>
      </c>
      <c r="F39">
        <v>24</v>
      </c>
    </row>
    <row r="40" spans="1:6" x14ac:dyDescent="0.3">
      <c r="A40" s="1">
        <v>42664</v>
      </c>
      <c r="B40" s="2" t="s">
        <v>18</v>
      </c>
      <c r="C40" s="2" t="s">
        <v>12</v>
      </c>
      <c r="D40" s="2" t="s">
        <v>8</v>
      </c>
      <c r="E40">
        <v>14</v>
      </c>
      <c r="F40">
        <v>19</v>
      </c>
    </row>
    <row r="41" spans="1:6" x14ac:dyDescent="0.3">
      <c r="A41" s="1">
        <v>42664</v>
      </c>
      <c r="B41" s="2" t="s">
        <v>18</v>
      </c>
      <c r="C41" s="2" t="s">
        <v>11</v>
      </c>
      <c r="D41" s="2" t="s">
        <v>8</v>
      </c>
      <c r="E41">
        <v>23</v>
      </c>
      <c r="F41">
        <v>23</v>
      </c>
    </row>
    <row r="42" spans="1:6" x14ac:dyDescent="0.3">
      <c r="A42" s="1">
        <v>42682</v>
      </c>
      <c r="B42" s="2" t="s">
        <v>19</v>
      </c>
      <c r="C42" s="2" t="s">
        <v>10</v>
      </c>
      <c r="D42" s="2" t="s">
        <v>8</v>
      </c>
      <c r="E42">
        <v>11</v>
      </c>
      <c r="F42">
        <v>8</v>
      </c>
    </row>
    <row r="43" spans="1:6" x14ac:dyDescent="0.3">
      <c r="A43" s="1">
        <v>42682</v>
      </c>
      <c r="B43" s="2" t="s">
        <v>19</v>
      </c>
      <c r="C43" s="2" t="s">
        <v>7</v>
      </c>
      <c r="D43" s="2" t="s">
        <v>8</v>
      </c>
      <c r="E43">
        <v>17</v>
      </c>
      <c r="F43">
        <v>66</v>
      </c>
    </row>
    <row r="44" spans="1:6" x14ac:dyDescent="0.3">
      <c r="A44" s="1">
        <v>42682</v>
      </c>
      <c r="B44" s="2" t="s">
        <v>19</v>
      </c>
      <c r="C44" s="2" t="s">
        <v>9</v>
      </c>
      <c r="D44" s="2" t="s">
        <v>8</v>
      </c>
      <c r="E44">
        <v>30</v>
      </c>
      <c r="F44">
        <v>41</v>
      </c>
    </row>
    <row r="45" spans="1:6" x14ac:dyDescent="0.3">
      <c r="A45" s="1">
        <v>42704</v>
      </c>
      <c r="B45" s="2" t="s">
        <v>20</v>
      </c>
      <c r="C45" s="2" t="s">
        <v>12</v>
      </c>
      <c r="D45" s="2" t="s">
        <v>8</v>
      </c>
      <c r="E45">
        <v>17</v>
      </c>
      <c r="F45">
        <v>20</v>
      </c>
    </row>
    <row r="46" spans="1:6" x14ac:dyDescent="0.3">
      <c r="A46" s="1">
        <v>42704</v>
      </c>
      <c r="B46" s="2" t="s">
        <v>20</v>
      </c>
      <c r="C46" s="2" t="s">
        <v>11</v>
      </c>
      <c r="D46" s="2" t="s">
        <v>8</v>
      </c>
      <c r="E46">
        <v>4</v>
      </c>
      <c r="F46">
        <v>23</v>
      </c>
    </row>
    <row r="47" spans="1:6" x14ac:dyDescent="0.3">
      <c r="A47" s="1">
        <v>42729</v>
      </c>
      <c r="B47" s="2" t="s">
        <v>21</v>
      </c>
      <c r="C47" s="2" t="s">
        <v>7</v>
      </c>
      <c r="D47" s="2" t="s">
        <v>8</v>
      </c>
      <c r="E47">
        <v>33</v>
      </c>
      <c r="F47">
        <v>60</v>
      </c>
    </row>
    <row r="48" spans="1:6" x14ac:dyDescent="0.3">
      <c r="A48" s="1">
        <v>42729</v>
      </c>
      <c r="B48" s="2" t="s">
        <v>21</v>
      </c>
      <c r="C48" s="2" t="s">
        <v>11</v>
      </c>
      <c r="D48" s="2" t="s">
        <v>8</v>
      </c>
      <c r="E48">
        <v>26</v>
      </c>
      <c r="F48">
        <v>23</v>
      </c>
    </row>
    <row r="49" spans="1:6" x14ac:dyDescent="0.3">
      <c r="A49" s="1">
        <v>42742</v>
      </c>
      <c r="B49" s="2" t="s">
        <v>22</v>
      </c>
      <c r="C49" s="2" t="s">
        <v>12</v>
      </c>
      <c r="D49" s="2" t="s">
        <v>8</v>
      </c>
      <c r="E49">
        <v>40</v>
      </c>
      <c r="F49">
        <v>22</v>
      </c>
    </row>
    <row r="50" spans="1:6" x14ac:dyDescent="0.3">
      <c r="A50" s="1">
        <v>42742</v>
      </c>
      <c r="B50" s="2" t="s">
        <v>22</v>
      </c>
      <c r="C50" s="2" t="s">
        <v>10</v>
      </c>
      <c r="D50" s="2" t="s">
        <v>8</v>
      </c>
      <c r="E50">
        <v>42</v>
      </c>
      <c r="F50">
        <v>9</v>
      </c>
    </row>
    <row r="51" spans="1:6" x14ac:dyDescent="0.3">
      <c r="A51" s="1">
        <v>42742</v>
      </c>
      <c r="B51" s="2" t="s">
        <v>22</v>
      </c>
      <c r="C51" s="2" t="s">
        <v>11</v>
      </c>
      <c r="D51" s="2" t="s">
        <v>8</v>
      </c>
      <c r="E51">
        <v>42</v>
      </c>
      <c r="F51">
        <v>26</v>
      </c>
    </row>
    <row r="52" spans="1:6" x14ac:dyDescent="0.3">
      <c r="A52" s="1">
        <v>42742</v>
      </c>
      <c r="B52" s="2" t="s">
        <v>22</v>
      </c>
      <c r="C52" s="2" t="s">
        <v>7</v>
      </c>
      <c r="D52" s="2" t="s">
        <v>8</v>
      </c>
      <c r="E52">
        <v>9</v>
      </c>
      <c r="F52">
        <v>70</v>
      </c>
    </row>
    <row r="53" spans="1:6" x14ac:dyDescent="0.3">
      <c r="A53" s="1">
        <v>42742</v>
      </c>
      <c r="B53" s="2" t="s">
        <v>22</v>
      </c>
      <c r="C53" s="2" t="s">
        <v>9</v>
      </c>
      <c r="D53" s="2" t="s">
        <v>8</v>
      </c>
      <c r="E53">
        <v>39</v>
      </c>
      <c r="F53">
        <v>44</v>
      </c>
    </row>
    <row r="54" spans="1:6" x14ac:dyDescent="0.3">
      <c r="A54" s="1">
        <v>42759</v>
      </c>
      <c r="B54" s="2" t="s">
        <v>6</v>
      </c>
      <c r="C54" s="2" t="s">
        <v>7</v>
      </c>
      <c r="D54" s="2" t="s">
        <v>8</v>
      </c>
      <c r="E54">
        <v>34</v>
      </c>
      <c r="F54">
        <v>66</v>
      </c>
    </row>
    <row r="55" spans="1:6" x14ac:dyDescent="0.3">
      <c r="A55" s="1">
        <v>42759</v>
      </c>
      <c r="B55" s="2" t="s">
        <v>6</v>
      </c>
      <c r="C55" s="2" t="s">
        <v>12</v>
      </c>
      <c r="D55" s="2" t="s">
        <v>8</v>
      </c>
      <c r="E55">
        <v>5</v>
      </c>
      <c r="F55">
        <v>21</v>
      </c>
    </row>
    <row r="56" spans="1:6" x14ac:dyDescent="0.3">
      <c r="A56" s="1">
        <v>42774</v>
      </c>
      <c r="B56" s="2" t="s">
        <v>13</v>
      </c>
      <c r="C56" s="2" t="s">
        <v>11</v>
      </c>
      <c r="D56" s="2" t="s">
        <v>8</v>
      </c>
      <c r="E56">
        <v>14</v>
      </c>
      <c r="F56">
        <v>26</v>
      </c>
    </row>
    <row r="57" spans="1:6" x14ac:dyDescent="0.3">
      <c r="A57" s="1">
        <v>42793</v>
      </c>
      <c r="B57" s="2" t="s">
        <v>15</v>
      </c>
      <c r="C57" s="2" t="s">
        <v>10</v>
      </c>
      <c r="D57" s="2" t="s">
        <v>8</v>
      </c>
      <c r="E57">
        <v>30</v>
      </c>
      <c r="F57">
        <v>8</v>
      </c>
    </row>
    <row r="58" spans="1:6" x14ac:dyDescent="0.3">
      <c r="A58" s="1">
        <v>42793</v>
      </c>
      <c r="B58" s="2" t="s">
        <v>15</v>
      </c>
      <c r="C58" s="2" t="s">
        <v>12</v>
      </c>
      <c r="D58" s="2" t="s">
        <v>8</v>
      </c>
      <c r="E58">
        <v>14</v>
      </c>
      <c r="F58">
        <v>20</v>
      </c>
    </row>
    <row r="59" spans="1:6" x14ac:dyDescent="0.3">
      <c r="A59" s="1">
        <v>42819</v>
      </c>
      <c r="B59" s="2" t="s">
        <v>16</v>
      </c>
      <c r="C59" s="2" t="s">
        <v>9</v>
      </c>
      <c r="D59" s="2" t="s">
        <v>8</v>
      </c>
      <c r="E59">
        <v>35</v>
      </c>
      <c r="F59">
        <v>37</v>
      </c>
    </row>
    <row r="60" spans="1:6" x14ac:dyDescent="0.3">
      <c r="A60" s="1">
        <v>42819</v>
      </c>
      <c r="B60" s="2" t="s">
        <v>16</v>
      </c>
      <c r="C60" s="2" t="s">
        <v>12</v>
      </c>
      <c r="D60" s="2" t="s">
        <v>8</v>
      </c>
      <c r="E60">
        <v>40</v>
      </c>
      <c r="F60">
        <v>19</v>
      </c>
    </row>
    <row r="61" spans="1:6" x14ac:dyDescent="0.3">
      <c r="A61" s="1">
        <v>42840</v>
      </c>
      <c r="B61" s="2" t="s">
        <v>17</v>
      </c>
      <c r="C61" s="2" t="s">
        <v>12</v>
      </c>
      <c r="D61" s="2" t="s">
        <v>8</v>
      </c>
      <c r="E61">
        <v>12</v>
      </c>
      <c r="F61">
        <v>20</v>
      </c>
    </row>
    <row r="62" spans="1:6" x14ac:dyDescent="0.3">
      <c r="A62" s="1">
        <v>42840</v>
      </c>
      <c r="B62" s="2" t="s">
        <v>17</v>
      </c>
      <c r="C62" s="2" t="s">
        <v>10</v>
      </c>
      <c r="D62" s="2" t="s">
        <v>8</v>
      </c>
      <c r="E62">
        <v>15</v>
      </c>
      <c r="F62">
        <v>8</v>
      </c>
    </row>
    <row r="63" spans="1:6" x14ac:dyDescent="0.3">
      <c r="A63" s="1">
        <v>42840</v>
      </c>
      <c r="B63" s="2" t="s">
        <v>17</v>
      </c>
      <c r="C63" s="2" t="s">
        <v>9</v>
      </c>
      <c r="D63" s="2" t="s">
        <v>8</v>
      </c>
      <c r="E63">
        <v>1</v>
      </c>
      <c r="F63">
        <v>40</v>
      </c>
    </row>
    <row r="64" spans="1:6" x14ac:dyDescent="0.3">
      <c r="A64" s="1">
        <v>42864</v>
      </c>
      <c r="B64" s="2" t="s">
        <v>18</v>
      </c>
      <c r="C64" s="2" t="s">
        <v>9</v>
      </c>
      <c r="D64" s="2" t="s">
        <v>8</v>
      </c>
      <c r="E64">
        <v>33</v>
      </c>
      <c r="F64">
        <v>38</v>
      </c>
    </row>
    <row r="65" spans="1:6" x14ac:dyDescent="0.3">
      <c r="A65" s="1">
        <v>42864</v>
      </c>
      <c r="B65" s="2" t="s">
        <v>18</v>
      </c>
      <c r="C65" s="2" t="s">
        <v>11</v>
      </c>
      <c r="D65" s="2" t="s">
        <v>8</v>
      </c>
      <c r="E65">
        <v>13</v>
      </c>
      <c r="F65">
        <v>23</v>
      </c>
    </row>
    <row r="66" spans="1:6" x14ac:dyDescent="0.3">
      <c r="A66" s="1">
        <v>42864</v>
      </c>
      <c r="B66" s="2" t="s">
        <v>18</v>
      </c>
      <c r="C66" s="2" t="s">
        <v>7</v>
      </c>
      <c r="D66" s="2" t="s">
        <v>8</v>
      </c>
      <c r="E66">
        <v>37</v>
      </c>
      <c r="F66">
        <v>61</v>
      </c>
    </row>
    <row r="67" spans="1:6" x14ac:dyDescent="0.3">
      <c r="A67" s="1">
        <v>42882</v>
      </c>
      <c r="B67" s="2" t="s">
        <v>19</v>
      </c>
      <c r="C67" s="2" t="s">
        <v>7</v>
      </c>
      <c r="D67" s="2" t="s">
        <v>8</v>
      </c>
      <c r="E67">
        <v>35</v>
      </c>
      <c r="F67">
        <v>66</v>
      </c>
    </row>
    <row r="68" spans="1:6" x14ac:dyDescent="0.3">
      <c r="A68" s="1">
        <v>42882</v>
      </c>
      <c r="B68" s="2" t="s">
        <v>19</v>
      </c>
      <c r="C68" s="2" t="s">
        <v>12</v>
      </c>
      <c r="D68" s="2" t="s">
        <v>8</v>
      </c>
      <c r="E68">
        <v>25</v>
      </c>
      <c r="F68">
        <v>21</v>
      </c>
    </row>
    <row r="69" spans="1:6" x14ac:dyDescent="0.3">
      <c r="A69" s="1">
        <v>42882</v>
      </c>
      <c r="B69" s="2" t="s">
        <v>19</v>
      </c>
      <c r="C69" s="2" t="s">
        <v>11</v>
      </c>
      <c r="D69" s="2" t="s">
        <v>8</v>
      </c>
      <c r="E69">
        <v>10</v>
      </c>
      <c r="F69">
        <v>25</v>
      </c>
    </row>
    <row r="70" spans="1:6" x14ac:dyDescent="0.3">
      <c r="A70" s="1">
        <v>42904</v>
      </c>
      <c r="B70" s="2" t="s">
        <v>20</v>
      </c>
      <c r="C70" s="2" t="s">
        <v>10</v>
      </c>
      <c r="D70" s="2" t="s">
        <v>8</v>
      </c>
      <c r="E70">
        <v>22</v>
      </c>
      <c r="F70">
        <v>8</v>
      </c>
    </row>
    <row r="71" spans="1:6" x14ac:dyDescent="0.3">
      <c r="A71" s="1">
        <v>42904</v>
      </c>
      <c r="B71" s="2" t="s">
        <v>20</v>
      </c>
      <c r="C71" s="2" t="s">
        <v>12</v>
      </c>
      <c r="D71" s="2" t="s">
        <v>8</v>
      </c>
      <c r="E71">
        <v>25</v>
      </c>
      <c r="F71">
        <v>20</v>
      </c>
    </row>
    <row r="72" spans="1:6" x14ac:dyDescent="0.3">
      <c r="A72" s="1">
        <v>42904</v>
      </c>
      <c r="B72" s="2" t="s">
        <v>20</v>
      </c>
      <c r="C72" s="2" t="s">
        <v>9</v>
      </c>
      <c r="D72" s="2" t="s">
        <v>8</v>
      </c>
      <c r="E72">
        <v>8</v>
      </c>
      <c r="F72">
        <v>39</v>
      </c>
    </row>
    <row r="73" spans="1:6" x14ac:dyDescent="0.3">
      <c r="A73" s="1">
        <v>42904</v>
      </c>
      <c r="B73" s="2" t="s">
        <v>20</v>
      </c>
      <c r="C73" s="2" t="s">
        <v>7</v>
      </c>
      <c r="D73" s="2" t="s">
        <v>8</v>
      </c>
      <c r="E73">
        <v>45</v>
      </c>
      <c r="F73">
        <v>62</v>
      </c>
    </row>
    <row r="74" spans="1:6" x14ac:dyDescent="0.3">
      <c r="A74" s="1">
        <v>42929</v>
      </c>
      <c r="B74" s="2" t="s">
        <v>21</v>
      </c>
      <c r="C74" s="2" t="s">
        <v>12</v>
      </c>
      <c r="D74" s="2" t="s">
        <v>8</v>
      </c>
      <c r="E74">
        <v>29</v>
      </c>
      <c r="F74">
        <v>19</v>
      </c>
    </row>
    <row r="75" spans="1:6" x14ac:dyDescent="0.3">
      <c r="A75" s="1">
        <v>42942</v>
      </c>
      <c r="B75" s="2" t="s">
        <v>22</v>
      </c>
      <c r="C75" s="2" t="s">
        <v>12</v>
      </c>
      <c r="D75" s="2" t="s">
        <v>8</v>
      </c>
      <c r="E75">
        <v>37</v>
      </c>
      <c r="F75">
        <v>22</v>
      </c>
    </row>
    <row r="76" spans="1:6" x14ac:dyDescent="0.3">
      <c r="A76" s="1">
        <v>42942</v>
      </c>
      <c r="B76" s="2" t="s">
        <v>22</v>
      </c>
      <c r="C76" s="2" t="s">
        <v>7</v>
      </c>
      <c r="D76" s="2" t="s">
        <v>8</v>
      </c>
      <c r="E76">
        <v>10</v>
      </c>
      <c r="F76">
        <v>70</v>
      </c>
    </row>
    <row r="77" spans="1:6" x14ac:dyDescent="0.3">
      <c r="A77" s="1">
        <v>42942</v>
      </c>
      <c r="B77" s="2" t="s">
        <v>22</v>
      </c>
      <c r="C77" s="2" t="s">
        <v>9</v>
      </c>
      <c r="D77" s="2" t="s">
        <v>8</v>
      </c>
      <c r="E77">
        <v>42</v>
      </c>
      <c r="F77">
        <v>44</v>
      </c>
    </row>
    <row r="78" spans="1:6" x14ac:dyDescent="0.3">
      <c r="A78" s="1">
        <v>42959</v>
      </c>
      <c r="B78" s="2" t="s">
        <v>6</v>
      </c>
      <c r="C78" s="2" t="s">
        <v>12</v>
      </c>
      <c r="D78" s="2" t="s">
        <v>8</v>
      </c>
      <c r="E78">
        <v>20</v>
      </c>
      <c r="F78">
        <v>21</v>
      </c>
    </row>
    <row r="79" spans="1:6" x14ac:dyDescent="0.3">
      <c r="A79" s="1">
        <v>42959</v>
      </c>
      <c r="B79" s="2" t="s">
        <v>6</v>
      </c>
      <c r="C79" s="2" t="s">
        <v>11</v>
      </c>
      <c r="D79" s="2" t="s">
        <v>8</v>
      </c>
      <c r="E79">
        <v>26</v>
      </c>
      <c r="F79">
        <v>25</v>
      </c>
    </row>
    <row r="80" spans="1:6" x14ac:dyDescent="0.3">
      <c r="A80" s="1">
        <v>42974</v>
      </c>
      <c r="B80" s="2" t="s">
        <v>13</v>
      </c>
      <c r="C80" s="2" t="s">
        <v>10</v>
      </c>
      <c r="D80" s="2" t="s">
        <v>8</v>
      </c>
      <c r="E80">
        <v>24</v>
      </c>
      <c r="F80">
        <v>9</v>
      </c>
    </row>
    <row r="81" spans="1:6" x14ac:dyDescent="0.3">
      <c r="A81" s="1">
        <v>42974</v>
      </c>
      <c r="B81" s="2" t="s">
        <v>13</v>
      </c>
      <c r="C81" s="2" t="s">
        <v>7</v>
      </c>
      <c r="D81" s="2" t="s">
        <v>8</v>
      </c>
      <c r="E81">
        <v>38</v>
      </c>
      <c r="F81">
        <v>68</v>
      </c>
    </row>
    <row r="82" spans="1:6" x14ac:dyDescent="0.3">
      <c r="A82" s="1">
        <v>42974</v>
      </c>
      <c r="B82" s="2" t="s">
        <v>13</v>
      </c>
      <c r="C82" s="2" t="s">
        <v>12</v>
      </c>
      <c r="D82" s="2" t="s">
        <v>8</v>
      </c>
      <c r="E82">
        <v>14</v>
      </c>
      <c r="F82">
        <v>21</v>
      </c>
    </row>
    <row r="83" spans="1:6" x14ac:dyDescent="0.3">
      <c r="A83" s="1">
        <v>42974</v>
      </c>
      <c r="B83" s="2" t="s">
        <v>13</v>
      </c>
      <c r="C83" s="2" t="s">
        <v>9</v>
      </c>
      <c r="D83" s="2" t="s">
        <v>8</v>
      </c>
      <c r="E83">
        <v>4</v>
      </c>
      <c r="F83">
        <v>43</v>
      </c>
    </row>
    <row r="84" spans="1:6" x14ac:dyDescent="0.3">
      <c r="A84" s="1">
        <v>42993</v>
      </c>
      <c r="B84" s="2" t="s">
        <v>15</v>
      </c>
      <c r="C84" s="2" t="s">
        <v>7</v>
      </c>
      <c r="D84" s="2" t="s">
        <v>8</v>
      </c>
      <c r="E84">
        <v>30</v>
      </c>
      <c r="F84">
        <v>65</v>
      </c>
    </row>
    <row r="85" spans="1:6" x14ac:dyDescent="0.3">
      <c r="A85" s="1">
        <v>43019</v>
      </c>
      <c r="B85" s="2" t="s">
        <v>16</v>
      </c>
      <c r="C85" s="2" t="s">
        <v>7</v>
      </c>
      <c r="D85" s="2" t="s">
        <v>8</v>
      </c>
      <c r="E85">
        <v>43</v>
      </c>
      <c r="F85">
        <v>59</v>
      </c>
    </row>
    <row r="86" spans="1:6" x14ac:dyDescent="0.3">
      <c r="A86" s="1">
        <v>43040</v>
      </c>
      <c r="B86" s="2" t="s">
        <v>17</v>
      </c>
      <c r="C86" s="2" t="s">
        <v>10</v>
      </c>
      <c r="D86" s="2" t="s">
        <v>8</v>
      </c>
      <c r="E86">
        <v>15</v>
      </c>
      <c r="F86">
        <v>8</v>
      </c>
    </row>
    <row r="87" spans="1:6" x14ac:dyDescent="0.3">
      <c r="A87" s="1">
        <v>43040</v>
      </c>
      <c r="B87" s="2" t="s">
        <v>17</v>
      </c>
      <c r="C87" s="2" t="s">
        <v>7</v>
      </c>
      <c r="D87" s="2" t="s">
        <v>8</v>
      </c>
      <c r="E87">
        <v>24</v>
      </c>
      <c r="F87">
        <v>63</v>
      </c>
    </row>
    <row r="88" spans="1:6" x14ac:dyDescent="0.3">
      <c r="A88" s="1">
        <v>43040</v>
      </c>
      <c r="B88" s="2" t="s">
        <v>17</v>
      </c>
      <c r="C88" s="2" t="s">
        <v>11</v>
      </c>
      <c r="D88" s="2" t="s">
        <v>8</v>
      </c>
      <c r="E88">
        <v>19</v>
      </c>
      <c r="F88">
        <v>24</v>
      </c>
    </row>
    <row r="89" spans="1:6" x14ac:dyDescent="0.3">
      <c r="A89" s="1">
        <v>43064</v>
      </c>
      <c r="B89" s="2" t="s">
        <v>18</v>
      </c>
      <c r="C89" s="2" t="s">
        <v>9</v>
      </c>
      <c r="D89" s="2" t="s">
        <v>8</v>
      </c>
      <c r="E89">
        <v>12</v>
      </c>
      <c r="F89">
        <v>38</v>
      </c>
    </row>
    <row r="90" spans="1:6" x14ac:dyDescent="0.3">
      <c r="A90" s="1">
        <v>43082</v>
      </c>
      <c r="B90" s="2" t="s">
        <v>19</v>
      </c>
      <c r="C90" s="2" t="s">
        <v>10</v>
      </c>
      <c r="D90" s="2" t="s">
        <v>8</v>
      </c>
      <c r="E90">
        <v>26</v>
      </c>
      <c r="F90">
        <v>8</v>
      </c>
    </row>
    <row r="91" spans="1:6" x14ac:dyDescent="0.3">
      <c r="A91" s="1">
        <v>43082</v>
      </c>
      <c r="B91" s="2" t="s">
        <v>19</v>
      </c>
      <c r="C91" s="2" t="s">
        <v>7</v>
      </c>
      <c r="D91" s="2" t="s">
        <v>8</v>
      </c>
      <c r="E91">
        <v>38</v>
      </c>
      <c r="F91">
        <v>66</v>
      </c>
    </row>
    <row r="92" spans="1:6" x14ac:dyDescent="0.3">
      <c r="A92" s="1">
        <v>43104</v>
      </c>
      <c r="B92" s="2" t="s">
        <v>20</v>
      </c>
      <c r="C92" s="2" t="s">
        <v>10</v>
      </c>
      <c r="D92" s="2" t="s">
        <v>8</v>
      </c>
      <c r="E92">
        <v>21</v>
      </c>
      <c r="F92">
        <v>8</v>
      </c>
    </row>
    <row r="93" spans="1:6" x14ac:dyDescent="0.3">
      <c r="A93" s="1">
        <v>43104</v>
      </c>
      <c r="B93" s="2" t="s">
        <v>20</v>
      </c>
      <c r="C93" s="2" t="s">
        <v>9</v>
      </c>
      <c r="D93" s="2" t="s">
        <v>8</v>
      </c>
      <c r="E93">
        <v>10</v>
      </c>
      <c r="F93">
        <v>39</v>
      </c>
    </row>
    <row r="94" spans="1:6" x14ac:dyDescent="0.3">
      <c r="A94" s="1">
        <v>43129</v>
      </c>
      <c r="B94" s="2" t="s">
        <v>21</v>
      </c>
      <c r="C94" s="2" t="s">
        <v>7</v>
      </c>
      <c r="D94" s="2" t="s">
        <v>8</v>
      </c>
      <c r="E94">
        <v>9</v>
      </c>
      <c r="F94">
        <v>60</v>
      </c>
    </row>
    <row r="95" spans="1:6" x14ac:dyDescent="0.3">
      <c r="A95" s="1">
        <v>43129</v>
      </c>
      <c r="B95" s="2" t="s">
        <v>21</v>
      </c>
      <c r="C95" s="2" t="s">
        <v>12</v>
      </c>
      <c r="D95" s="2" t="s">
        <v>8</v>
      </c>
      <c r="E95">
        <v>6</v>
      </c>
      <c r="F95">
        <v>19</v>
      </c>
    </row>
    <row r="96" spans="1:6" x14ac:dyDescent="0.3">
      <c r="A96" s="1">
        <v>43129</v>
      </c>
      <c r="B96" s="2" t="s">
        <v>21</v>
      </c>
      <c r="C96" s="2" t="s">
        <v>10</v>
      </c>
      <c r="D96" s="2" t="s">
        <v>8</v>
      </c>
      <c r="E96">
        <v>4</v>
      </c>
      <c r="F96">
        <v>8</v>
      </c>
    </row>
    <row r="97" spans="1:6" x14ac:dyDescent="0.3">
      <c r="A97" s="1">
        <v>43130</v>
      </c>
      <c r="B97" s="2" t="s">
        <v>22</v>
      </c>
      <c r="C97" s="2" t="s">
        <v>7</v>
      </c>
      <c r="D97" s="2" t="s">
        <v>8</v>
      </c>
      <c r="E97">
        <v>48</v>
      </c>
      <c r="F97">
        <v>79</v>
      </c>
    </row>
    <row r="98" spans="1:6" x14ac:dyDescent="0.3">
      <c r="A98" s="1">
        <v>43147</v>
      </c>
      <c r="B98" s="2" t="s">
        <v>6</v>
      </c>
      <c r="C98" s="2" t="s">
        <v>9</v>
      </c>
      <c r="D98" s="2" t="s">
        <v>8</v>
      </c>
      <c r="E98">
        <v>34</v>
      </c>
      <c r="F98">
        <v>42</v>
      </c>
    </row>
    <row r="99" spans="1:6" x14ac:dyDescent="0.3">
      <c r="A99" s="1">
        <v>43147</v>
      </c>
      <c r="B99" s="2" t="s">
        <v>6</v>
      </c>
      <c r="C99" s="2" t="s">
        <v>10</v>
      </c>
      <c r="D99" s="2" t="s">
        <v>8</v>
      </c>
      <c r="E99">
        <v>10</v>
      </c>
      <c r="F99">
        <v>8</v>
      </c>
    </row>
    <row r="100" spans="1:6" x14ac:dyDescent="0.3">
      <c r="A100" s="1">
        <v>43147</v>
      </c>
      <c r="B100" s="2" t="s">
        <v>6</v>
      </c>
      <c r="C100" s="2" t="s">
        <v>12</v>
      </c>
      <c r="D100" s="2" t="s">
        <v>8</v>
      </c>
      <c r="E100">
        <v>47</v>
      </c>
      <c r="F100">
        <v>21</v>
      </c>
    </row>
    <row r="101" spans="1:6" x14ac:dyDescent="0.3">
      <c r="A101" s="1">
        <v>43147</v>
      </c>
      <c r="B101" s="2" t="s">
        <v>6</v>
      </c>
      <c r="C101" s="2" t="s">
        <v>7</v>
      </c>
      <c r="D101" s="2" t="s">
        <v>8</v>
      </c>
      <c r="E101">
        <v>48</v>
      </c>
      <c r="F101">
        <v>66</v>
      </c>
    </row>
    <row r="102" spans="1:6" x14ac:dyDescent="0.3">
      <c r="A102" s="1">
        <v>43162</v>
      </c>
      <c r="B102" s="2" t="s">
        <v>13</v>
      </c>
      <c r="C102" s="2" t="s">
        <v>10</v>
      </c>
      <c r="D102" s="2" t="s">
        <v>8</v>
      </c>
      <c r="E102">
        <v>5</v>
      </c>
      <c r="F102">
        <v>9</v>
      </c>
    </row>
    <row r="103" spans="1:6" x14ac:dyDescent="0.3">
      <c r="A103" s="1">
        <v>43181</v>
      </c>
      <c r="B103" s="2" t="s">
        <v>15</v>
      </c>
      <c r="C103" s="2" t="s">
        <v>7</v>
      </c>
      <c r="D103" s="2" t="s">
        <v>8</v>
      </c>
      <c r="E103">
        <v>49</v>
      </c>
      <c r="F103">
        <v>65</v>
      </c>
    </row>
    <row r="104" spans="1:6" x14ac:dyDescent="0.3">
      <c r="A104" s="1">
        <v>43181</v>
      </c>
      <c r="B104" s="2" t="s">
        <v>15</v>
      </c>
      <c r="C104" s="2" t="s">
        <v>10</v>
      </c>
      <c r="D104" s="2" t="s">
        <v>8</v>
      </c>
      <c r="E104">
        <v>16</v>
      </c>
      <c r="F104">
        <v>8</v>
      </c>
    </row>
    <row r="105" spans="1:6" x14ac:dyDescent="0.3">
      <c r="A105" s="1">
        <v>43207</v>
      </c>
      <c r="B105" s="2" t="s">
        <v>16</v>
      </c>
      <c r="C105" s="2" t="s">
        <v>9</v>
      </c>
      <c r="D105" s="2" t="s">
        <v>8</v>
      </c>
      <c r="E105">
        <v>5</v>
      </c>
      <c r="F105">
        <v>37</v>
      </c>
    </row>
    <row r="106" spans="1:6" x14ac:dyDescent="0.3">
      <c r="A106" s="1">
        <v>43207</v>
      </c>
      <c r="B106" s="2" t="s">
        <v>16</v>
      </c>
      <c r="C106" s="2" t="s">
        <v>10</v>
      </c>
      <c r="D106" s="2" t="s">
        <v>8</v>
      </c>
      <c r="E106">
        <v>34</v>
      </c>
      <c r="F106">
        <v>7</v>
      </c>
    </row>
    <row r="107" spans="1:6" x14ac:dyDescent="0.3">
      <c r="A107" s="1">
        <v>43207</v>
      </c>
      <c r="B107" s="2" t="s">
        <v>16</v>
      </c>
      <c r="C107" s="2" t="s">
        <v>7</v>
      </c>
      <c r="D107" s="2" t="s">
        <v>8</v>
      </c>
      <c r="E107">
        <v>29</v>
      </c>
      <c r="F107">
        <v>59</v>
      </c>
    </row>
    <row r="108" spans="1:6" x14ac:dyDescent="0.3">
      <c r="A108" s="1">
        <v>43228</v>
      </c>
      <c r="B108" s="2" t="s">
        <v>17</v>
      </c>
      <c r="C108" s="2" t="s">
        <v>11</v>
      </c>
      <c r="D108" s="2" t="s">
        <v>8</v>
      </c>
      <c r="E108">
        <v>34</v>
      </c>
      <c r="F108">
        <v>24</v>
      </c>
    </row>
    <row r="109" spans="1:6" x14ac:dyDescent="0.3">
      <c r="A109" s="1">
        <v>43228</v>
      </c>
      <c r="B109" s="2" t="s">
        <v>17</v>
      </c>
      <c r="C109" s="2" t="s">
        <v>12</v>
      </c>
      <c r="D109" s="2" t="s">
        <v>8</v>
      </c>
      <c r="E109">
        <v>27</v>
      </c>
      <c r="F109">
        <v>20</v>
      </c>
    </row>
    <row r="110" spans="1:6" x14ac:dyDescent="0.3">
      <c r="A110" s="1">
        <v>43228</v>
      </c>
      <c r="B110" s="2" t="s">
        <v>17</v>
      </c>
      <c r="C110" s="2" t="s">
        <v>10</v>
      </c>
      <c r="D110" s="2" t="s">
        <v>8</v>
      </c>
      <c r="E110">
        <v>40</v>
      </c>
      <c r="F110">
        <v>8</v>
      </c>
    </row>
    <row r="111" spans="1:6" x14ac:dyDescent="0.3">
      <c r="A111" s="1">
        <v>43252</v>
      </c>
      <c r="B111" s="2" t="s">
        <v>18</v>
      </c>
      <c r="C111" s="2" t="s">
        <v>9</v>
      </c>
      <c r="D111" s="2" t="s">
        <v>8</v>
      </c>
      <c r="E111">
        <v>48</v>
      </c>
      <c r="F111">
        <v>38</v>
      </c>
    </row>
    <row r="112" spans="1:6" x14ac:dyDescent="0.3">
      <c r="A112" s="1">
        <v>43252</v>
      </c>
      <c r="B112" s="2" t="s">
        <v>18</v>
      </c>
      <c r="C112" s="2" t="s">
        <v>11</v>
      </c>
      <c r="D112" s="2" t="s">
        <v>8</v>
      </c>
      <c r="E112">
        <v>21</v>
      </c>
      <c r="F112">
        <v>23</v>
      </c>
    </row>
    <row r="113" spans="1:6" x14ac:dyDescent="0.3">
      <c r="A113" s="1">
        <v>43270</v>
      </c>
      <c r="B113" s="2" t="s">
        <v>19</v>
      </c>
      <c r="C113" s="2" t="s">
        <v>7</v>
      </c>
      <c r="D113" s="2" t="s">
        <v>8</v>
      </c>
      <c r="E113">
        <v>47</v>
      </c>
      <c r="F113">
        <v>66</v>
      </c>
    </row>
    <row r="114" spans="1:6" x14ac:dyDescent="0.3">
      <c r="A114" s="1">
        <v>43270</v>
      </c>
      <c r="B114" s="2" t="s">
        <v>19</v>
      </c>
      <c r="C114" s="2" t="s">
        <v>11</v>
      </c>
      <c r="D114" s="2" t="s">
        <v>8</v>
      </c>
      <c r="E114">
        <v>6</v>
      </c>
      <c r="F114">
        <v>25</v>
      </c>
    </row>
    <row r="115" spans="1:6" x14ac:dyDescent="0.3">
      <c r="A115" s="1">
        <v>43270</v>
      </c>
      <c r="B115" s="2" t="s">
        <v>19</v>
      </c>
      <c r="C115" s="2" t="s">
        <v>9</v>
      </c>
      <c r="D115" s="2" t="s">
        <v>8</v>
      </c>
      <c r="E115">
        <v>47</v>
      </c>
      <c r="F115">
        <v>41</v>
      </c>
    </row>
    <row r="116" spans="1:6" x14ac:dyDescent="0.3">
      <c r="A116" s="1">
        <v>43292</v>
      </c>
      <c r="B116" s="2" t="s">
        <v>20</v>
      </c>
      <c r="C116" s="2" t="s">
        <v>7</v>
      </c>
      <c r="D116" s="2" t="s">
        <v>8</v>
      </c>
      <c r="E116">
        <v>18</v>
      </c>
      <c r="F116">
        <v>62</v>
      </c>
    </row>
    <row r="117" spans="1:6" x14ac:dyDescent="0.3">
      <c r="A117" s="1">
        <v>43292</v>
      </c>
      <c r="B117" s="2" t="s">
        <v>20</v>
      </c>
      <c r="C117" s="2" t="s">
        <v>9</v>
      </c>
      <c r="D117" s="2" t="s">
        <v>8</v>
      </c>
      <c r="E117">
        <v>25</v>
      </c>
      <c r="F117">
        <v>39</v>
      </c>
    </row>
    <row r="118" spans="1:6" x14ac:dyDescent="0.3">
      <c r="A118" s="1">
        <v>43292</v>
      </c>
      <c r="B118" s="2" t="s">
        <v>20</v>
      </c>
      <c r="C118" s="2" t="s">
        <v>12</v>
      </c>
      <c r="D118" s="2" t="s">
        <v>8</v>
      </c>
      <c r="E118">
        <v>2</v>
      </c>
      <c r="F118">
        <v>20</v>
      </c>
    </row>
    <row r="119" spans="1:6" x14ac:dyDescent="0.3">
      <c r="A119" s="1">
        <v>43317</v>
      </c>
      <c r="B119" s="2" t="s">
        <v>21</v>
      </c>
      <c r="C119" s="2" t="s">
        <v>12</v>
      </c>
      <c r="D119" s="2" t="s">
        <v>8</v>
      </c>
      <c r="E119">
        <v>30</v>
      </c>
      <c r="F119">
        <v>19</v>
      </c>
    </row>
    <row r="120" spans="1:6" x14ac:dyDescent="0.3">
      <c r="A120" s="1">
        <v>43317</v>
      </c>
      <c r="B120" s="2" t="s">
        <v>21</v>
      </c>
      <c r="C120" s="2" t="s">
        <v>10</v>
      </c>
      <c r="D120" s="2" t="s">
        <v>8</v>
      </c>
      <c r="E120">
        <v>46</v>
      </c>
      <c r="F120">
        <v>8</v>
      </c>
    </row>
    <row r="121" spans="1:6" x14ac:dyDescent="0.3">
      <c r="A121" s="1">
        <v>43330</v>
      </c>
      <c r="B121" s="2" t="s">
        <v>22</v>
      </c>
      <c r="C121" s="2" t="s">
        <v>12</v>
      </c>
      <c r="D121" s="2" t="s">
        <v>8</v>
      </c>
      <c r="E121">
        <v>19</v>
      </c>
      <c r="F121">
        <v>22</v>
      </c>
    </row>
    <row r="122" spans="1:6" x14ac:dyDescent="0.3">
      <c r="A122" s="1">
        <v>43330</v>
      </c>
      <c r="B122" s="2" t="s">
        <v>22</v>
      </c>
      <c r="C122" s="2" t="s">
        <v>9</v>
      </c>
      <c r="D122" s="2" t="s">
        <v>8</v>
      </c>
      <c r="E122">
        <v>22</v>
      </c>
      <c r="F122">
        <v>44</v>
      </c>
    </row>
    <row r="123" spans="1:6" x14ac:dyDescent="0.3">
      <c r="A123" s="1">
        <v>43347</v>
      </c>
      <c r="B123" s="2" t="s">
        <v>6</v>
      </c>
      <c r="C123" s="2" t="s">
        <v>11</v>
      </c>
      <c r="D123" s="2" t="s">
        <v>8</v>
      </c>
      <c r="E123">
        <v>9</v>
      </c>
      <c r="F123">
        <v>25</v>
      </c>
    </row>
    <row r="124" spans="1:6" x14ac:dyDescent="0.3">
      <c r="A124" s="1">
        <v>43347</v>
      </c>
      <c r="B124" s="2" t="s">
        <v>6</v>
      </c>
      <c r="C124" s="2" t="s">
        <v>12</v>
      </c>
      <c r="D124" s="2" t="s">
        <v>8</v>
      </c>
      <c r="E124">
        <v>8</v>
      </c>
      <c r="F124">
        <v>21</v>
      </c>
    </row>
    <row r="125" spans="1:6" x14ac:dyDescent="0.3">
      <c r="A125" s="1">
        <v>43347</v>
      </c>
      <c r="B125" s="2" t="s">
        <v>6</v>
      </c>
      <c r="C125" s="2" t="s">
        <v>10</v>
      </c>
      <c r="D125" s="2" t="s">
        <v>8</v>
      </c>
      <c r="E125">
        <v>47</v>
      </c>
      <c r="F125">
        <v>8</v>
      </c>
    </row>
    <row r="126" spans="1:6" x14ac:dyDescent="0.3">
      <c r="A126" s="1">
        <v>43362</v>
      </c>
      <c r="B126" s="2" t="s">
        <v>13</v>
      </c>
      <c r="C126" s="2" t="s">
        <v>10</v>
      </c>
      <c r="D126" s="2" t="s">
        <v>8</v>
      </c>
      <c r="E126">
        <v>24</v>
      </c>
      <c r="F126">
        <v>9</v>
      </c>
    </row>
    <row r="127" spans="1:6" x14ac:dyDescent="0.3">
      <c r="A127" s="1">
        <v>43362</v>
      </c>
      <c r="B127" s="2" t="s">
        <v>13</v>
      </c>
      <c r="C127" s="2" t="s">
        <v>11</v>
      </c>
      <c r="D127" s="2" t="s">
        <v>8</v>
      </c>
      <c r="E127">
        <v>36</v>
      </c>
      <c r="F127">
        <v>26</v>
      </c>
    </row>
    <row r="128" spans="1:6" x14ac:dyDescent="0.3">
      <c r="A128" s="1">
        <v>43362</v>
      </c>
      <c r="B128" s="2" t="s">
        <v>13</v>
      </c>
      <c r="C128" s="2" t="s">
        <v>7</v>
      </c>
      <c r="D128" s="2" t="s">
        <v>8</v>
      </c>
      <c r="E128">
        <v>6</v>
      </c>
      <c r="F128">
        <v>68</v>
      </c>
    </row>
    <row r="129" spans="1:6" x14ac:dyDescent="0.3">
      <c r="A129" s="1">
        <v>43381</v>
      </c>
      <c r="B129" s="2" t="s">
        <v>15</v>
      </c>
      <c r="C129" s="2" t="s">
        <v>10</v>
      </c>
      <c r="D129" s="2" t="s">
        <v>8</v>
      </c>
      <c r="E129">
        <v>18</v>
      </c>
      <c r="F129">
        <v>8</v>
      </c>
    </row>
    <row r="130" spans="1:6" x14ac:dyDescent="0.3">
      <c r="A130" s="1">
        <v>43381</v>
      </c>
      <c r="B130" s="2" t="s">
        <v>15</v>
      </c>
      <c r="C130" s="2" t="s">
        <v>9</v>
      </c>
      <c r="D130" s="2" t="s">
        <v>8</v>
      </c>
      <c r="E130">
        <v>20</v>
      </c>
      <c r="F130">
        <v>41</v>
      </c>
    </row>
    <row r="131" spans="1:6" x14ac:dyDescent="0.3">
      <c r="A131" s="1">
        <v>43407</v>
      </c>
      <c r="B131" s="2" t="s">
        <v>16</v>
      </c>
      <c r="C131" s="2" t="s">
        <v>9</v>
      </c>
      <c r="D131" s="2" t="s">
        <v>8</v>
      </c>
      <c r="E131">
        <v>48</v>
      </c>
      <c r="F131">
        <v>37</v>
      </c>
    </row>
    <row r="132" spans="1:6" x14ac:dyDescent="0.3">
      <c r="A132" s="1">
        <v>43428</v>
      </c>
      <c r="B132" s="2" t="s">
        <v>17</v>
      </c>
      <c r="C132" s="2" t="s">
        <v>7</v>
      </c>
      <c r="D132" s="2" t="s">
        <v>8</v>
      </c>
      <c r="E132">
        <v>43</v>
      </c>
      <c r="F132">
        <v>63</v>
      </c>
    </row>
    <row r="133" spans="1:6" x14ac:dyDescent="0.3">
      <c r="A133" s="1">
        <v>43428</v>
      </c>
      <c r="B133" s="2" t="s">
        <v>17</v>
      </c>
      <c r="C133" s="2" t="s">
        <v>11</v>
      </c>
      <c r="D133" s="2" t="s">
        <v>8</v>
      </c>
      <c r="E133">
        <v>24</v>
      </c>
      <c r="F133">
        <v>24</v>
      </c>
    </row>
    <row r="134" spans="1:6" x14ac:dyDescent="0.3">
      <c r="A134" s="1">
        <v>43452</v>
      </c>
      <c r="B134" s="2" t="s">
        <v>18</v>
      </c>
      <c r="C134" s="2" t="s">
        <v>12</v>
      </c>
      <c r="D134" s="2" t="s">
        <v>8</v>
      </c>
      <c r="E134">
        <v>35</v>
      </c>
      <c r="F134">
        <v>19</v>
      </c>
    </row>
    <row r="135" spans="1:6" x14ac:dyDescent="0.3">
      <c r="A135" s="1">
        <v>43452</v>
      </c>
      <c r="B135" s="2" t="s">
        <v>18</v>
      </c>
      <c r="C135" s="2" t="s">
        <v>10</v>
      </c>
      <c r="D135" s="2" t="s">
        <v>8</v>
      </c>
      <c r="E135">
        <v>41</v>
      </c>
      <c r="F135">
        <v>8</v>
      </c>
    </row>
    <row r="136" spans="1:6" x14ac:dyDescent="0.3">
      <c r="A136" s="1">
        <v>43452</v>
      </c>
      <c r="B136" s="2" t="s">
        <v>18</v>
      </c>
      <c r="C136" s="2" t="s">
        <v>7</v>
      </c>
      <c r="D136" s="2" t="s">
        <v>8</v>
      </c>
      <c r="E136">
        <v>23</v>
      </c>
      <c r="F136">
        <v>61</v>
      </c>
    </row>
    <row r="137" spans="1:6" x14ac:dyDescent="0.3">
      <c r="A137" s="1">
        <v>43452</v>
      </c>
      <c r="B137" s="2" t="s">
        <v>18</v>
      </c>
      <c r="C137" s="2" t="s">
        <v>11</v>
      </c>
      <c r="D137" s="2" t="s">
        <v>8</v>
      </c>
      <c r="E137">
        <v>46</v>
      </c>
      <c r="F137">
        <v>23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3EEB-FBCC-4662-B55A-202BC779E445}">
  <dimension ref="A1:E203"/>
  <sheetViews>
    <sheetView workbookViewId="0">
      <selection activeCell="D2" sqref="D2:I3"/>
    </sheetView>
  </sheetViews>
  <sheetFormatPr defaultRowHeight="14.4" x14ac:dyDescent="0.3"/>
  <cols>
    <col min="1" max="1" width="10.109375" bestFit="1" customWidth="1"/>
    <col min="2" max="2" width="23.33203125" customWidth="1"/>
    <col min="3" max="3" width="10.109375" bestFit="1" customWidth="1"/>
  </cols>
  <sheetData>
    <row r="1" spans="1:5" x14ac:dyDescent="0.3">
      <c r="A1" t="s">
        <v>0</v>
      </c>
      <c r="B1" t="s">
        <v>26</v>
      </c>
      <c r="C1" t="s">
        <v>28</v>
      </c>
    </row>
    <row r="2" spans="1:5" x14ac:dyDescent="0.3">
      <c r="A2" s="1">
        <v>42370</v>
      </c>
      <c r="B2" s="2">
        <v>0</v>
      </c>
      <c r="C2" s="2">
        <f>IF(Tabela_statek3[[#This Row],[dni na morzu]]&gt;20,1,0)</f>
        <v>0</v>
      </c>
      <c r="D2" t="s">
        <v>27</v>
      </c>
    </row>
    <row r="3" spans="1:5" x14ac:dyDescent="0.3">
      <c r="A3" s="1">
        <v>42370</v>
      </c>
      <c r="B3" s="2">
        <f>TRUNC(_xlfn.DAYS(Tabela_statek3[[#This Row],[data]],A2))-1</f>
        <v>-1</v>
      </c>
      <c r="C3" s="2">
        <f>IF(Tabela_statek3[[#This Row],[dni na morzu]]&gt;20,1,0)</f>
        <v>0</v>
      </c>
      <c r="E3">
        <f>SUM(Tabela_statek3[wiecej niż 20])</f>
        <v>22</v>
      </c>
    </row>
    <row r="4" spans="1:5" x14ac:dyDescent="0.3">
      <c r="A4" s="1">
        <v>42370</v>
      </c>
      <c r="B4" s="2">
        <f>TRUNC(_xlfn.DAYS(Tabela_statek3[[#This Row],[data]],A3))-1</f>
        <v>-1</v>
      </c>
      <c r="C4" s="2">
        <f>IF(Tabela_statek3[[#This Row],[dni na morzu]]&gt;20,1,0)</f>
        <v>0</v>
      </c>
    </row>
    <row r="5" spans="1:5" x14ac:dyDescent="0.3">
      <c r="A5" s="1">
        <v>42370</v>
      </c>
      <c r="B5" s="2">
        <f>TRUNC(_xlfn.DAYS(Tabela_statek3[[#This Row],[data]],A4))-1</f>
        <v>-1</v>
      </c>
      <c r="C5" s="2">
        <f>IF(Tabela_statek3[[#This Row],[dni na morzu]]&gt;20,1,0)</f>
        <v>0</v>
      </c>
    </row>
    <row r="6" spans="1:5" x14ac:dyDescent="0.3">
      <c r="A6" s="1">
        <v>42370</v>
      </c>
      <c r="B6" s="2">
        <f>TRUNC(_xlfn.DAYS(Tabela_statek3[[#This Row],[data]],A5))-1</f>
        <v>-1</v>
      </c>
      <c r="C6" s="2">
        <f>IF(Tabela_statek3[[#This Row],[dni na morzu]]&gt;20,1,0)</f>
        <v>0</v>
      </c>
    </row>
    <row r="7" spans="1:5" x14ac:dyDescent="0.3">
      <c r="A7" s="1">
        <v>42385</v>
      </c>
      <c r="B7" s="2">
        <f>TRUNC(_xlfn.DAYS(Tabela_statek3[[#This Row],[data]],A6))-1</f>
        <v>14</v>
      </c>
      <c r="C7" s="2">
        <f>IF(Tabela_statek3[[#This Row],[dni na morzu]]&gt;20,1,0)</f>
        <v>0</v>
      </c>
    </row>
    <row r="8" spans="1:5" x14ac:dyDescent="0.3">
      <c r="A8" s="1">
        <v>42385</v>
      </c>
      <c r="B8" s="2">
        <f>TRUNC(_xlfn.DAYS(Tabela_statek3[[#This Row],[data]],A7))-1</f>
        <v>-1</v>
      </c>
      <c r="C8" s="2">
        <f>IF(Tabela_statek3[[#This Row],[dni na morzu]]&gt;20,1,0)</f>
        <v>0</v>
      </c>
    </row>
    <row r="9" spans="1:5" x14ac:dyDescent="0.3">
      <c r="A9" s="1">
        <v>42393</v>
      </c>
      <c r="B9" s="2">
        <f>TRUNC(_xlfn.DAYS(Tabela_statek3[[#This Row],[data]],A8))-1</f>
        <v>7</v>
      </c>
      <c r="C9" s="2">
        <f>IF(Tabela_statek3[[#This Row],[dni na morzu]]&gt;20,1,0)</f>
        <v>0</v>
      </c>
    </row>
    <row r="10" spans="1:5" x14ac:dyDescent="0.3">
      <c r="A10" s="1">
        <v>42393</v>
      </c>
      <c r="B10" s="2">
        <f>TRUNC(_xlfn.DAYS(Tabela_statek3[[#This Row],[data]],A9))-1</f>
        <v>-1</v>
      </c>
      <c r="C10" s="2">
        <f>IF(Tabela_statek3[[#This Row],[dni na morzu]]&gt;20,1,0)</f>
        <v>0</v>
      </c>
    </row>
    <row r="11" spans="1:5" x14ac:dyDescent="0.3">
      <c r="A11" s="1">
        <v>42393</v>
      </c>
      <c r="B11" s="2">
        <f>TRUNC(_xlfn.DAYS(Tabela_statek3[[#This Row],[data]],A10))-1</f>
        <v>-1</v>
      </c>
      <c r="C11" s="2">
        <f>IF(Tabela_statek3[[#This Row],[dni na morzu]]&gt;20,1,0)</f>
        <v>0</v>
      </c>
    </row>
    <row r="12" spans="1:5" x14ac:dyDescent="0.3">
      <c r="A12" s="1">
        <v>42419</v>
      </c>
      <c r="B12" s="2">
        <f>TRUNC(_xlfn.DAYS(Tabela_statek3[[#This Row],[data]],A11))-1</f>
        <v>25</v>
      </c>
      <c r="C12" s="2">
        <f>IF(Tabela_statek3[[#This Row],[dni na morzu]]&gt;20,1,0)</f>
        <v>1</v>
      </c>
    </row>
    <row r="13" spans="1:5" x14ac:dyDescent="0.3">
      <c r="A13" s="1">
        <v>42419</v>
      </c>
      <c r="B13" s="2">
        <f>TRUNC(_xlfn.DAYS(Tabela_statek3[[#This Row],[data]],A12))-1</f>
        <v>-1</v>
      </c>
      <c r="C13" s="2">
        <f>IF(Tabela_statek3[[#This Row],[dni na morzu]]&gt;20,1,0)</f>
        <v>0</v>
      </c>
    </row>
    <row r="14" spans="1:5" x14ac:dyDescent="0.3">
      <c r="A14" s="1">
        <v>42419</v>
      </c>
      <c r="B14" s="2">
        <f>TRUNC(_xlfn.DAYS(Tabela_statek3[[#This Row],[data]],A13))-1</f>
        <v>-1</v>
      </c>
      <c r="C14" s="2">
        <f>IF(Tabela_statek3[[#This Row],[dni na morzu]]&gt;20,1,0)</f>
        <v>0</v>
      </c>
    </row>
    <row r="15" spans="1:5" x14ac:dyDescent="0.3">
      <c r="A15" s="1">
        <v>42419</v>
      </c>
      <c r="B15" s="2">
        <f>TRUNC(_xlfn.DAYS(Tabela_statek3[[#This Row],[data]],A14))-1</f>
        <v>-1</v>
      </c>
      <c r="C15" s="2">
        <f>IF(Tabela_statek3[[#This Row],[dni na morzu]]&gt;20,1,0)</f>
        <v>0</v>
      </c>
    </row>
    <row r="16" spans="1:5" x14ac:dyDescent="0.3">
      <c r="A16" s="1">
        <v>42440</v>
      </c>
      <c r="B16" s="2">
        <f>TRUNC(_xlfn.DAYS(Tabela_statek3[[#This Row],[data]],A15))-1</f>
        <v>20</v>
      </c>
      <c r="C16" s="2">
        <f>IF(Tabela_statek3[[#This Row],[dni na morzu]]&gt;20,1,0)</f>
        <v>0</v>
      </c>
    </row>
    <row r="17" spans="1:3" x14ac:dyDescent="0.3">
      <c r="A17" s="1">
        <v>42440</v>
      </c>
      <c r="B17" s="2">
        <f>TRUNC(_xlfn.DAYS(Tabela_statek3[[#This Row],[data]],A16))-1</f>
        <v>-1</v>
      </c>
      <c r="C17" s="2">
        <f>IF(Tabela_statek3[[#This Row],[dni na morzu]]&gt;20,1,0)</f>
        <v>0</v>
      </c>
    </row>
    <row r="18" spans="1:3" x14ac:dyDescent="0.3">
      <c r="A18" s="1">
        <v>42440</v>
      </c>
      <c r="B18" s="2">
        <f>TRUNC(_xlfn.DAYS(Tabela_statek3[[#This Row],[data]],A17))-1</f>
        <v>-1</v>
      </c>
      <c r="C18" s="2">
        <f>IF(Tabela_statek3[[#This Row],[dni na morzu]]&gt;20,1,0)</f>
        <v>0</v>
      </c>
    </row>
    <row r="19" spans="1:3" x14ac:dyDescent="0.3">
      <c r="A19" s="1">
        <v>42440</v>
      </c>
      <c r="B19" s="2">
        <f>TRUNC(_xlfn.DAYS(Tabela_statek3[[#This Row],[data]],A18))-1</f>
        <v>-1</v>
      </c>
      <c r="C19" s="2">
        <f>IF(Tabela_statek3[[#This Row],[dni na morzu]]&gt;20,1,0)</f>
        <v>0</v>
      </c>
    </row>
    <row r="20" spans="1:3" x14ac:dyDescent="0.3">
      <c r="A20" s="1">
        <v>42464</v>
      </c>
      <c r="B20" s="2">
        <f>TRUNC(_xlfn.DAYS(Tabela_statek3[[#This Row],[data]],A19))-1</f>
        <v>23</v>
      </c>
      <c r="C20" s="2">
        <f>IF(Tabela_statek3[[#This Row],[dni na morzu]]&gt;20,1,0)</f>
        <v>1</v>
      </c>
    </row>
    <row r="21" spans="1:3" x14ac:dyDescent="0.3">
      <c r="A21" s="1">
        <v>42464</v>
      </c>
      <c r="B21" s="2">
        <f>TRUNC(_xlfn.DAYS(Tabela_statek3[[#This Row],[data]],A20))-1</f>
        <v>-1</v>
      </c>
      <c r="C21" s="2">
        <f>IF(Tabela_statek3[[#This Row],[dni na morzu]]&gt;20,1,0)</f>
        <v>0</v>
      </c>
    </row>
    <row r="22" spans="1:3" x14ac:dyDescent="0.3">
      <c r="A22" s="1">
        <v>42464</v>
      </c>
      <c r="B22" s="2">
        <f>TRUNC(_xlfn.DAYS(Tabela_statek3[[#This Row],[data]],A21))-1</f>
        <v>-1</v>
      </c>
      <c r="C22" s="2">
        <f>IF(Tabela_statek3[[#This Row],[dni na morzu]]&gt;20,1,0)</f>
        <v>0</v>
      </c>
    </row>
    <row r="23" spans="1:3" x14ac:dyDescent="0.3">
      <c r="A23" s="1">
        <v>42482</v>
      </c>
      <c r="B23" s="2">
        <f>TRUNC(_xlfn.DAYS(Tabela_statek3[[#This Row],[data]],A22))-1</f>
        <v>17</v>
      </c>
      <c r="C23" s="2">
        <f>IF(Tabela_statek3[[#This Row],[dni na morzu]]&gt;20,1,0)</f>
        <v>0</v>
      </c>
    </row>
    <row r="24" spans="1:3" x14ac:dyDescent="0.3">
      <c r="A24" s="1">
        <v>42482</v>
      </c>
      <c r="B24" s="2">
        <f>TRUNC(_xlfn.DAYS(Tabela_statek3[[#This Row],[data]],A23))-1</f>
        <v>-1</v>
      </c>
      <c r="C24" s="2">
        <f>IF(Tabela_statek3[[#This Row],[dni na morzu]]&gt;20,1,0)</f>
        <v>0</v>
      </c>
    </row>
    <row r="25" spans="1:3" x14ac:dyDescent="0.3">
      <c r="A25" s="1">
        <v>42482</v>
      </c>
      <c r="B25" s="2">
        <f>TRUNC(_xlfn.DAYS(Tabela_statek3[[#This Row],[data]],A24))-1</f>
        <v>-1</v>
      </c>
      <c r="C25" s="2">
        <f>IF(Tabela_statek3[[#This Row],[dni na morzu]]&gt;20,1,0)</f>
        <v>0</v>
      </c>
    </row>
    <row r="26" spans="1:3" x14ac:dyDescent="0.3">
      <c r="A26" s="1">
        <v>42504</v>
      </c>
      <c r="B26" s="2">
        <f>TRUNC(_xlfn.DAYS(Tabela_statek3[[#This Row],[data]],A25))-1</f>
        <v>21</v>
      </c>
      <c r="C26" s="2">
        <f>IF(Tabela_statek3[[#This Row],[dni na morzu]]&gt;20,1,0)</f>
        <v>1</v>
      </c>
    </row>
    <row r="27" spans="1:3" x14ac:dyDescent="0.3">
      <c r="A27" s="1">
        <v>42504</v>
      </c>
      <c r="B27" s="2">
        <f>TRUNC(_xlfn.DAYS(Tabela_statek3[[#This Row],[data]],A26))-1</f>
        <v>-1</v>
      </c>
      <c r="C27" s="2">
        <f>IF(Tabela_statek3[[#This Row],[dni na morzu]]&gt;20,1,0)</f>
        <v>0</v>
      </c>
    </row>
    <row r="28" spans="1:3" x14ac:dyDescent="0.3">
      <c r="A28" s="1">
        <v>42529</v>
      </c>
      <c r="B28" s="2">
        <f>TRUNC(_xlfn.DAYS(Tabela_statek3[[#This Row],[data]],A27))-1</f>
        <v>24</v>
      </c>
      <c r="C28" s="2">
        <f>IF(Tabela_statek3[[#This Row],[dni na morzu]]&gt;20,1,0)</f>
        <v>1</v>
      </c>
    </row>
    <row r="29" spans="1:3" x14ac:dyDescent="0.3">
      <c r="A29" s="1">
        <v>42529</v>
      </c>
      <c r="B29" s="2">
        <f>TRUNC(_xlfn.DAYS(Tabela_statek3[[#This Row],[data]],A28))-1</f>
        <v>-1</v>
      </c>
      <c r="C29" s="2">
        <f>IF(Tabela_statek3[[#This Row],[dni na morzu]]&gt;20,1,0)</f>
        <v>0</v>
      </c>
    </row>
    <row r="30" spans="1:3" x14ac:dyDescent="0.3">
      <c r="A30" s="1">
        <v>42529</v>
      </c>
      <c r="B30" s="2">
        <f>TRUNC(_xlfn.DAYS(Tabela_statek3[[#This Row],[data]],A29))-1</f>
        <v>-1</v>
      </c>
      <c r="C30" s="2">
        <f>IF(Tabela_statek3[[#This Row],[dni na morzu]]&gt;20,1,0)</f>
        <v>0</v>
      </c>
    </row>
    <row r="31" spans="1:3" x14ac:dyDescent="0.3">
      <c r="A31" s="1">
        <v>42529</v>
      </c>
      <c r="B31" s="2">
        <f>TRUNC(_xlfn.DAYS(Tabela_statek3[[#This Row],[data]],A30))-1</f>
        <v>-1</v>
      </c>
      <c r="C31" s="2">
        <f>IF(Tabela_statek3[[#This Row],[dni na morzu]]&gt;20,1,0)</f>
        <v>0</v>
      </c>
    </row>
    <row r="32" spans="1:3" x14ac:dyDescent="0.3">
      <c r="A32" s="1">
        <v>42542</v>
      </c>
      <c r="B32" s="2">
        <f>TRUNC(_xlfn.DAYS(Tabela_statek3[[#This Row],[data]],A31))-1</f>
        <v>12</v>
      </c>
      <c r="C32" s="2">
        <f>IF(Tabela_statek3[[#This Row],[dni na morzu]]&gt;20,1,0)</f>
        <v>0</v>
      </c>
    </row>
    <row r="33" spans="1:3" x14ac:dyDescent="0.3">
      <c r="A33" s="1">
        <v>42542</v>
      </c>
      <c r="B33" s="2">
        <f>TRUNC(_xlfn.DAYS(Tabela_statek3[[#This Row],[data]],A32))-1</f>
        <v>-1</v>
      </c>
      <c r="C33" s="2">
        <f>IF(Tabela_statek3[[#This Row],[dni na morzu]]&gt;20,1,0)</f>
        <v>0</v>
      </c>
    </row>
    <row r="34" spans="1:3" x14ac:dyDescent="0.3">
      <c r="A34" s="1">
        <v>42542</v>
      </c>
      <c r="B34" s="2">
        <f>TRUNC(_xlfn.DAYS(Tabela_statek3[[#This Row],[data]],A33))-1</f>
        <v>-1</v>
      </c>
      <c r="C34" s="2">
        <f>IF(Tabela_statek3[[#This Row],[dni na morzu]]&gt;20,1,0)</f>
        <v>0</v>
      </c>
    </row>
    <row r="35" spans="1:3" x14ac:dyDescent="0.3">
      <c r="A35" s="1">
        <v>42542</v>
      </c>
      <c r="B35" s="2">
        <f>TRUNC(_xlfn.DAYS(Tabela_statek3[[#This Row],[data]],A34))-1</f>
        <v>-1</v>
      </c>
      <c r="C35" s="2">
        <f>IF(Tabela_statek3[[#This Row],[dni na morzu]]&gt;20,1,0)</f>
        <v>0</v>
      </c>
    </row>
    <row r="36" spans="1:3" x14ac:dyDescent="0.3">
      <c r="A36" s="1">
        <v>42542</v>
      </c>
      <c r="B36" s="2">
        <f>TRUNC(_xlfn.DAYS(Tabela_statek3[[#This Row],[data]],A35))-1</f>
        <v>-1</v>
      </c>
      <c r="C36" s="2">
        <f>IF(Tabela_statek3[[#This Row],[dni na morzu]]&gt;20,1,0)</f>
        <v>0</v>
      </c>
    </row>
    <row r="37" spans="1:3" x14ac:dyDescent="0.3">
      <c r="A37" s="1">
        <v>42559</v>
      </c>
      <c r="B37" s="2">
        <f>TRUNC(_xlfn.DAYS(Tabela_statek3[[#This Row],[data]],A36))-1</f>
        <v>16</v>
      </c>
      <c r="C37" s="2">
        <f>IF(Tabela_statek3[[#This Row],[dni na morzu]]&gt;20,1,0)</f>
        <v>0</v>
      </c>
    </row>
    <row r="38" spans="1:3" x14ac:dyDescent="0.3">
      <c r="A38" s="1">
        <v>42559</v>
      </c>
      <c r="B38" s="2">
        <f>TRUNC(_xlfn.DAYS(Tabela_statek3[[#This Row],[data]],A37))-1</f>
        <v>-1</v>
      </c>
      <c r="C38" s="2">
        <f>IF(Tabela_statek3[[#This Row],[dni na morzu]]&gt;20,1,0)</f>
        <v>0</v>
      </c>
    </row>
    <row r="39" spans="1:3" x14ac:dyDescent="0.3">
      <c r="A39" s="1">
        <v>42559</v>
      </c>
      <c r="B39" s="2">
        <f>TRUNC(_xlfn.DAYS(Tabela_statek3[[#This Row],[data]],A38))-1</f>
        <v>-1</v>
      </c>
      <c r="C39" s="2">
        <f>IF(Tabela_statek3[[#This Row],[dni na morzu]]&gt;20,1,0)</f>
        <v>0</v>
      </c>
    </row>
    <row r="40" spans="1:3" x14ac:dyDescent="0.3">
      <c r="A40" s="1">
        <v>42559</v>
      </c>
      <c r="B40" s="2">
        <f>TRUNC(_xlfn.DAYS(Tabela_statek3[[#This Row],[data]],A39))-1</f>
        <v>-1</v>
      </c>
      <c r="C40" s="2">
        <f>IF(Tabela_statek3[[#This Row],[dni na morzu]]&gt;20,1,0)</f>
        <v>0</v>
      </c>
    </row>
    <row r="41" spans="1:3" x14ac:dyDescent="0.3">
      <c r="A41" s="1">
        <v>42574</v>
      </c>
      <c r="B41" s="2">
        <f>TRUNC(_xlfn.DAYS(Tabela_statek3[[#This Row],[data]],A40))-1</f>
        <v>14</v>
      </c>
      <c r="C41" s="2">
        <f>IF(Tabela_statek3[[#This Row],[dni na morzu]]&gt;20,1,0)</f>
        <v>0</v>
      </c>
    </row>
    <row r="42" spans="1:3" x14ac:dyDescent="0.3">
      <c r="A42" s="1">
        <v>42574</v>
      </c>
      <c r="B42" s="2">
        <f>TRUNC(_xlfn.DAYS(Tabela_statek3[[#This Row],[data]],A41))-1</f>
        <v>-1</v>
      </c>
      <c r="C42" s="2">
        <f>IF(Tabela_statek3[[#This Row],[dni na morzu]]&gt;20,1,0)</f>
        <v>0</v>
      </c>
    </row>
    <row r="43" spans="1:3" x14ac:dyDescent="0.3">
      <c r="A43" s="1">
        <v>42593</v>
      </c>
      <c r="B43" s="2">
        <f>TRUNC(_xlfn.DAYS(Tabela_statek3[[#This Row],[data]],A42))-1</f>
        <v>18</v>
      </c>
      <c r="C43" s="2">
        <f>IF(Tabela_statek3[[#This Row],[dni na morzu]]&gt;20,1,0)</f>
        <v>0</v>
      </c>
    </row>
    <row r="44" spans="1:3" x14ac:dyDescent="0.3">
      <c r="A44" s="1">
        <v>42593</v>
      </c>
      <c r="B44" s="2">
        <f>TRUNC(_xlfn.DAYS(Tabela_statek3[[#This Row],[data]],A43))-1</f>
        <v>-1</v>
      </c>
      <c r="C44" s="2">
        <f>IF(Tabela_statek3[[#This Row],[dni na morzu]]&gt;20,1,0)</f>
        <v>0</v>
      </c>
    </row>
    <row r="45" spans="1:3" x14ac:dyDescent="0.3">
      <c r="A45" s="1">
        <v>42593</v>
      </c>
      <c r="B45" s="2">
        <f>TRUNC(_xlfn.DAYS(Tabela_statek3[[#This Row],[data]],A44))-1</f>
        <v>-1</v>
      </c>
      <c r="C45" s="2">
        <f>IF(Tabela_statek3[[#This Row],[dni na morzu]]&gt;20,1,0)</f>
        <v>0</v>
      </c>
    </row>
    <row r="46" spans="1:3" x14ac:dyDescent="0.3">
      <c r="A46" s="1">
        <v>42619</v>
      </c>
      <c r="B46" s="2">
        <f>TRUNC(_xlfn.DAYS(Tabela_statek3[[#This Row],[data]],A45))-1</f>
        <v>25</v>
      </c>
      <c r="C46" s="2">
        <f>IF(Tabela_statek3[[#This Row],[dni na morzu]]&gt;20,1,0)</f>
        <v>1</v>
      </c>
    </row>
    <row r="47" spans="1:3" x14ac:dyDescent="0.3">
      <c r="A47" s="1">
        <v>42619</v>
      </c>
      <c r="B47" s="2">
        <f>TRUNC(_xlfn.DAYS(Tabela_statek3[[#This Row],[data]],A46))-1</f>
        <v>-1</v>
      </c>
      <c r="C47" s="2">
        <f>IF(Tabela_statek3[[#This Row],[dni na morzu]]&gt;20,1,0)</f>
        <v>0</v>
      </c>
    </row>
    <row r="48" spans="1:3" x14ac:dyDescent="0.3">
      <c r="A48" s="1">
        <v>42619</v>
      </c>
      <c r="B48" s="2">
        <f>TRUNC(_xlfn.DAYS(Tabela_statek3[[#This Row],[data]],A47))-1</f>
        <v>-1</v>
      </c>
      <c r="C48" s="2">
        <f>IF(Tabela_statek3[[#This Row],[dni na morzu]]&gt;20,1,0)</f>
        <v>0</v>
      </c>
    </row>
    <row r="49" spans="1:3" x14ac:dyDescent="0.3">
      <c r="A49" s="1">
        <v>42619</v>
      </c>
      <c r="B49" s="2">
        <f>TRUNC(_xlfn.DAYS(Tabela_statek3[[#This Row],[data]],A48))-1</f>
        <v>-1</v>
      </c>
      <c r="C49" s="2">
        <f>IF(Tabela_statek3[[#This Row],[dni na morzu]]&gt;20,1,0)</f>
        <v>0</v>
      </c>
    </row>
    <row r="50" spans="1:3" x14ac:dyDescent="0.3">
      <c r="A50" s="1">
        <v>42619</v>
      </c>
      <c r="B50" s="2">
        <f>TRUNC(_xlfn.DAYS(Tabela_statek3[[#This Row],[data]],A49))-1</f>
        <v>-1</v>
      </c>
      <c r="C50" s="2">
        <f>IF(Tabela_statek3[[#This Row],[dni na morzu]]&gt;20,1,0)</f>
        <v>0</v>
      </c>
    </row>
    <row r="51" spans="1:3" x14ac:dyDescent="0.3">
      <c r="A51" s="1">
        <v>42640</v>
      </c>
      <c r="B51" s="2">
        <f>TRUNC(_xlfn.DAYS(Tabela_statek3[[#This Row],[data]],A50))-1</f>
        <v>20</v>
      </c>
      <c r="C51" s="2">
        <f>IF(Tabela_statek3[[#This Row],[dni na morzu]]&gt;20,1,0)</f>
        <v>0</v>
      </c>
    </row>
    <row r="52" spans="1:3" x14ac:dyDescent="0.3">
      <c r="A52" s="1">
        <v>42640</v>
      </c>
      <c r="B52" s="2">
        <f>TRUNC(_xlfn.DAYS(Tabela_statek3[[#This Row],[data]],A51))-1</f>
        <v>-1</v>
      </c>
      <c r="C52" s="2">
        <f>IF(Tabela_statek3[[#This Row],[dni na morzu]]&gt;20,1,0)</f>
        <v>0</v>
      </c>
    </row>
    <row r="53" spans="1:3" x14ac:dyDescent="0.3">
      <c r="A53" s="1">
        <v>42640</v>
      </c>
      <c r="B53" s="2">
        <f>TRUNC(_xlfn.DAYS(Tabela_statek3[[#This Row],[data]],A52))-1</f>
        <v>-1</v>
      </c>
      <c r="C53" s="2">
        <f>IF(Tabela_statek3[[#This Row],[dni na morzu]]&gt;20,1,0)</f>
        <v>0</v>
      </c>
    </row>
    <row r="54" spans="1:3" x14ac:dyDescent="0.3">
      <c r="A54" s="1">
        <v>42640</v>
      </c>
      <c r="B54" s="2">
        <f>TRUNC(_xlfn.DAYS(Tabela_statek3[[#This Row],[data]],A53))-1</f>
        <v>-1</v>
      </c>
      <c r="C54" s="2">
        <f>IF(Tabela_statek3[[#This Row],[dni na morzu]]&gt;20,1,0)</f>
        <v>0</v>
      </c>
    </row>
    <row r="55" spans="1:3" x14ac:dyDescent="0.3">
      <c r="A55" s="1">
        <v>42640</v>
      </c>
      <c r="B55" s="2">
        <f>TRUNC(_xlfn.DAYS(Tabela_statek3[[#This Row],[data]],A54))-1</f>
        <v>-1</v>
      </c>
      <c r="C55" s="2">
        <f>IF(Tabela_statek3[[#This Row],[dni na morzu]]&gt;20,1,0)</f>
        <v>0</v>
      </c>
    </row>
    <row r="56" spans="1:3" x14ac:dyDescent="0.3">
      <c r="A56" s="1">
        <v>42664</v>
      </c>
      <c r="B56" s="2">
        <f>TRUNC(_xlfn.DAYS(Tabela_statek3[[#This Row],[data]],A55))-1</f>
        <v>23</v>
      </c>
      <c r="C56" s="2">
        <f>IF(Tabela_statek3[[#This Row],[dni na morzu]]&gt;20,1,0)</f>
        <v>1</v>
      </c>
    </row>
    <row r="57" spans="1:3" x14ac:dyDescent="0.3">
      <c r="A57" s="1">
        <v>42664</v>
      </c>
      <c r="B57" s="2">
        <f>TRUNC(_xlfn.DAYS(Tabela_statek3[[#This Row],[data]],A56))-1</f>
        <v>-1</v>
      </c>
      <c r="C57" s="2">
        <f>IF(Tabela_statek3[[#This Row],[dni na morzu]]&gt;20,1,0)</f>
        <v>0</v>
      </c>
    </row>
    <row r="58" spans="1:3" x14ac:dyDescent="0.3">
      <c r="A58" s="1">
        <v>42664</v>
      </c>
      <c r="B58" s="2">
        <f>TRUNC(_xlfn.DAYS(Tabela_statek3[[#This Row],[data]],A57))-1</f>
        <v>-1</v>
      </c>
      <c r="C58" s="2">
        <f>IF(Tabela_statek3[[#This Row],[dni na morzu]]&gt;20,1,0)</f>
        <v>0</v>
      </c>
    </row>
    <row r="59" spans="1:3" x14ac:dyDescent="0.3">
      <c r="A59" s="1">
        <v>42682</v>
      </c>
      <c r="B59" s="2">
        <f>TRUNC(_xlfn.DAYS(Tabela_statek3[[#This Row],[data]],A58))-1</f>
        <v>17</v>
      </c>
      <c r="C59" s="2">
        <f>IF(Tabela_statek3[[#This Row],[dni na morzu]]&gt;20,1,0)</f>
        <v>0</v>
      </c>
    </row>
    <row r="60" spans="1:3" x14ac:dyDescent="0.3">
      <c r="A60" s="1">
        <v>42682</v>
      </c>
      <c r="B60" s="2">
        <f>TRUNC(_xlfn.DAYS(Tabela_statek3[[#This Row],[data]],A59))-1</f>
        <v>-1</v>
      </c>
      <c r="C60" s="2">
        <f>IF(Tabela_statek3[[#This Row],[dni na morzu]]&gt;20,1,0)</f>
        <v>0</v>
      </c>
    </row>
    <row r="61" spans="1:3" x14ac:dyDescent="0.3">
      <c r="A61" s="1">
        <v>42682</v>
      </c>
      <c r="B61" s="2">
        <f>TRUNC(_xlfn.DAYS(Tabela_statek3[[#This Row],[data]],A60))-1</f>
        <v>-1</v>
      </c>
      <c r="C61" s="2">
        <f>IF(Tabela_statek3[[#This Row],[dni na morzu]]&gt;20,1,0)</f>
        <v>0</v>
      </c>
    </row>
    <row r="62" spans="1:3" x14ac:dyDescent="0.3">
      <c r="A62" s="1">
        <v>42704</v>
      </c>
      <c r="B62" s="2">
        <f>TRUNC(_xlfn.DAYS(Tabela_statek3[[#This Row],[data]],A61))-1</f>
        <v>21</v>
      </c>
      <c r="C62" s="2">
        <f>IF(Tabela_statek3[[#This Row],[dni na morzu]]&gt;20,1,0)</f>
        <v>1</v>
      </c>
    </row>
    <row r="63" spans="1:3" x14ac:dyDescent="0.3">
      <c r="A63" s="1">
        <v>42704</v>
      </c>
      <c r="B63" s="2">
        <f>TRUNC(_xlfn.DAYS(Tabela_statek3[[#This Row],[data]],A62))-1</f>
        <v>-1</v>
      </c>
      <c r="C63" s="2">
        <f>IF(Tabela_statek3[[#This Row],[dni na morzu]]&gt;20,1,0)</f>
        <v>0</v>
      </c>
    </row>
    <row r="64" spans="1:3" x14ac:dyDescent="0.3">
      <c r="A64" s="1">
        <v>42704</v>
      </c>
      <c r="B64" s="2">
        <f>TRUNC(_xlfn.DAYS(Tabela_statek3[[#This Row],[data]],A63))-1</f>
        <v>-1</v>
      </c>
      <c r="C64" s="2">
        <f>IF(Tabela_statek3[[#This Row],[dni na morzu]]&gt;20,1,0)</f>
        <v>0</v>
      </c>
    </row>
    <row r="65" spans="1:3" x14ac:dyDescent="0.3">
      <c r="A65" s="1">
        <v>42704</v>
      </c>
      <c r="B65" s="2">
        <f>TRUNC(_xlfn.DAYS(Tabela_statek3[[#This Row],[data]],A64))-1</f>
        <v>-1</v>
      </c>
      <c r="C65" s="2">
        <f>IF(Tabela_statek3[[#This Row],[dni na morzu]]&gt;20,1,0)</f>
        <v>0</v>
      </c>
    </row>
    <row r="66" spans="1:3" x14ac:dyDescent="0.3">
      <c r="A66" s="1">
        <v>42729</v>
      </c>
      <c r="B66" s="2">
        <f>TRUNC(_xlfn.DAYS(Tabela_statek3[[#This Row],[data]],A65))-1</f>
        <v>24</v>
      </c>
      <c r="C66" s="2">
        <f>IF(Tabela_statek3[[#This Row],[dni na morzu]]&gt;20,1,0)</f>
        <v>1</v>
      </c>
    </row>
    <row r="67" spans="1:3" x14ac:dyDescent="0.3">
      <c r="A67" s="1">
        <v>42729</v>
      </c>
      <c r="B67" s="2">
        <f>TRUNC(_xlfn.DAYS(Tabela_statek3[[#This Row],[data]],A66))-1</f>
        <v>-1</v>
      </c>
      <c r="C67" s="2">
        <f>IF(Tabela_statek3[[#This Row],[dni na morzu]]&gt;20,1,0)</f>
        <v>0</v>
      </c>
    </row>
    <row r="68" spans="1:3" x14ac:dyDescent="0.3">
      <c r="A68" s="1">
        <v>42729</v>
      </c>
      <c r="B68" s="2">
        <f>TRUNC(_xlfn.DAYS(Tabela_statek3[[#This Row],[data]],A67))-1</f>
        <v>-1</v>
      </c>
      <c r="C68" s="2">
        <f>IF(Tabela_statek3[[#This Row],[dni na morzu]]&gt;20,1,0)</f>
        <v>0</v>
      </c>
    </row>
    <row r="69" spans="1:3" x14ac:dyDescent="0.3">
      <c r="A69" s="1">
        <v>42742</v>
      </c>
      <c r="B69" s="2">
        <f>TRUNC(_xlfn.DAYS(Tabela_statek3[[#This Row],[data]],A68))-1</f>
        <v>12</v>
      </c>
      <c r="C69" s="2">
        <f>IF(Tabela_statek3[[#This Row],[dni na morzu]]&gt;20,1,0)</f>
        <v>0</v>
      </c>
    </row>
    <row r="70" spans="1:3" x14ac:dyDescent="0.3">
      <c r="A70" s="1">
        <v>42742</v>
      </c>
      <c r="B70" s="2">
        <f>TRUNC(_xlfn.DAYS(Tabela_statek3[[#This Row],[data]],A69))-1</f>
        <v>-1</v>
      </c>
      <c r="C70" s="2">
        <f>IF(Tabela_statek3[[#This Row],[dni na morzu]]&gt;20,1,0)</f>
        <v>0</v>
      </c>
    </row>
    <row r="71" spans="1:3" x14ac:dyDescent="0.3">
      <c r="A71" s="1">
        <v>42742</v>
      </c>
      <c r="B71" s="2">
        <f>TRUNC(_xlfn.DAYS(Tabela_statek3[[#This Row],[data]],A70))-1</f>
        <v>-1</v>
      </c>
      <c r="C71" s="2">
        <f>IF(Tabela_statek3[[#This Row],[dni na morzu]]&gt;20,1,0)</f>
        <v>0</v>
      </c>
    </row>
    <row r="72" spans="1:3" x14ac:dyDescent="0.3">
      <c r="A72" s="1">
        <v>42742</v>
      </c>
      <c r="B72" s="2">
        <f>TRUNC(_xlfn.DAYS(Tabela_statek3[[#This Row],[data]],A71))-1</f>
        <v>-1</v>
      </c>
      <c r="C72" s="2">
        <f>IF(Tabela_statek3[[#This Row],[dni na morzu]]&gt;20,1,0)</f>
        <v>0</v>
      </c>
    </row>
    <row r="73" spans="1:3" x14ac:dyDescent="0.3">
      <c r="A73" s="1">
        <v>42742</v>
      </c>
      <c r="B73" s="2">
        <f>TRUNC(_xlfn.DAYS(Tabela_statek3[[#This Row],[data]],A72))-1</f>
        <v>-1</v>
      </c>
      <c r="C73" s="2">
        <f>IF(Tabela_statek3[[#This Row],[dni na morzu]]&gt;20,1,0)</f>
        <v>0</v>
      </c>
    </row>
    <row r="74" spans="1:3" x14ac:dyDescent="0.3">
      <c r="A74" s="1">
        <v>42759</v>
      </c>
      <c r="B74" s="2">
        <f>TRUNC(_xlfn.DAYS(Tabela_statek3[[#This Row],[data]],A73))-1</f>
        <v>16</v>
      </c>
      <c r="C74" s="2">
        <f>IF(Tabela_statek3[[#This Row],[dni na morzu]]&gt;20,1,0)</f>
        <v>0</v>
      </c>
    </row>
    <row r="75" spans="1:3" x14ac:dyDescent="0.3">
      <c r="A75" s="1">
        <v>42759</v>
      </c>
      <c r="B75" s="2">
        <f>TRUNC(_xlfn.DAYS(Tabela_statek3[[#This Row],[data]],A74))-1</f>
        <v>-1</v>
      </c>
      <c r="C75" s="2">
        <f>IF(Tabela_statek3[[#This Row],[dni na morzu]]&gt;20,1,0)</f>
        <v>0</v>
      </c>
    </row>
    <row r="76" spans="1:3" x14ac:dyDescent="0.3">
      <c r="A76" s="1">
        <v>42759</v>
      </c>
      <c r="B76" s="2">
        <f>TRUNC(_xlfn.DAYS(Tabela_statek3[[#This Row],[data]],A75))-1</f>
        <v>-1</v>
      </c>
      <c r="C76" s="2">
        <f>IF(Tabela_statek3[[#This Row],[dni na morzu]]&gt;20,1,0)</f>
        <v>0</v>
      </c>
    </row>
    <row r="77" spans="1:3" x14ac:dyDescent="0.3">
      <c r="A77" s="1">
        <v>42774</v>
      </c>
      <c r="B77" s="2">
        <f>TRUNC(_xlfn.DAYS(Tabela_statek3[[#This Row],[data]],A76))-1</f>
        <v>14</v>
      </c>
      <c r="C77" s="2">
        <f>IF(Tabela_statek3[[#This Row],[dni na morzu]]&gt;20,1,0)</f>
        <v>0</v>
      </c>
    </row>
    <row r="78" spans="1:3" x14ac:dyDescent="0.3">
      <c r="A78" s="1">
        <v>42774</v>
      </c>
      <c r="B78" s="2">
        <f>TRUNC(_xlfn.DAYS(Tabela_statek3[[#This Row],[data]],A77))-1</f>
        <v>-1</v>
      </c>
      <c r="C78" s="2">
        <f>IF(Tabela_statek3[[#This Row],[dni na morzu]]&gt;20,1,0)</f>
        <v>0</v>
      </c>
    </row>
    <row r="79" spans="1:3" x14ac:dyDescent="0.3">
      <c r="A79" s="1">
        <v>42793</v>
      </c>
      <c r="B79" s="2">
        <f>TRUNC(_xlfn.DAYS(Tabela_statek3[[#This Row],[data]],A78))-1</f>
        <v>18</v>
      </c>
      <c r="C79" s="2">
        <f>IF(Tabela_statek3[[#This Row],[dni na morzu]]&gt;20,1,0)</f>
        <v>0</v>
      </c>
    </row>
    <row r="80" spans="1:3" x14ac:dyDescent="0.3">
      <c r="A80" s="1">
        <v>42793</v>
      </c>
      <c r="B80" s="2">
        <f>TRUNC(_xlfn.DAYS(Tabela_statek3[[#This Row],[data]],A79))-1</f>
        <v>-1</v>
      </c>
      <c r="C80" s="2">
        <f>IF(Tabela_statek3[[#This Row],[dni na morzu]]&gt;20,1,0)</f>
        <v>0</v>
      </c>
    </row>
    <row r="81" spans="1:3" x14ac:dyDescent="0.3">
      <c r="A81" s="1">
        <v>42793</v>
      </c>
      <c r="B81" s="2">
        <f>TRUNC(_xlfn.DAYS(Tabela_statek3[[#This Row],[data]],A80))-1</f>
        <v>-1</v>
      </c>
      <c r="C81" s="2">
        <f>IF(Tabela_statek3[[#This Row],[dni na morzu]]&gt;20,1,0)</f>
        <v>0</v>
      </c>
    </row>
    <row r="82" spans="1:3" x14ac:dyDescent="0.3">
      <c r="A82" s="1">
        <v>42793</v>
      </c>
      <c r="B82" s="2">
        <f>TRUNC(_xlfn.DAYS(Tabela_statek3[[#This Row],[data]],A81))-1</f>
        <v>-1</v>
      </c>
      <c r="C82" s="2">
        <f>IF(Tabela_statek3[[#This Row],[dni na morzu]]&gt;20,1,0)</f>
        <v>0</v>
      </c>
    </row>
    <row r="83" spans="1:3" x14ac:dyDescent="0.3">
      <c r="A83" s="1">
        <v>42819</v>
      </c>
      <c r="B83" s="2">
        <f>TRUNC(_xlfn.DAYS(Tabela_statek3[[#This Row],[data]],A82))-1</f>
        <v>25</v>
      </c>
      <c r="C83" s="2">
        <f>IF(Tabela_statek3[[#This Row],[dni na morzu]]&gt;20,1,0)</f>
        <v>1</v>
      </c>
    </row>
    <row r="84" spans="1:3" x14ac:dyDescent="0.3">
      <c r="A84" s="1">
        <v>42819</v>
      </c>
      <c r="B84" s="2">
        <f>TRUNC(_xlfn.DAYS(Tabela_statek3[[#This Row],[data]],A83))-1</f>
        <v>-1</v>
      </c>
      <c r="C84" s="2">
        <f>IF(Tabela_statek3[[#This Row],[dni na morzu]]&gt;20,1,0)</f>
        <v>0</v>
      </c>
    </row>
    <row r="85" spans="1:3" x14ac:dyDescent="0.3">
      <c r="A85" s="1">
        <v>42819</v>
      </c>
      <c r="B85" s="2">
        <f>TRUNC(_xlfn.DAYS(Tabela_statek3[[#This Row],[data]],A84))-1</f>
        <v>-1</v>
      </c>
      <c r="C85" s="2">
        <f>IF(Tabela_statek3[[#This Row],[dni na morzu]]&gt;20,1,0)</f>
        <v>0</v>
      </c>
    </row>
    <row r="86" spans="1:3" x14ac:dyDescent="0.3">
      <c r="A86" s="1">
        <v>42840</v>
      </c>
      <c r="B86" s="2">
        <f>TRUNC(_xlfn.DAYS(Tabela_statek3[[#This Row],[data]],A85))-1</f>
        <v>20</v>
      </c>
      <c r="C86" s="2">
        <f>IF(Tabela_statek3[[#This Row],[dni na morzu]]&gt;20,1,0)</f>
        <v>0</v>
      </c>
    </row>
    <row r="87" spans="1:3" x14ac:dyDescent="0.3">
      <c r="A87" s="1">
        <v>42840</v>
      </c>
      <c r="B87" s="2">
        <f>TRUNC(_xlfn.DAYS(Tabela_statek3[[#This Row],[data]],A86))-1</f>
        <v>-1</v>
      </c>
      <c r="C87" s="2">
        <f>IF(Tabela_statek3[[#This Row],[dni na morzu]]&gt;20,1,0)</f>
        <v>0</v>
      </c>
    </row>
    <row r="88" spans="1:3" x14ac:dyDescent="0.3">
      <c r="A88" s="1">
        <v>42840</v>
      </c>
      <c r="B88" s="2">
        <f>TRUNC(_xlfn.DAYS(Tabela_statek3[[#This Row],[data]],A87))-1</f>
        <v>-1</v>
      </c>
      <c r="C88" s="2">
        <f>IF(Tabela_statek3[[#This Row],[dni na morzu]]&gt;20,1,0)</f>
        <v>0</v>
      </c>
    </row>
    <row r="89" spans="1:3" x14ac:dyDescent="0.3">
      <c r="A89" s="1">
        <v>42840</v>
      </c>
      <c r="B89" s="2">
        <f>TRUNC(_xlfn.DAYS(Tabela_statek3[[#This Row],[data]],A88))-1</f>
        <v>-1</v>
      </c>
      <c r="C89" s="2">
        <f>IF(Tabela_statek3[[#This Row],[dni na morzu]]&gt;20,1,0)</f>
        <v>0</v>
      </c>
    </row>
    <row r="90" spans="1:3" x14ac:dyDescent="0.3">
      <c r="A90" s="1">
        <v>42840</v>
      </c>
      <c r="B90" s="2">
        <f>TRUNC(_xlfn.DAYS(Tabela_statek3[[#This Row],[data]],A89))-1</f>
        <v>-1</v>
      </c>
      <c r="C90" s="2">
        <f>IF(Tabela_statek3[[#This Row],[dni na morzu]]&gt;20,1,0)</f>
        <v>0</v>
      </c>
    </row>
    <row r="91" spans="1:3" x14ac:dyDescent="0.3">
      <c r="A91" s="1">
        <v>42864</v>
      </c>
      <c r="B91" s="2">
        <f>TRUNC(_xlfn.DAYS(Tabela_statek3[[#This Row],[data]],A90))-1</f>
        <v>23</v>
      </c>
      <c r="C91" s="2">
        <f>IF(Tabela_statek3[[#This Row],[dni na morzu]]&gt;20,1,0)</f>
        <v>1</v>
      </c>
    </row>
    <row r="92" spans="1:3" x14ac:dyDescent="0.3">
      <c r="A92" s="1">
        <v>42864</v>
      </c>
      <c r="B92" s="2">
        <f>TRUNC(_xlfn.DAYS(Tabela_statek3[[#This Row],[data]],A91))-1</f>
        <v>-1</v>
      </c>
      <c r="C92" s="2">
        <f>IF(Tabela_statek3[[#This Row],[dni na morzu]]&gt;20,1,0)</f>
        <v>0</v>
      </c>
    </row>
    <row r="93" spans="1:3" x14ac:dyDescent="0.3">
      <c r="A93" s="1">
        <v>42864</v>
      </c>
      <c r="B93" s="2">
        <f>TRUNC(_xlfn.DAYS(Tabela_statek3[[#This Row],[data]],A92))-1</f>
        <v>-1</v>
      </c>
      <c r="C93" s="2">
        <f>IF(Tabela_statek3[[#This Row],[dni na morzu]]&gt;20,1,0)</f>
        <v>0</v>
      </c>
    </row>
    <row r="94" spans="1:3" x14ac:dyDescent="0.3">
      <c r="A94" s="1">
        <v>42864</v>
      </c>
      <c r="B94" s="2">
        <f>TRUNC(_xlfn.DAYS(Tabela_statek3[[#This Row],[data]],A93))-1</f>
        <v>-1</v>
      </c>
      <c r="C94" s="2">
        <f>IF(Tabela_statek3[[#This Row],[dni na morzu]]&gt;20,1,0)</f>
        <v>0</v>
      </c>
    </row>
    <row r="95" spans="1:3" x14ac:dyDescent="0.3">
      <c r="A95" s="1">
        <v>42864</v>
      </c>
      <c r="B95" s="2">
        <f>TRUNC(_xlfn.DAYS(Tabela_statek3[[#This Row],[data]],A94))-1</f>
        <v>-1</v>
      </c>
      <c r="C95" s="2">
        <f>IF(Tabela_statek3[[#This Row],[dni na morzu]]&gt;20,1,0)</f>
        <v>0</v>
      </c>
    </row>
    <row r="96" spans="1:3" x14ac:dyDescent="0.3">
      <c r="A96" s="1">
        <v>42882</v>
      </c>
      <c r="B96" s="2">
        <f>TRUNC(_xlfn.DAYS(Tabela_statek3[[#This Row],[data]],A95))-1</f>
        <v>17</v>
      </c>
      <c r="C96" s="2">
        <f>IF(Tabela_statek3[[#This Row],[dni na morzu]]&gt;20,1,0)</f>
        <v>0</v>
      </c>
    </row>
    <row r="97" spans="1:3" x14ac:dyDescent="0.3">
      <c r="A97" s="1">
        <v>42882</v>
      </c>
      <c r="B97" s="2">
        <f>TRUNC(_xlfn.DAYS(Tabela_statek3[[#This Row],[data]],A96))-1</f>
        <v>-1</v>
      </c>
      <c r="C97" s="2">
        <f>IF(Tabela_statek3[[#This Row],[dni na morzu]]&gt;20,1,0)</f>
        <v>0</v>
      </c>
    </row>
    <row r="98" spans="1:3" x14ac:dyDescent="0.3">
      <c r="A98" s="1">
        <v>42882</v>
      </c>
      <c r="B98" s="2">
        <f>TRUNC(_xlfn.DAYS(Tabela_statek3[[#This Row],[data]],A97))-1</f>
        <v>-1</v>
      </c>
      <c r="C98" s="2">
        <f>IF(Tabela_statek3[[#This Row],[dni na morzu]]&gt;20,1,0)</f>
        <v>0</v>
      </c>
    </row>
    <row r="99" spans="1:3" x14ac:dyDescent="0.3">
      <c r="A99" s="1">
        <v>42882</v>
      </c>
      <c r="B99" s="2">
        <f>TRUNC(_xlfn.DAYS(Tabela_statek3[[#This Row],[data]],A98))-1</f>
        <v>-1</v>
      </c>
      <c r="C99" s="2">
        <f>IF(Tabela_statek3[[#This Row],[dni na morzu]]&gt;20,1,0)</f>
        <v>0</v>
      </c>
    </row>
    <row r="100" spans="1:3" x14ac:dyDescent="0.3">
      <c r="A100" s="1">
        <v>42882</v>
      </c>
      <c r="B100" s="2">
        <f>TRUNC(_xlfn.DAYS(Tabela_statek3[[#This Row],[data]],A99))-1</f>
        <v>-1</v>
      </c>
      <c r="C100" s="2">
        <f>IF(Tabela_statek3[[#This Row],[dni na morzu]]&gt;20,1,0)</f>
        <v>0</v>
      </c>
    </row>
    <row r="101" spans="1:3" x14ac:dyDescent="0.3">
      <c r="A101" s="1">
        <v>42904</v>
      </c>
      <c r="B101" s="2">
        <f>TRUNC(_xlfn.DAYS(Tabela_statek3[[#This Row],[data]],A100))-1</f>
        <v>21</v>
      </c>
      <c r="C101" s="2">
        <f>IF(Tabela_statek3[[#This Row],[dni na morzu]]&gt;20,1,0)</f>
        <v>1</v>
      </c>
    </row>
    <row r="102" spans="1:3" x14ac:dyDescent="0.3">
      <c r="A102" s="1">
        <v>42904</v>
      </c>
      <c r="B102" s="2">
        <f>TRUNC(_xlfn.DAYS(Tabela_statek3[[#This Row],[data]],A101))-1</f>
        <v>-1</v>
      </c>
      <c r="C102" s="2">
        <f>IF(Tabela_statek3[[#This Row],[dni na morzu]]&gt;20,1,0)</f>
        <v>0</v>
      </c>
    </row>
    <row r="103" spans="1:3" x14ac:dyDescent="0.3">
      <c r="A103" s="1">
        <v>42904</v>
      </c>
      <c r="B103" s="2">
        <f>TRUNC(_xlfn.DAYS(Tabela_statek3[[#This Row],[data]],A102))-1</f>
        <v>-1</v>
      </c>
      <c r="C103" s="2">
        <f>IF(Tabela_statek3[[#This Row],[dni na morzu]]&gt;20,1,0)</f>
        <v>0</v>
      </c>
    </row>
    <row r="104" spans="1:3" x14ac:dyDescent="0.3">
      <c r="A104" s="1">
        <v>42904</v>
      </c>
      <c r="B104" s="2">
        <f>TRUNC(_xlfn.DAYS(Tabela_statek3[[#This Row],[data]],A103))-1</f>
        <v>-1</v>
      </c>
      <c r="C104" s="2">
        <f>IF(Tabela_statek3[[#This Row],[dni na morzu]]&gt;20,1,0)</f>
        <v>0</v>
      </c>
    </row>
    <row r="105" spans="1:3" x14ac:dyDescent="0.3">
      <c r="A105" s="1">
        <v>42904</v>
      </c>
      <c r="B105" s="2">
        <f>TRUNC(_xlfn.DAYS(Tabela_statek3[[#This Row],[data]],A104))-1</f>
        <v>-1</v>
      </c>
      <c r="C105" s="2">
        <f>IF(Tabela_statek3[[#This Row],[dni na morzu]]&gt;20,1,0)</f>
        <v>0</v>
      </c>
    </row>
    <row r="106" spans="1:3" x14ac:dyDescent="0.3">
      <c r="A106" s="1">
        <v>42929</v>
      </c>
      <c r="B106" s="2">
        <f>TRUNC(_xlfn.DAYS(Tabela_statek3[[#This Row],[data]],A105))-1</f>
        <v>24</v>
      </c>
      <c r="C106" s="2">
        <f>IF(Tabela_statek3[[#This Row],[dni na morzu]]&gt;20,1,0)</f>
        <v>1</v>
      </c>
    </row>
    <row r="107" spans="1:3" x14ac:dyDescent="0.3">
      <c r="A107" s="1">
        <v>42929</v>
      </c>
      <c r="B107" s="2">
        <f>TRUNC(_xlfn.DAYS(Tabela_statek3[[#This Row],[data]],A106))-1</f>
        <v>-1</v>
      </c>
      <c r="C107" s="2">
        <f>IF(Tabela_statek3[[#This Row],[dni na morzu]]&gt;20,1,0)</f>
        <v>0</v>
      </c>
    </row>
    <row r="108" spans="1:3" x14ac:dyDescent="0.3">
      <c r="A108" s="1">
        <v>42942</v>
      </c>
      <c r="B108" s="2">
        <f>TRUNC(_xlfn.DAYS(Tabela_statek3[[#This Row],[data]],A107))-1</f>
        <v>12</v>
      </c>
      <c r="C108" s="2">
        <f>IF(Tabela_statek3[[#This Row],[dni na morzu]]&gt;20,1,0)</f>
        <v>0</v>
      </c>
    </row>
    <row r="109" spans="1:3" x14ac:dyDescent="0.3">
      <c r="A109" s="1">
        <v>42942</v>
      </c>
      <c r="B109" s="2">
        <f>TRUNC(_xlfn.DAYS(Tabela_statek3[[#This Row],[data]],A108))-1</f>
        <v>-1</v>
      </c>
      <c r="C109" s="2">
        <f>IF(Tabela_statek3[[#This Row],[dni na morzu]]&gt;20,1,0)</f>
        <v>0</v>
      </c>
    </row>
    <row r="110" spans="1:3" x14ac:dyDescent="0.3">
      <c r="A110" s="1">
        <v>42942</v>
      </c>
      <c r="B110" s="2">
        <f>TRUNC(_xlfn.DAYS(Tabela_statek3[[#This Row],[data]],A109))-1</f>
        <v>-1</v>
      </c>
      <c r="C110" s="2">
        <f>IF(Tabela_statek3[[#This Row],[dni na morzu]]&gt;20,1,0)</f>
        <v>0</v>
      </c>
    </row>
    <row r="111" spans="1:3" x14ac:dyDescent="0.3">
      <c r="A111" s="1">
        <v>42942</v>
      </c>
      <c r="B111" s="2">
        <f>TRUNC(_xlfn.DAYS(Tabela_statek3[[#This Row],[data]],A110))-1</f>
        <v>-1</v>
      </c>
      <c r="C111" s="2">
        <f>IF(Tabela_statek3[[#This Row],[dni na morzu]]&gt;20,1,0)</f>
        <v>0</v>
      </c>
    </row>
    <row r="112" spans="1:3" x14ac:dyDescent="0.3">
      <c r="A112" s="1">
        <v>42942</v>
      </c>
      <c r="B112" s="2">
        <f>TRUNC(_xlfn.DAYS(Tabela_statek3[[#This Row],[data]],A111))-1</f>
        <v>-1</v>
      </c>
      <c r="C112" s="2">
        <f>IF(Tabela_statek3[[#This Row],[dni na morzu]]&gt;20,1,0)</f>
        <v>0</v>
      </c>
    </row>
    <row r="113" spans="1:3" x14ac:dyDescent="0.3">
      <c r="A113" s="1">
        <v>42959</v>
      </c>
      <c r="B113" s="2">
        <f>TRUNC(_xlfn.DAYS(Tabela_statek3[[#This Row],[data]],A112))-1</f>
        <v>16</v>
      </c>
      <c r="C113" s="2">
        <f>IF(Tabela_statek3[[#This Row],[dni na morzu]]&gt;20,1,0)</f>
        <v>0</v>
      </c>
    </row>
    <row r="114" spans="1:3" x14ac:dyDescent="0.3">
      <c r="A114" s="1">
        <v>42959</v>
      </c>
      <c r="B114" s="2">
        <f>TRUNC(_xlfn.DAYS(Tabela_statek3[[#This Row],[data]],A113))-1</f>
        <v>-1</v>
      </c>
      <c r="C114" s="2">
        <f>IF(Tabela_statek3[[#This Row],[dni na morzu]]&gt;20,1,0)</f>
        <v>0</v>
      </c>
    </row>
    <row r="115" spans="1:3" x14ac:dyDescent="0.3">
      <c r="A115" s="1">
        <v>42959</v>
      </c>
      <c r="B115" s="2">
        <f>TRUNC(_xlfn.DAYS(Tabela_statek3[[#This Row],[data]],A114))-1</f>
        <v>-1</v>
      </c>
      <c r="C115" s="2">
        <f>IF(Tabela_statek3[[#This Row],[dni na morzu]]&gt;20,1,0)</f>
        <v>0</v>
      </c>
    </row>
    <row r="116" spans="1:3" x14ac:dyDescent="0.3">
      <c r="A116" s="1">
        <v>42959</v>
      </c>
      <c r="B116" s="2">
        <f>TRUNC(_xlfn.DAYS(Tabela_statek3[[#This Row],[data]],A115))-1</f>
        <v>-1</v>
      </c>
      <c r="C116" s="2">
        <f>IF(Tabela_statek3[[#This Row],[dni na morzu]]&gt;20,1,0)</f>
        <v>0</v>
      </c>
    </row>
    <row r="117" spans="1:3" x14ac:dyDescent="0.3">
      <c r="A117" s="1">
        <v>42974</v>
      </c>
      <c r="B117" s="2">
        <f>TRUNC(_xlfn.DAYS(Tabela_statek3[[#This Row],[data]],A116))-1</f>
        <v>14</v>
      </c>
      <c r="C117" s="2">
        <f>IF(Tabela_statek3[[#This Row],[dni na morzu]]&gt;20,1,0)</f>
        <v>0</v>
      </c>
    </row>
    <row r="118" spans="1:3" x14ac:dyDescent="0.3">
      <c r="A118" s="1">
        <v>42974</v>
      </c>
      <c r="B118" s="2">
        <f>TRUNC(_xlfn.DAYS(Tabela_statek3[[#This Row],[data]],A117))-1</f>
        <v>-1</v>
      </c>
      <c r="C118" s="2">
        <f>IF(Tabela_statek3[[#This Row],[dni na morzu]]&gt;20,1,0)</f>
        <v>0</v>
      </c>
    </row>
    <row r="119" spans="1:3" x14ac:dyDescent="0.3">
      <c r="A119" s="1">
        <v>42974</v>
      </c>
      <c r="B119" s="2">
        <f>TRUNC(_xlfn.DAYS(Tabela_statek3[[#This Row],[data]],A118))-1</f>
        <v>-1</v>
      </c>
      <c r="C119" s="2">
        <f>IF(Tabela_statek3[[#This Row],[dni na morzu]]&gt;20,1,0)</f>
        <v>0</v>
      </c>
    </row>
    <row r="120" spans="1:3" x14ac:dyDescent="0.3">
      <c r="A120" s="1">
        <v>42974</v>
      </c>
      <c r="B120" s="2">
        <f>TRUNC(_xlfn.DAYS(Tabela_statek3[[#This Row],[data]],A119))-1</f>
        <v>-1</v>
      </c>
      <c r="C120" s="2">
        <f>IF(Tabela_statek3[[#This Row],[dni na morzu]]&gt;20,1,0)</f>
        <v>0</v>
      </c>
    </row>
    <row r="121" spans="1:3" x14ac:dyDescent="0.3">
      <c r="A121" s="1">
        <v>42993</v>
      </c>
      <c r="B121" s="2">
        <f>TRUNC(_xlfn.DAYS(Tabela_statek3[[#This Row],[data]],A120))-1</f>
        <v>18</v>
      </c>
      <c r="C121" s="2">
        <f>IF(Tabela_statek3[[#This Row],[dni na morzu]]&gt;20,1,0)</f>
        <v>0</v>
      </c>
    </row>
    <row r="122" spans="1:3" x14ac:dyDescent="0.3">
      <c r="A122" s="1">
        <v>42993</v>
      </c>
      <c r="B122" s="2">
        <f>TRUNC(_xlfn.DAYS(Tabela_statek3[[#This Row],[data]],A121))-1</f>
        <v>-1</v>
      </c>
      <c r="C122" s="2">
        <f>IF(Tabela_statek3[[#This Row],[dni na morzu]]&gt;20,1,0)</f>
        <v>0</v>
      </c>
    </row>
    <row r="123" spans="1:3" x14ac:dyDescent="0.3">
      <c r="A123" s="1">
        <v>43019</v>
      </c>
      <c r="B123" s="2">
        <f>TRUNC(_xlfn.DAYS(Tabela_statek3[[#This Row],[data]],A122))-1</f>
        <v>25</v>
      </c>
      <c r="C123" s="2">
        <f>IF(Tabela_statek3[[#This Row],[dni na morzu]]&gt;20,1,0)</f>
        <v>1</v>
      </c>
    </row>
    <row r="124" spans="1:3" x14ac:dyDescent="0.3">
      <c r="A124" s="1">
        <v>43019</v>
      </c>
      <c r="B124" s="2">
        <f>TRUNC(_xlfn.DAYS(Tabela_statek3[[#This Row],[data]],A123))-1</f>
        <v>-1</v>
      </c>
      <c r="C124" s="2">
        <f>IF(Tabela_statek3[[#This Row],[dni na morzu]]&gt;20,1,0)</f>
        <v>0</v>
      </c>
    </row>
    <row r="125" spans="1:3" x14ac:dyDescent="0.3">
      <c r="A125" s="1">
        <v>43040</v>
      </c>
      <c r="B125" s="2">
        <f>TRUNC(_xlfn.DAYS(Tabela_statek3[[#This Row],[data]],A124))-1</f>
        <v>20</v>
      </c>
      <c r="C125" s="2">
        <f>IF(Tabela_statek3[[#This Row],[dni na morzu]]&gt;20,1,0)</f>
        <v>0</v>
      </c>
    </row>
    <row r="126" spans="1:3" x14ac:dyDescent="0.3">
      <c r="A126" s="1">
        <v>43040</v>
      </c>
      <c r="B126" s="2">
        <f>TRUNC(_xlfn.DAYS(Tabela_statek3[[#This Row],[data]],A125))-1</f>
        <v>-1</v>
      </c>
      <c r="C126" s="2">
        <f>IF(Tabela_statek3[[#This Row],[dni na morzu]]&gt;20,1,0)</f>
        <v>0</v>
      </c>
    </row>
    <row r="127" spans="1:3" x14ac:dyDescent="0.3">
      <c r="A127" s="1">
        <v>43040</v>
      </c>
      <c r="B127" s="2">
        <f>TRUNC(_xlfn.DAYS(Tabela_statek3[[#This Row],[data]],A126))-1</f>
        <v>-1</v>
      </c>
      <c r="C127" s="2">
        <f>IF(Tabela_statek3[[#This Row],[dni na morzu]]&gt;20,1,0)</f>
        <v>0</v>
      </c>
    </row>
    <row r="128" spans="1:3" x14ac:dyDescent="0.3">
      <c r="A128" s="1">
        <v>43040</v>
      </c>
      <c r="B128" s="2">
        <f>TRUNC(_xlfn.DAYS(Tabela_statek3[[#This Row],[data]],A127))-1</f>
        <v>-1</v>
      </c>
      <c r="C128" s="2">
        <f>IF(Tabela_statek3[[#This Row],[dni na morzu]]&gt;20,1,0)</f>
        <v>0</v>
      </c>
    </row>
    <row r="129" spans="1:3" x14ac:dyDescent="0.3">
      <c r="A129" s="1">
        <v>43040</v>
      </c>
      <c r="B129" s="2">
        <f>TRUNC(_xlfn.DAYS(Tabela_statek3[[#This Row],[data]],A128))-1</f>
        <v>-1</v>
      </c>
      <c r="C129" s="2">
        <f>IF(Tabela_statek3[[#This Row],[dni na morzu]]&gt;20,1,0)</f>
        <v>0</v>
      </c>
    </row>
    <row r="130" spans="1:3" x14ac:dyDescent="0.3">
      <c r="A130" s="1">
        <v>43064</v>
      </c>
      <c r="B130" s="2">
        <f>TRUNC(_xlfn.DAYS(Tabela_statek3[[#This Row],[data]],A129))-1</f>
        <v>23</v>
      </c>
      <c r="C130" s="2">
        <f>IF(Tabela_statek3[[#This Row],[dni na morzu]]&gt;20,1,0)</f>
        <v>1</v>
      </c>
    </row>
    <row r="131" spans="1:3" x14ac:dyDescent="0.3">
      <c r="A131" s="1">
        <v>43064</v>
      </c>
      <c r="B131" s="2">
        <f>TRUNC(_xlfn.DAYS(Tabela_statek3[[#This Row],[data]],A130))-1</f>
        <v>-1</v>
      </c>
      <c r="C131" s="2">
        <f>IF(Tabela_statek3[[#This Row],[dni na morzu]]&gt;20,1,0)</f>
        <v>0</v>
      </c>
    </row>
    <row r="132" spans="1:3" x14ac:dyDescent="0.3">
      <c r="A132" s="1">
        <v>43082</v>
      </c>
      <c r="B132" s="2">
        <f>TRUNC(_xlfn.DAYS(Tabela_statek3[[#This Row],[data]],A131))-1</f>
        <v>17</v>
      </c>
      <c r="C132" s="2">
        <f>IF(Tabela_statek3[[#This Row],[dni na morzu]]&gt;20,1,0)</f>
        <v>0</v>
      </c>
    </row>
    <row r="133" spans="1:3" x14ac:dyDescent="0.3">
      <c r="A133" s="1">
        <v>43082</v>
      </c>
      <c r="B133" s="2">
        <f>TRUNC(_xlfn.DAYS(Tabela_statek3[[#This Row],[data]],A132))-1</f>
        <v>-1</v>
      </c>
      <c r="C133" s="2">
        <f>IF(Tabela_statek3[[#This Row],[dni na morzu]]&gt;20,1,0)</f>
        <v>0</v>
      </c>
    </row>
    <row r="134" spans="1:3" x14ac:dyDescent="0.3">
      <c r="A134" s="1">
        <v>43082</v>
      </c>
      <c r="B134" s="2">
        <f>TRUNC(_xlfn.DAYS(Tabela_statek3[[#This Row],[data]],A133))-1</f>
        <v>-1</v>
      </c>
      <c r="C134" s="2">
        <f>IF(Tabela_statek3[[#This Row],[dni na morzu]]&gt;20,1,0)</f>
        <v>0</v>
      </c>
    </row>
    <row r="135" spans="1:3" x14ac:dyDescent="0.3">
      <c r="A135" s="1">
        <v>43104</v>
      </c>
      <c r="B135" s="2">
        <f>TRUNC(_xlfn.DAYS(Tabela_statek3[[#This Row],[data]],A134))-1</f>
        <v>21</v>
      </c>
      <c r="C135" s="2">
        <f>IF(Tabela_statek3[[#This Row],[dni na morzu]]&gt;20,1,0)</f>
        <v>1</v>
      </c>
    </row>
    <row r="136" spans="1:3" x14ac:dyDescent="0.3">
      <c r="A136" s="1">
        <v>43104</v>
      </c>
      <c r="B136" s="2">
        <f>TRUNC(_xlfn.DAYS(Tabela_statek3[[#This Row],[data]],A135))-1</f>
        <v>-1</v>
      </c>
      <c r="C136" s="2">
        <f>IF(Tabela_statek3[[#This Row],[dni na morzu]]&gt;20,1,0)</f>
        <v>0</v>
      </c>
    </row>
    <row r="137" spans="1:3" x14ac:dyDescent="0.3">
      <c r="A137" s="1">
        <v>43104</v>
      </c>
      <c r="B137" s="2">
        <f>TRUNC(_xlfn.DAYS(Tabela_statek3[[#This Row],[data]],A136))-1</f>
        <v>-1</v>
      </c>
      <c r="C137" s="2">
        <f>IF(Tabela_statek3[[#This Row],[dni na morzu]]&gt;20,1,0)</f>
        <v>0</v>
      </c>
    </row>
    <row r="138" spans="1:3" x14ac:dyDescent="0.3">
      <c r="A138" s="1">
        <v>43104</v>
      </c>
      <c r="B138" s="2">
        <f>TRUNC(_xlfn.DAYS(Tabela_statek3[[#This Row],[data]],A137))-1</f>
        <v>-1</v>
      </c>
      <c r="C138" s="2">
        <f>IF(Tabela_statek3[[#This Row],[dni na morzu]]&gt;20,1,0)</f>
        <v>0</v>
      </c>
    </row>
    <row r="139" spans="1:3" x14ac:dyDescent="0.3">
      <c r="A139" s="1">
        <v>43129</v>
      </c>
      <c r="B139" s="2">
        <f>TRUNC(_xlfn.DAYS(Tabela_statek3[[#This Row],[data]],A138))-1</f>
        <v>24</v>
      </c>
      <c r="C139" s="2">
        <f>IF(Tabela_statek3[[#This Row],[dni na morzu]]&gt;20,1,0)</f>
        <v>1</v>
      </c>
    </row>
    <row r="140" spans="1:3" x14ac:dyDescent="0.3">
      <c r="A140" s="1">
        <v>43129</v>
      </c>
      <c r="B140" s="2">
        <f>TRUNC(_xlfn.DAYS(Tabela_statek3[[#This Row],[data]],A139))-1</f>
        <v>-1</v>
      </c>
      <c r="C140" s="2">
        <f>IF(Tabela_statek3[[#This Row],[dni na morzu]]&gt;20,1,0)</f>
        <v>0</v>
      </c>
    </row>
    <row r="141" spans="1:3" x14ac:dyDescent="0.3">
      <c r="A141" s="1">
        <v>43129</v>
      </c>
      <c r="B141" s="2">
        <f>TRUNC(_xlfn.DAYS(Tabela_statek3[[#This Row],[data]],A140))-1</f>
        <v>-1</v>
      </c>
      <c r="C141" s="2">
        <f>IF(Tabela_statek3[[#This Row],[dni na morzu]]&gt;20,1,0)</f>
        <v>0</v>
      </c>
    </row>
    <row r="142" spans="1:3" x14ac:dyDescent="0.3">
      <c r="A142" s="1">
        <v>43129</v>
      </c>
      <c r="B142" s="2">
        <f>TRUNC(_xlfn.DAYS(Tabela_statek3[[#This Row],[data]],A141))-1</f>
        <v>-1</v>
      </c>
      <c r="C142" s="2">
        <f>IF(Tabela_statek3[[#This Row],[dni na morzu]]&gt;20,1,0)</f>
        <v>0</v>
      </c>
    </row>
    <row r="143" spans="1:3" x14ac:dyDescent="0.3">
      <c r="A143" s="1">
        <v>43129</v>
      </c>
      <c r="B143" s="2">
        <f>TRUNC(_xlfn.DAYS(Tabela_statek3[[#This Row],[data]],A142))-1</f>
        <v>-1</v>
      </c>
      <c r="C143" s="2">
        <f>IF(Tabela_statek3[[#This Row],[dni na morzu]]&gt;20,1,0)</f>
        <v>0</v>
      </c>
    </row>
    <row r="144" spans="1:3" x14ac:dyDescent="0.3">
      <c r="A144" s="1">
        <v>43130</v>
      </c>
      <c r="B144" s="2">
        <f>TRUNC(_xlfn.DAYS(Tabela_statek3[[#This Row],[data]],A143))-1</f>
        <v>0</v>
      </c>
      <c r="C144" s="2">
        <f>IF(Tabela_statek3[[#This Row],[dni na morzu]]&gt;20,1,0)</f>
        <v>0</v>
      </c>
    </row>
    <row r="145" spans="1:3" x14ac:dyDescent="0.3">
      <c r="A145" s="1">
        <v>43130</v>
      </c>
      <c r="B145" s="2">
        <f>TRUNC(_xlfn.DAYS(Tabela_statek3[[#This Row],[data]],A144))-1</f>
        <v>-1</v>
      </c>
      <c r="C145" s="2">
        <f>IF(Tabela_statek3[[#This Row],[dni na morzu]]&gt;20,1,0)</f>
        <v>0</v>
      </c>
    </row>
    <row r="146" spans="1:3" x14ac:dyDescent="0.3">
      <c r="A146" s="1">
        <v>43147</v>
      </c>
      <c r="B146" s="2">
        <f>TRUNC(_xlfn.DAYS(Tabela_statek3[[#This Row],[data]],A145))-1</f>
        <v>16</v>
      </c>
      <c r="C146" s="2">
        <f>IF(Tabela_statek3[[#This Row],[dni na morzu]]&gt;20,1,0)</f>
        <v>0</v>
      </c>
    </row>
    <row r="147" spans="1:3" x14ac:dyDescent="0.3">
      <c r="A147" s="1">
        <v>43147</v>
      </c>
      <c r="B147" s="2">
        <f>TRUNC(_xlfn.DAYS(Tabela_statek3[[#This Row],[data]],A146))-1</f>
        <v>-1</v>
      </c>
      <c r="C147" s="2">
        <f>IF(Tabela_statek3[[#This Row],[dni na morzu]]&gt;20,1,0)</f>
        <v>0</v>
      </c>
    </row>
    <row r="148" spans="1:3" x14ac:dyDescent="0.3">
      <c r="A148" s="1">
        <v>43147</v>
      </c>
      <c r="B148" s="2">
        <f>TRUNC(_xlfn.DAYS(Tabela_statek3[[#This Row],[data]],A147))-1</f>
        <v>-1</v>
      </c>
      <c r="C148" s="2">
        <f>IF(Tabela_statek3[[#This Row],[dni na morzu]]&gt;20,1,0)</f>
        <v>0</v>
      </c>
    </row>
    <row r="149" spans="1:3" x14ac:dyDescent="0.3">
      <c r="A149" s="1">
        <v>43147</v>
      </c>
      <c r="B149" s="2">
        <f>TRUNC(_xlfn.DAYS(Tabela_statek3[[#This Row],[data]],A148))-1</f>
        <v>-1</v>
      </c>
      <c r="C149" s="2">
        <f>IF(Tabela_statek3[[#This Row],[dni na morzu]]&gt;20,1,0)</f>
        <v>0</v>
      </c>
    </row>
    <row r="150" spans="1:3" x14ac:dyDescent="0.3">
      <c r="A150" s="1">
        <v>43147</v>
      </c>
      <c r="B150" s="2">
        <f>TRUNC(_xlfn.DAYS(Tabela_statek3[[#This Row],[data]],A149))-1</f>
        <v>-1</v>
      </c>
      <c r="C150" s="2">
        <f>IF(Tabela_statek3[[#This Row],[dni na morzu]]&gt;20,1,0)</f>
        <v>0</v>
      </c>
    </row>
    <row r="151" spans="1:3" x14ac:dyDescent="0.3">
      <c r="A151" s="1">
        <v>43162</v>
      </c>
      <c r="B151" s="2">
        <f>TRUNC(_xlfn.DAYS(Tabela_statek3[[#This Row],[data]],A150))-1</f>
        <v>14</v>
      </c>
      <c r="C151" s="2">
        <f>IF(Tabela_statek3[[#This Row],[dni na morzu]]&gt;20,1,0)</f>
        <v>0</v>
      </c>
    </row>
    <row r="152" spans="1:3" x14ac:dyDescent="0.3">
      <c r="A152" s="1">
        <v>43162</v>
      </c>
      <c r="B152" s="2">
        <f>TRUNC(_xlfn.DAYS(Tabela_statek3[[#This Row],[data]],A151))-1</f>
        <v>-1</v>
      </c>
      <c r="C152" s="2">
        <f>IF(Tabela_statek3[[#This Row],[dni na morzu]]&gt;20,1,0)</f>
        <v>0</v>
      </c>
    </row>
    <row r="153" spans="1:3" x14ac:dyDescent="0.3">
      <c r="A153" s="1">
        <v>43181</v>
      </c>
      <c r="B153" s="2">
        <f>TRUNC(_xlfn.DAYS(Tabela_statek3[[#This Row],[data]],A152))-1</f>
        <v>18</v>
      </c>
      <c r="C153" s="2">
        <f>IF(Tabela_statek3[[#This Row],[dni na morzu]]&gt;20,1,0)</f>
        <v>0</v>
      </c>
    </row>
    <row r="154" spans="1:3" x14ac:dyDescent="0.3">
      <c r="A154" s="1">
        <v>43181</v>
      </c>
      <c r="B154" s="2">
        <f>TRUNC(_xlfn.DAYS(Tabela_statek3[[#This Row],[data]],A153))-1</f>
        <v>-1</v>
      </c>
      <c r="C154" s="2">
        <f>IF(Tabela_statek3[[#This Row],[dni na morzu]]&gt;20,1,0)</f>
        <v>0</v>
      </c>
    </row>
    <row r="155" spans="1:3" x14ac:dyDescent="0.3">
      <c r="A155" s="1">
        <v>43181</v>
      </c>
      <c r="B155" s="2">
        <f>TRUNC(_xlfn.DAYS(Tabela_statek3[[#This Row],[data]],A154))-1</f>
        <v>-1</v>
      </c>
      <c r="C155" s="2">
        <f>IF(Tabela_statek3[[#This Row],[dni na morzu]]&gt;20,1,0)</f>
        <v>0</v>
      </c>
    </row>
    <row r="156" spans="1:3" x14ac:dyDescent="0.3">
      <c r="A156" s="1">
        <v>43207</v>
      </c>
      <c r="B156" s="2">
        <f>TRUNC(_xlfn.DAYS(Tabela_statek3[[#This Row],[data]],A155))-1</f>
        <v>25</v>
      </c>
      <c r="C156" s="2">
        <f>IF(Tabela_statek3[[#This Row],[dni na morzu]]&gt;20,1,0)</f>
        <v>1</v>
      </c>
    </row>
    <row r="157" spans="1:3" x14ac:dyDescent="0.3">
      <c r="A157" s="1">
        <v>43207</v>
      </c>
      <c r="B157" s="2">
        <f>TRUNC(_xlfn.DAYS(Tabela_statek3[[#This Row],[data]],A156))-1</f>
        <v>-1</v>
      </c>
      <c r="C157" s="2">
        <f>IF(Tabela_statek3[[#This Row],[dni na morzu]]&gt;20,1,0)</f>
        <v>0</v>
      </c>
    </row>
    <row r="158" spans="1:3" x14ac:dyDescent="0.3">
      <c r="A158" s="1">
        <v>43207</v>
      </c>
      <c r="B158" s="2">
        <f>TRUNC(_xlfn.DAYS(Tabela_statek3[[#This Row],[data]],A157))-1</f>
        <v>-1</v>
      </c>
      <c r="C158" s="2">
        <f>IF(Tabela_statek3[[#This Row],[dni na morzu]]&gt;20,1,0)</f>
        <v>0</v>
      </c>
    </row>
    <row r="159" spans="1:3" x14ac:dyDescent="0.3">
      <c r="A159" s="1">
        <v>43207</v>
      </c>
      <c r="B159" s="2">
        <f>TRUNC(_xlfn.DAYS(Tabela_statek3[[#This Row],[data]],A158))-1</f>
        <v>-1</v>
      </c>
      <c r="C159" s="2">
        <f>IF(Tabela_statek3[[#This Row],[dni na morzu]]&gt;20,1,0)</f>
        <v>0</v>
      </c>
    </row>
    <row r="160" spans="1:3" x14ac:dyDescent="0.3">
      <c r="A160" s="1">
        <v>43228</v>
      </c>
      <c r="B160" s="2">
        <f>TRUNC(_xlfn.DAYS(Tabela_statek3[[#This Row],[data]],A159))-1</f>
        <v>20</v>
      </c>
      <c r="C160" s="2">
        <f>IF(Tabela_statek3[[#This Row],[dni na morzu]]&gt;20,1,0)</f>
        <v>0</v>
      </c>
    </row>
    <row r="161" spans="1:3" x14ac:dyDescent="0.3">
      <c r="A161" s="1">
        <v>43228</v>
      </c>
      <c r="B161" s="2">
        <f>TRUNC(_xlfn.DAYS(Tabela_statek3[[#This Row],[data]],A160))-1</f>
        <v>-1</v>
      </c>
      <c r="C161" s="2">
        <f>IF(Tabela_statek3[[#This Row],[dni na morzu]]&gt;20,1,0)</f>
        <v>0</v>
      </c>
    </row>
    <row r="162" spans="1:3" x14ac:dyDescent="0.3">
      <c r="A162" s="1">
        <v>43228</v>
      </c>
      <c r="B162" s="2">
        <f>TRUNC(_xlfn.DAYS(Tabela_statek3[[#This Row],[data]],A161))-1</f>
        <v>-1</v>
      </c>
      <c r="C162" s="2">
        <f>IF(Tabela_statek3[[#This Row],[dni na morzu]]&gt;20,1,0)</f>
        <v>0</v>
      </c>
    </row>
    <row r="163" spans="1:3" x14ac:dyDescent="0.3">
      <c r="A163" s="1">
        <v>43252</v>
      </c>
      <c r="B163" s="2">
        <f>TRUNC(_xlfn.DAYS(Tabela_statek3[[#This Row],[data]],A162))-1</f>
        <v>23</v>
      </c>
      <c r="C163" s="2">
        <f>IF(Tabela_statek3[[#This Row],[dni na morzu]]&gt;20,1,0)</f>
        <v>1</v>
      </c>
    </row>
    <row r="164" spans="1:3" x14ac:dyDescent="0.3">
      <c r="A164" s="1">
        <v>43252</v>
      </c>
      <c r="B164" s="2">
        <f>TRUNC(_xlfn.DAYS(Tabela_statek3[[#This Row],[data]],A163))-1</f>
        <v>-1</v>
      </c>
      <c r="C164" s="2">
        <f>IF(Tabela_statek3[[#This Row],[dni na morzu]]&gt;20,1,0)</f>
        <v>0</v>
      </c>
    </row>
    <row r="165" spans="1:3" x14ac:dyDescent="0.3">
      <c r="A165" s="1">
        <v>43252</v>
      </c>
      <c r="B165" s="2">
        <f>TRUNC(_xlfn.DAYS(Tabela_statek3[[#This Row],[data]],A164))-1</f>
        <v>-1</v>
      </c>
      <c r="C165" s="2">
        <f>IF(Tabela_statek3[[#This Row],[dni na morzu]]&gt;20,1,0)</f>
        <v>0</v>
      </c>
    </row>
    <row r="166" spans="1:3" x14ac:dyDescent="0.3">
      <c r="A166" s="1">
        <v>43270</v>
      </c>
      <c r="B166" s="2">
        <f>TRUNC(_xlfn.DAYS(Tabela_statek3[[#This Row],[data]],A165))-1</f>
        <v>17</v>
      </c>
      <c r="C166" s="2">
        <f>IF(Tabela_statek3[[#This Row],[dni na morzu]]&gt;20,1,0)</f>
        <v>0</v>
      </c>
    </row>
    <row r="167" spans="1:3" x14ac:dyDescent="0.3">
      <c r="A167" s="1">
        <v>43270</v>
      </c>
      <c r="B167" s="2">
        <f>TRUNC(_xlfn.DAYS(Tabela_statek3[[#This Row],[data]],A166))-1</f>
        <v>-1</v>
      </c>
      <c r="C167" s="2">
        <f>IF(Tabela_statek3[[#This Row],[dni na morzu]]&gt;20,1,0)</f>
        <v>0</v>
      </c>
    </row>
    <row r="168" spans="1:3" x14ac:dyDescent="0.3">
      <c r="A168" s="1">
        <v>43270</v>
      </c>
      <c r="B168" s="2">
        <f>TRUNC(_xlfn.DAYS(Tabela_statek3[[#This Row],[data]],A167))-1</f>
        <v>-1</v>
      </c>
      <c r="C168" s="2">
        <f>IF(Tabela_statek3[[#This Row],[dni na morzu]]&gt;20,1,0)</f>
        <v>0</v>
      </c>
    </row>
    <row r="169" spans="1:3" x14ac:dyDescent="0.3">
      <c r="A169" s="1">
        <v>43292</v>
      </c>
      <c r="B169" s="2">
        <f>TRUNC(_xlfn.DAYS(Tabela_statek3[[#This Row],[data]],A168))-1</f>
        <v>21</v>
      </c>
      <c r="C169" s="2">
        <f>IF(Tabela_statek3[[#This Row],[dni na morzu]]&gt;20,1,0)</f>
        <v>1</v>
      </c>
    </row>
    <row r="170" spans="1:3" x14ac:dyDescent="0.3">
      <c r="A170" s="1">
        <v>43292</v>
      </c>
      <c r="B170" s="2">
        <f>TRUNC(_xlfn.DAYS(Tabela_statek3[[#This Row],[data]],A169))-1</f>
        <v>-1</v>
      </c>
      <c r="C170" s="2">
        <f>IF(Tabela_statek3[[#This Row],[dni na morzu]]&gt;20,1,0)</f>
        <v>0</v>
      </c>
    </row>
    <row r="171" spans="1:3" x14ac:dyDescent="0.3">
      <c r="A171" s="1">
        <v>43292</v>
      </c>
      <c r="B171" s="2">
        <f>TRUNC(_xlfn.DAYS(Tabela_statek3[[#This Row],[data]],A170))-1</f>
        <v>-1</v>
      </c>
      <c r="C171" s="2">
        <f>IF(Tabela_statek3[[#This Row],[dni na morzu]]&gt;20,1,0)</f>
        <v>0</v>
      </c>
    </row>
    <row r="172" spans="1:3" x14ac:dyDescent="0.3">
      <c r="A172" s="1">
        <v>43292</v>
      </c>
      <c r="B172" s="2">
        <f>TRUNC(_xlfn.DAYS(Tabela_statek3[[#This Row],[data]],A171))-1</f>
        <v>-1</v>
      </c>
      <c r="C172" s="2">
        <f>IF(Tabela_statek3[[#This Row],[dni na morzu]]&gt;20,1,0)</f>
        <v>0</v>
      </c>
    </row>
    <row r="173" spans="1:3" x14ac:dyDescent="0.3">
      <c r="A173" s="1">
        <v>43292</v>
      </c>
      <c r="B173" s="2">
        <f>TRUNC(_xlfn.DAYS(Tabela_statek3[[#This Row],[data]],A172))-1</f>
        <v>-1</v>
      </c>
      <c r="C173" s="2">
        <f>IF(Tabela_statek3[[#This Row],[dni na morzu]]&gt;20,1,0)</f>
        <v>0</v>
      </c>
    </row>
    <row r="174" spans="1:3" x14ac:dyDescent="0.3">
      <c r="A174" s="1">
        <v>43317</v>
      </c>
      <c r="B174" s="2">
        <f>TRUNC(_xlfn.DAYS(Tabela_statek3[[#This Row],[data]],A173))-1</f>
        <v>24</v>
      </c>
      <c r="C174" s="2">
        <f>IF(Tabela_statek3[[#This Row],[dni na morzu]]&gt;20,1,0)</f>
        <v>1</v>
      </c>
    </row>
    <row r="175" spans="1:3" x14ac:dyDescent="0.3">
      <c r="A175" s="1">
        <v>43317</v>
      </c>
      <c r="B175" s="2">
        <f>TRUNC(_xlfn.DAYS(Tabela_statek3[[#This Row],[data]],A174))-1</f>
        <v>-1</v>
      </c>
      <c r="C175" s="2">
        <f>IF(Tabela_statek3[[#This Row],[dni na morzu]]&gt;20,1,0)</f>
        <v>0</v>
      </c>
    </row>
    <row r="176" spans="1:3" x14ac:dyDescent="0.3">
      <c r="A176" s="1">
        <v>43317</v>
      </c>
      <c r="B176" s="2">
        <f>TRUNC(_xlfn.DAYS(Tabela_statek3[[#This Row],[data]],A175))-1</f>
        <v>-1</v>
      </c>
      <c r="C176" s="2">
        <f>IF(Tabela_statek3[[#This Row],[dni na morzu]]&gt;20,1,0)</f>
        <v>0</v>
      </c>
    </row>
    <row r="177" spans="1:3" x14ac:dyDescent="0.3">
      <c r="A177" s="1">
        <v>43317</v>
      </c>
      <c r="B177" s="2">
        <f>TRUNC(_xlfn.DAYS(Tabela_statek3[[#This Row],[data]],A176))-1</f>
        <v>-1</v>
      </c>
      <c r="C177" s="2">
        <f>IF(Tabela_statek3[[#This Row],[dni na morzu]]&gt;20,1,0)</f>
        <v>0</v>
      </c>
    </row>
    <row r="178" spans="1:3" x14ac:dyDescent="0.3">
      <c r="A178" s="1">
        <v>43330</v>
      </c>
      <c r="B178" s="2">
        <f>TRUNC(_xlfn.DAYS(Tabela_statek3[[#This Row],[data]],A177))-1</f>
        <v>12</v>
      </c>
      <c r="C178" s="2">
        <f>IF(Tabela_statek3[[#This Row],[dni na morzu]]&gt;20,1,0)</f>
        <v>0</v>
      </c>
    </row>
    <row r="179" spans="1:3" x14ac:dyDescent="0.3">
      <c r="A179" s="1">
        <v>43330</v>
      </c>
      <c r="B179" s="2">
        <f>TRUNC(_xlfn.DAYS(Tabela_statek3[[#This Row],[data]],A178))-1</f>
        <v>-1</v>
      </c>
      <c r="C179" s="2">
        <f>IF(Tabela_statek3[[#This Row],[dni na morzu]]&gt;20,1,0)</f>
        <v>0</v>
      </c>
    </row>
    <row r="180" spans="1:3" x14ac:dyDescent="0.3">
      <c r="A180" s="1">
        <v>43330</v>
      </c>
      <c r="B180" s="2">
        <f>TRUNC(_xlfn.DAYS(Tabela_statek3[[#This Row],[data]],A179))-1</f>
        <v>-1</v>
      </c>
      <c r="C180" s="2">
        <f>IF(Tabela_statek3[[#This Row],[dni na morzu]]&gt;20,1,0)</f>
        <v>0</v>
      </c>
    </row>
    <row r="181" spans="1:3" x14ac:dyDescent="0.3">
      <c r="A181" s="1">
        <v>43330</v>
      </c>
      <c r="B181" s="2">
        <f>TRUNC(_xlfn.DAYS(Tabela_statek3[[#This Row],[data]],A180))-1</f>
        <v>-1</v>
      </c>
      <c r="C181" s="2">
        <f>IF(Tabela_statek3[[#This Row],[dni na morzu]]&gt;20,1,0)</f>
        <v>0</v>
      </c>
    </row>
    <row r="182" spans="1:3" x14ac:dyDescent="0.3">
      <c r="A182" s="1">
        <v>43347</v>
      </c>
      <c r="B182" s="2">
        <f>TRUNC(_xlfn.DAYS(Tabela_statek3[[#This Row],[data]],A181))-1</f>
        <v>16</v>
      </c>
      <c r="C182" s="2">
        <f>IF(Tabela_statek3[[#This Row],[dni na morzu]]&gt;20,1,0)</f>
        <v>0</v>
      </c>
    </row>
    <row r="183" spans="1:3" x14ac:dyDescent="0.3">
      <c r="A183" s="1">
        <v>43347</v>
      </c>
      <c r="B183" s="2">
        <f>TRUNC(_xlfn.DAYS(Tabela_statek3[[#This Row],[data]],A182))-1</f>
        <v>-1</v>
      </c>
      <c r="C183" s="2">
        <f>IF(Tabela_statek3[[#This Row],[dni na morzu]]&gt;20,1,0)</f>
        <v>0</v>
      </c>
    </row>
    <row r="184" spans="1:3" x14ac:dyDescent="0.3">
      <c r="A184" s="1">
        <v>43347</v>
      </c>
      <c r="B184" s="2">
        <f>TRUNC(_xlfn.DAYS(Tabela_statek3[[#This Row],[data]],A183))-1</f>
        <v>-1</v>
      </c>
      <c r="C184" s="2">
        <f>IF(Tabela_statek3[[#This Row],[dni na morzu]]&gt;20,1,0)</f>
        <v>0</v>
      </c>
    </row>
    <row r="185" spans="1:3" x14ac:dyDescent="0.3">
      <c r="A185" s="1">
        <v>43347</v>
      </c>
      <c r="B185" s="2">
        <f>TRUNC(_xlfn.DAYS(Tabela_statek3[[#This Row],[data]],A184))-1</f>
        <v>-1</v>
      </c>
      <c r="C185" s="2">
        <f>IF(Tabela_statek3[[#This Row],[dni na morzu]]&gt;20,1,0)</f>
        <v>0</v>
      </c>
    </row>
    <row r="186" spans="1:3" x14ac:dyDescent="0.3">
      <c r="A186" s="1">
        <v>43362</v>
      </c>
      <c r="B186" s="2">
        <f>TRUNC(_xlfn.DAYS(Tabela_statek3[[#This Row],[data]],A185))-1</f>
        <v>14</v>
      </c>
      <c r="C186" s="2">
        <f>IF(Tabela_statek3[[#This Row],[dni na morzu]]&gt;20,1,0)</f>
        <v>0</v>
      </c>
    </row>
    <row r="187" spans="1:3" x14ac:dyDescent="0.3">
      <c r="A187" s="1">
        <v>43362</v>
      </c>
      <c r="B187" s="2">
        <f>TRUNC(_xlfn.DAYS(Tabela_statek3[[#This Row],[data]],A186))-1</f>
        <v>-1</v>
      </c>
      <c r="C187" s="2">
        <f>IF(Tabela_statek3[[#This Row],[dni na morzu]]&gt;20,1,0)</f>
        <v>0</v>
      </c>
    </row>
    <row r="188" spans="1:3" x14ac:dyDescent="0.3">
      <c r="A188" s="1">
        <v>43362</v>
      </c>
      <c r="B188" s="2">
        <f>TRUNC(_xlfn.DAYS(Tabela_statek3[[#This Row],[data]],A187))-1</f>
        <v>-1</v>
      </c>
      <c r="C188" s="2">
        <f>IF(Tabela_statek3[[#This Row],[dni na morzu]]&gt;20,1,0)</f>
        <v>0</v>
      </c>
    </row>
    <row r="189" spans="1:3" x14ac:dyDescent="0.3">
      <c r="A189" s="1">
        <v>43362</v>
      </c>
      <c r="B189" s="2">
        <f>TRUNC(_xlfn.DAYS(Tabela_statek3[[#This Row],[data]],A188))-1</f>
        <v>-1</v>
      </c>
      <c r="C189" s="2">
        <f>IF(Tabela_statek3[[#This Row],[dni na morzu]]&gt;20,1,0)</f>
        <v>0</v>
      </c>
    </row>
    <row r="190" spans="1:3" x14ac:dyDescent="0.3">
      <c r="A190" s="1">
        <v>43362</v>
      </c>
      <c r="B190" s="2">
        <f>TRUNC(_xlfn.DAYS(Tabela_statek3[[#This Row],[data]],A189))-1</f>
        <v>-1</v>
      </c>
      <c r="C190" s="2">
        <f>IF(Tabela_statek3[[#This Row],[dni na morzu]]&gt;20,1,0)</f>
        <v>0</v>
      </c>
    </row>
    <row r="191" spans="1:3" x14ac:dyDescent="0.3">
      <c r="A191" s="1">
        <v>43381</v>
      </c>
      <c r="B191" s="2">
        <f>TRUNC(_xlfn.DAYS(Tabela_statek3[[#This Row],[data]],A190))-1</f>
        <v>18</v>
      </c>
      <c r="C191" s="2">
        <f>IF(Tabela_statek3[[#This Row],[dni na morzu]]&gt;20,1,0)</f>
        <v>0</v>
      </c>
    </row>
    <row r="192" spans="1:3" x14ac:dyDescent="0.3">
      <c r="A192" s="1">
        <v>43381</v>
      </c>
      <c r="B192" s="2">
        <f>TRUNC(_xlfn.DAYS(Tabela_statek3[[#This Row],[data]],A191))-1</f>
        <v>-1</v>
      </c>
      <c r="C192" s="2">
        <f>IF(Tabela_statek3[[#This Row],[dni na morzu]]&gt;20,1,0)</f>
        <v>0</v>
      </c>
    </row>
    <row r="193" spans="1:3" x14ac:dyDescent="0.3">
      <c r="A193" s="1">
        <v>43381</v>
      </c>
      <c r="B193" s="2">
        <f>TRUNC(_xlfn.DAYS(Tabela_statek3[[#This Row],[data]],A192))-1</f>
        <v>-1</v>
      </c>
      <c r="C193" s="2">
        <f>IF(Tabela_statek3[[#This Row],[dni na morzu]]&gt;20,1,0)</f>
        <v>0</v>
      </c>
    </row>
    <row r="194" spans="1:3" x14ac:dyDescent="0.3">
      <c r="A194" s="1">
        <v>43407</v>
      </c>
      <c r="B194" s="2">
        <f>TRUNC(_xlfn.DAYS(Tabela_statek3[[#This Row],[data]],A193))-1</f>
        <v>25</v>
      </c>
      <c r="C194" s="2">
        <f>IF(Tabela_statek3[[#This Row],[dni na morzu]]&gt;20,1,0)</f>
        <v>1</v>
      </c>
    </row>
    <row r="195" spans="1:3" x14ac:dyDescent="0.3">
      <c r="A195" s="1">
        <v>43407</v>
      </c>
      <c r="B195" s="2">
        <f>TRUNC(_xlfn.DAYS(Tabela_statek3[[#This Row],[data]],A194))-1</f>
        <v>-1</v>
      </c>
      <c r="C195" s="2">
        <f>IF(Tabela_statek3[[#This Row],[dni na morzu]]&gt;20,1,0)</f>
        <v>0</v>
      </c>
    </row>
    <row r="196" spans="1:3" x14ac:dyDescent="0.3">
      <c r="A196" s="1">
        <v>43428</v>
      </c>
      <c r="B196" s="2">
        <f>TRUNC(_xlfn.DAYS(Tabela_statek3[[#This Row],[data]],A195))-1</f>
        <v>20</v>
      </c>
      <c r="C196" s="2">
        <f>IF(Tabela_statek3[[#This Row],[dni na morzu]]&gt;20,1,0)</f>
        <v>0</v>
      </c>
    </row>
    <row r="197" spans="1:3" x14ac:dyDescent="0.3">
      <c r="A197" s="1">
        <v>43428</v>
      </c>
      <c r="B197" s="2">
        <f>TRUNC(_xlfn.DAYS(Tabela_statek3[[#This Row],[data]],A196))-1</f>
        <v>-1</v>
      </c>
      <c r="C197" s="2">
        <f>IF(Tabela_statek3[[#This Row],[dni na morzu]]&gt;20,1,0)</f>
        <v>0</v>
      </c>
    </row>
    <row r="198" spans="1:3" x14ac:dyDescent="0.3">
      <c r="A198" s="1">
        <v>43428</v>
      </c>
      <c r="B198" s="2">
        <f>TRUNC(_xlfn.DAYS(Tabela_statek3[[#This Row],[data]],A197))-1</f>
        <v>-1</v>
      </c>
      <c r="C198" s="2">
        <f>IF(Tabela_statek3[[#This Row],[dni na morzu]]&gt;20,1,0)</f>
        <v>0</v>
      </c>
    </row>
    <row r="199" spans="1:3" x14ac:dyDescent="0.3">
      <c r="A199" s="1">
        <v>43452</v>
      </c>
      <c r="B199" s="2">
        <f>TRUNC(_xlfn.DAYS(Tabela_statek3[[#This Row],[data]],A198))-1</f>
        <v>23</v>
      </c>
      <c r="C199" s="2">
        <f>IF(Tabela_statek3[[#This Row],[dni na morzu]]&gt;20,1,0)</f>
        <v>1</v>
      </c>
    </row>
    <row r="200" spans="1:3" x14ac:dyDescent="0.3">
      <c r="A200" s="1">
        <v>43452</v>
      </c>
      <c r="B200" s="2">
        <f>TRUNC(_xlfn.DAYS(Tabela_statek3[[#This Row],[data]],A199))-1</f>
        <v>-1</v>
      </c>
      <c r="C200" s="2">
        <f>IF(Tabela_statek3[[#This Row],[dni na morzu]]&gt;20,1,0)</f>
        <v>0</v>
      </c>
    </row>
    <row r="201" spans="1:3" x14ac:dyDescent="0.3">
      <c r="A201" s="1">
        <v>43452</v>
      </c>
      <c r="B201" s="2">
        <f>TRUNC(_xlfn.DAYS(Tabela_statek3[[#This Row],[data]],A200))-1</f>
        <v>-1</v>
      </c>
      <c r="C201" s="2">
        <f>IF(Tabela_statek3[[#This Row],[dni na morzu]]&gt;20,1,0)</f>
        <v>0</v>
      </c>
    </row>
    <row r="202" spans="1:3" x14ac:dyDescent="0.3">
      <c r="A202" s="1">
        <v>43452</v>
      </c>
      <c r="B202" s="2">
        <f>TRUNC(_xlfn.DAYS(Tabela_statek3[[#This Row],[data]],A201))-1</f>
        <v>-1</v>
      </c>
      <c r="C202" s="2">
        <f>IF(Tabela_statek3[[#This Row],[dni na morzu]]&gt;20,1,0)</f>
        <v>0</v>
      </c>
    </row>
    <row r="203" spans="1:3" x14ac:dyDescent="0.3">
      <c r="A203" s="1">
        <v>43452</v>
      </c>
      <c r="B203" s="2">
        <f>TRUNC(_xlfn.DAYS(Tabela_statek3[[#This Row],[data]],A202))-1</f>
        <v>-1</v>
      </c>
      <c r="C203" s="2">
        <f>IF(Tabela_statek3[[#This Row],[dni na morzu]]&gt;20,1,0)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8067-5E1B-429B-A41B-6E8E0DE15370}">
  <dimension ref="A1:O203"/>
  <sheetViews>
    <sheetView workbookViewId="0">
      <selection activeCell="M2" sqref="M2:O8"/>
    </sheetView>
  </sheetViews>
  <sheetFormatPr defaultRowHeight="14.4" x14ac:dyDescent="0.3"/>
  <cols>
    <col min="1" max="1" width="10.109375" bestFit="1" customWidth="1"/>
    <col min="2" max="2" width="10.33203125" bestFit="1" customWidth="1"/>
    <col min="3" max="3" width="8.109375" bestFit="1" customWidth="1"/>
    <col min="4" max="4" width="6.88671875" bestFit="1" customWidth="1"/>
    <col min="5" max="5" width="8.44140625" bestFit="1" customWidth="1"/>
    <col min="6" max="6" width="23.109375" bestFit="1" customWidth="1"/>
    <col min="13" max="13" width="10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</row>
    <row r="2" spans="1:15" x14ac:dyDescent="0.3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 s="2">
        <v>0</v>
      </c>
      <c r="H2" s="2">
        <v>0</v>
      </c>
      <c r="I2" s="2">
        <v>0</v>
      </c>
      <c r="J2" s="2">
        <v>3</v>
      </c>
      <c r="K2" s="2">
        <v>0</v>
      </c>
      <c r="M2" s="1">
        <v>42401</v>
      </c>
    </row>
    <row r="3" spans="1:15" x14ac:dyDescent="0.3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 s="2">
        <f>IF($C3="T1",IF(Tabela_statek7[[#This Row],[Z/W]]="Z",G2+Tabela_statek7[[#This Row],[ile ton]],G2-Tabela_statek7[[#This Row],[ile ton]]),G2)</f>
        <v>0</v>
      </c>
      <c r="H3" s="2">
        <f>IF($C3="T2",IF($D3="Z",H2+$E3,H2-$E3),H2)</f>
        <v>0</v>
      </c>
      <c r="I3" s="2">
        <f>IF($C3="T3",IF($D3="Z",I2+$E3,I2-$E3),I2)</f>
        <v>0</v>
      </c>
      <c r="J3" s="2">
        <f>IF($C3="T4",IF($D3="Z",J2+$E3,J2-$E3),J2)</f>
        <v>3</v>
      </c>
      <c r="K3" s="2">
        <f>IF($C3="T5",IF($D3="Z",K2+$E3,K2-$E3),K2)</f>
        <v>32</v>
      </c>
      <c r="M3" t="s">
        <v>50</v>
      </c>
      <c r="N3" t="s">
        <v>46</v>
      </c>
      <c r="O3">
        <v>48</v>
      </c>
    </row>
    <row r="4" spans="1:15" x14ac:dyDescent="0.3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 s="2">
        <f>IF($C4="T1",IF(Tabela_statek7[[#This Row],[Z/W]]="Z",G3+Tabela_statek7[[#This Row],[ile ton]],G3-Tabela_statek7[[#This Row],[ile ton]]),G3)</f>
        <v>38</v>
      </c>
      <c r="H4" s="2">
        <f t="shared" ref="H4:H67" si="0">IF($C4="T2",IF($D4="Z",H3+$E4,H3-$E4),H3)</f>
        <v>0</v>
      </c>
      <c r="I4" s="2">
        <f t="shared" ref="I4:I67" si="1">IF($C4="T3",IF($D4="Z",I3+$E4,I3-$E4),I3)</f>
        <v>0</v>
      </c>
      <c r="J4" s="2">
        <f t="shared" ref="J4:J67" si="2">IF($C4="T4",IF($D4="Z",J3+$E4,J3-$E4),J3)</f>
        <v>3</v>
      </c>
      <c r="K4" s="2">
        <f t="shared" ref="K4:K67" si="3">IF($C4="T5",IF($D4="Z",K3+$E4,K3-$E4),K3)</f>
        <v>32</v>
      </c>
      <c r="M4" t="s">
        <v>51</v>
      </c>
      <c r="N4" t="s">
        <v>48</v>
      </c>
      <c r="O4">
        <v>24</v>
      </c>
    </row>
    <row r="5" spans="1:15" x14ac:dyDescent="0.3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 s="2">
        <f>IF($C5="T1",IF(Tabela_statek7[[#This Row],[Z/W]]="Z",G4+Tabela_statek7[[#This Row],[ile ton]],G4-Tabela_statek7[[#This Row],[ile ton]]),G4)</f>
        <v>38</v>
      </c>
      <c r="H5" s="2">
        <f t="shared" si="0"/>
        <v>33</v>
      </c>
      <c r="I5" s="2">
        <f t="shared" si="1"/>
        <v>0</v>
      </c>
      <c r="J5" s="2">
        <f t="shared" si="2"/>
        <v>3</v>
      </c>
      <c r="K5" s="2">
        <f t="shared" si="3"/>
        <v>32</v>
      </c>
    </row>
    <row r="6" spans="1:15" x14ac:dyDescent="0.3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 s="2">
        <f>IF($C6="T1",IF(Tabela_statek7[[#This Row],[Z/W]]="Z",G5+Tabela_statek7[[#This Row],[ile ton]],G5-Tabela_statek7[[#This Row],[ile ton]]),G5)</f>
        <v>38</v>
      </c>
      <c r="H6" s="2">
        <f t="shared" si="0"/>
        <v>33</v>
      </c>
      <c r="I6" s="2">
        <f t="shared" si="1"/>
        <v>43</v>
      </c>
      <c r="J6" s="2">
        <f t="shared" si="2"/>
        <v>3</v>
      </c>
      <c r="K6" s="2">
        <f t="shared" si="3"/>
        <v>32</v>
      </c>
      <c r="M6" s="1">
        <v>43313</v>
      </c>
    </row>
    <row r="7" spans="1:15" x14ac:dyDescent="0.3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 s="2">
        <f>IF($C7="T1",IF(Tabela_statek7[[#This Row],[Z/W]]="Z",G6+Tabela_statek7[[#This Row],[ile ton]],G6-Tabela_statek7[[#This Row],[ile ton]]),G6)</f>
        <v>38</v>
      </c>
      <c r="H7" s="2">
        <f t="shared" si="0"/>
        <v>33</v>
      </c>
      <c r="I7" s="2">
        <f t="shared" si="1"/>
        <v>43</v>
      </c>
      <c r="J7" s="2">
        <f t="shared" si="2"/>
        <v>3</v>
      </c>
      <c r="K7" s="2">
        <f t="shared" si="3"/>
        <v>0</v>
      </c>
      <c r="M7" t="s">
        <v>50</v>
      </c>
      <c r="N7" t="s">
        <v>49</v>
      </c>
      <c r="O7">
        <v>125</v>
      </c>
    </row>
    <row r="8" spans="1:15" x14ac:dyDescent="0.3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G8" s="2">
        <f>IF($C8="T1",IF(Tabela_statek7[[#This Row],[Z/W]]="Z",G7+Tabela_statek7[[#This Row],[ile ton]],G7-Tabela_statek7[[#This Row],[ile ton]]),G7)</f>
        <v>38</v>
      </c>
      <c r="H8" s="2">
        <f t="shared" si="0"/>
        <v>47</v>
      </c>
      <c r="I8" s="2">
        <f t="shared" si="1"/>
        <v>43</v>
      </c>
      <c r="J8" s="2">
        <f t="shared" si="2"/>
        <v>3</v>
      </c>
      <c r="K8" s="2">
        <f t="shared" si="3"/>
        <v>0</v>
      </c>
      <c r="M8" t="s">
        <v>51</v>
      </c>
      <c r="N8" t="s">
        <v>45</v>
      </c>
      <c r="O8">
        <v>3</v>
      </c>
    </row>
    <row r="9" spans="1:15" x14ac:dyDescent="0.3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G9" s="2">
        <f>IF($C9="T1",IF(Tabela_statek7[[#This Row],[Z/W]]="Z",G8+Tabela_statek7[[#This Row],[ile ton]],G8-Tabela_statek7[[#This Row],[ile ton]]),G8)</f>
        <v>38</v>
      </c>
      <c r="H9" s="2">
        <f t="shared" si="0"/>
        <v>47</v>
      </c>
      <c r="I9" s="2">
        <f t="shared" si="1"/>
        <v>43</v>
      </c>
      <c r="J9" s="2">
        <f t="shared" si="2"/>
        <v>3</v>
      </c>
      <c r="K9" s="2">
        <f t="shared" si="3"/>
        <v>44</v>
      </c>
    </row>
    <row r="10" spans="1:15" x14ac:dyDescent="0.3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G10" s="2">
        <f>IF($C10="T1",IF(Tabela_statek7[[#This Row],[Z/W]]="Z",G9+Tabela_statek7[[#This Row],[ile ton]],G9-Tabela_statek7[[#This Row],[ile ton]]),G9)</f>
        <v>38</v>
      </c>
      <c r="H10" s="2">
        <f t="shared" si="0"/>
        <v>48</v>
      </c>
      <c r="I10" s="2">
        <f t="shared" si="1"/>
        <v>43</v>
      </c>
      <c r="J10" s="2">
        <f t="shared" si="2"/>
        <v>3</v>
      </c>
      <c r="K10" s="2">
        <f t="shared" si="3"/>
        <v>44</v>
      </c>
    </row>
    <row r="11" spans="1:15" x14ac:dyDescent="0.3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  <c r="G11" s="2">
        <f>IF($C11="T1",IF(Tabela_statek7[[#This Row],[Z/W]]="Z",G10+Tabela_statek7[[#This Row],[ile ton]],G10-Tabela_statek7[[#This Row],[ile ton]]),G10)</f>
        <v>38</v>
      </c>
      <c r="H11" s="2">
        <f t="shared" si="0"/>
        <v>48</v>
      </c>
      <c r="I11" s="2">
        <f t="shared" si="1"/>
        <v>43</v>
      </c>
      <c r="J11" s="2">
        <f t="shared" si="2"/>
        <v>24</v>
      </c>
      <c r="K11" s="2">
        <f t="shared" si="3"/>
        <v>44</v>
      </c>
    </row>
    <row r="12" spans="1:15" x14ac:dyDescent="0.3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G12" s="2">
        <f>IF($C12="T1",IF(Tabela_statek7[[#This Row],[Z/W]]="Z",G11+Tabela_statek7[[#This Row],[ile ton]],G11-Tabela_statek7[[#This Row],[ile ton]]),G11)</f>
        <v>38</v>
      </c>
      <c r="H12" s="2">
        <f t="shared" si="0"/>
        <v>48</v>
      </c>
      <c r="I12" s="2">
        <f t="shared" si="1"/>
        <v>0</v>
      </c>
      <c r="J12" s="2">
        <f t="shared" si="2"/>
        <v>24</v>
      </c>
      <c r="K12" s="2">
        <f t="shared" si="3"/>
        <v>44</v>
      </c>
    </row>
    <row r="13" spans="1:15" x14ac:dyDescent="0.3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 s="2">
        <f>IF($C13="T1",IF(Tabela_statek7[[#This Row],[Z/W]]="Z",G12+Tabela_statek7[[#This Row],[ile ton]],G12-Tabela_statek7[[#This Row],[ile ton]]),G12)</f>
        <v>0</v>
      </c>
      <c r="H13" s="2">
        <f t="shared" si="0"/>
        <v>48</v>
      </c>
      <c r="I13" s="2">
        <f t="shared" si="1"/>
        <v>0</v>
      </c>
      <c r="J13" s="2">
        <f t="shared" si="2"/>
        <v>24</v>
      </c>
      <c r="K13" s="2">
        <f t="shared" si="3"/>
        <v>44</v>
      </c>
    </row>
    <row r="14" spans="1:15" x14ac:dyDescent="0.3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 s="2">
        <f>IF($C14="T1",IF(Tabela_statek7[[#This Row],[Z/W]]="Z",G13+Tabela_statek7[[#This Row],[ile ton]],G13-Tabela_statek7[[#This Row],[ile ton]]),G13)</f>
        <v>0</v>
      </c>
      <c r="H14" s="2">
        <f t="shared" si="0"/>
        <v>48</v>
      </c>
      <c r="I14" s="2">
        <f t="shared" si="1"/>
        <v>0</v>
      </c>
      <c r="J14" s="2">
        <f t="shared" si="2"/>
        <v>33</v>
      </c>
      <c r="K14" s="2">
        <f t="shared" si="3"/>
        <v>44</v>
      </c>
    </row>
    <row r="15" spans="1:15" x14ac:dyDescent="0.3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 s="2">
        <f>IF($C15="T1",IF(Tabela_statek7[[#This Row],[Z/W]]="Z",G14+Tabela_statek7[[#This Row],[ile ton]],G14-Tabela_statek7[[#This Row],[ile ton]]),G14)</f>
        <v>0</v>
      </c>
      <c r="H15" s="2">
        <f t="shared" si="0"/>
        <v>48</v>
      </c>
      <c r="I15" s="2">
        <f t="shared" si="1"/>
        <v>0</v>
      </c>
      <c r="J15" s="2">
        <f t="shared" si="2"/>
        <v>33</v>
      </c>
      <c r="K15" s="2">
        <f t="shared" si="3"/>
        <v>52</v>
      </c>
    </row>
    <row r="16" spans="1:15" x14ac:dyDescent="0.3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 s="2">
        <f>IF($C16="T1",IF(Tabela_statek7[[#This Row],[Z/W]]="Z",G15+Tabela_statek7[[#This Row],[ile ton]],G15-Tabela_statek7[[#This Row],[ile ton]]),G15)</f>
        <v>0</v>
      </c>
      <c r="H16" s="2">
        <f t="shared" si="0"/>
        <v>48</v>
      </c>
      <c r="I16" s="2">
        <f t="shared" si="1"/>
        <v>0</v>
      </c>
      <c r="J16" s="2">
        <f t="shared" si="2"/>
        <v>33</v>
      </c>
      <c r="K16" s="2">
        <f t="shared" si="3"/>
        <v>2</v>
      </c>
    </row>
    <row r="17" spans="1:11" x14ac:dyDescent="0.3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 s="2">
        <f>IF($C17="T1",IF(Tabela_statek7[[#This Row],[Z/W]]="Z",G16+Tabela_statek7[[#This Row],[ile ton]],G16-Tabela_statek7[[#This Row],[ile ton]]),G16)</f>
        <v>0</v>
      </c>
      <c r="H17" s="2">
        <f t="shared" si="0"/>
        <v>48</v>
      </c>
      <c r="I17" s="2">
        <f t="shared" si="1"/>
        <v>32</v>
      </c>
      <c r="J17" s="2">
        <f t="shared" si="2"/>
        <v>33</v>
      </c>
      <c r="K17" s="2">
        <f t="shared" si="3"/>
        <v>2</v>
      </c>
    </row>
    <row r="18" spans="1:11" x14ac:dyDescent="0.3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 s="2">
        <f>IF($C18="T1",IF(Tabela_statek7[[#This Row],[Z/W]]="Z",G17+Tabela_statek7[[#This Row],[ile ton]],G17-Tabela_statek7[[#This Row],[ile ton]]),G17)</f>
        <v>7</v>
      </c>
      <c r="H18" s="2">
        <f t="shared" si="0"/>
        <v>48</v>
      </c>
      <c r="I18" s="2">
        <f t="shared" si="1"/>
        <v>32</v>
      </c>
      <c r="J18" s="2">
        <f t="shared" si="2"/>
        <v>33</v>
      </c>
      <c r="K18" s="2">
        <f t="shared" si="3"/>
        <v>2</v>
      </c>
    </row>
    <row r="19" spans="1:11" x14ac:dyDescent="0.3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 s="2">
        <f>IF($C19="T1",IF(Tabela_statek7[[#This Row],[Z/W]]="Z",G18+Tabela_statek7[[#This Row],[ile ton]],G18-Tabela_statek7[[#This Row],[ile ton]]),G18)</f>
        <v>7</v>
      </c>
      <c r="H19" s="2">
        <f t="shared" si="0"/>
        <v>58</v>
      </c>
      <c r="I19" s="2">
        <f t="shared" si="1"/>
        <v>32</v>
      </c>
      <c r="J19" s="2">
        <f t="shared" si="2"/>
        <v>33</v>
      </c>
      <c r="K19" s="2">
        <f t="shared" si="3"/>
        <v>2</v>
      </c>
    </row>
    <row r="20" spans="1:11" x14ac:dyDescent="0.3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 s="2">
        <f>IF($C20="T1",IF(Tabela_statek7[[#This Row],[Z/W]]="Z",G19+Tabela_statek7[[#This Row],[ile ton]],G19-Tabela_statek7[[#This Row],[ile ton]]),G19)</f>
        <v>0</v>
      </c>
      <c r="H20" s="2">
        <f t="shared" si="0"/>
        <v>58</v>
      </c>
      <c r="I20" s="2">
        <f t="shared" si="1"/>
        <v>32</v>
      </c>
      <c r="J20" s="2">
        <f t="shared" si="2"/>
        <v>33</v>
      </c>
      <c r="K20" s="2">
        <f t="shared" si="3"/>
        <v>2</v>
      </c>
    </row>
    <row r="21" spans="1:11" x14ac:dyDescent="0.3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 s="2">
        <f>IF($C21="T1",IF(Tabela_statek7[[#This Row],[Z/W]]="Z",G20+Tabela_statek7[[#This Row],[ile ton]],G20-Tabela_statek7[[#This Row],[ile ton]]),G20)</f>
        <v>0</v>
      </c>
      <c r="H21" s="2">
        <f t="shared" si="0"/>
        <v>58</v>
      </c>
      <c r="I21" s="2">
        <f t="shared" si="1"/>
        <v>57</v>
      </c>
      <c r="J21" s="2">
        <f t="shared" si="2"/>
        <v>33</v>
      </c>
      <c r="K21" s="2">
        <f t="shared" si="3"/>
        <v>2</v>
      </c>
    </row>
    <row r="22" spans="1:11" x14ac:dyDescent="0.3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 s="2">
        <f>IF($C22="T1",IF(Tabela_statek7[[#This Row],[Z/W]]="Z",G21+Tabela_statek7[[#This Row],[ile ton]],G21-Tabela_statek7[[#This Row],[ile ton]]),G21)</f>
        <v>0</v>
      </c>
      <c r="H22" s="2">
        <f t="shared" si="0"/>
        <v>58</v>
      </c>
      <c r="I22" s="2">
        <f t="shared" si="1"/>
        <v>57</v>
      </c>
      <c r="J22" s="2">
        <f t="shared" si="2"/>
        <v>33</v>
      </c>
      <c r="K22" s="2">
        <f t="shared" si="3"/>
        <v>35</v>
      </c>
    </row>
    <row r="23" spans="1:11" x14ac:dyDescent="0.3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 s="2">
        <f>IF($C23="T1",IF(Tabela_statek7[[#This Row],[Z/W]]="Z",G22+Tabela_statek7[[#This Row],[ile ton]],G22-Tabela_statek7[[#This Row],[ile ton]]),G22)</f>
        <v>0</v>
      </c>
      <c r="H23" s="2">
        <f t="shared" si="0"/>
        <v>22</v>
      </c>
      <c r="I23" s="2">
        <f t="shared" si="1"/>
        <v>57</v>
      </c>
      <c r="J23" s="2">
        <f t="shared" si="2"/>
        <v>33</v>
      </c>
      <c r="K23" s="2">
        <f t="shared" si="3"/>
        <v>35</v>
      </c>
    </row>
    <row r="24" spans="1:11" x14ac:dyDescent="0.3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 s="2">
        <f>IF($C24="T1",IF(Tabela_statek7[[#This Row],[Z/W]]="Z",G23+Tabela_statek7[[#This Row],[ile ton]],G23-Tabela_statek7[[#This Row],[ile ton]]),G23)</f>
        <v>0</v>
      </c>
      <c r="H24" s="2">
        <f t="shared" si="0"/>
        <v>22</v>
      </c>
      <c r="I24" s="2">
        <f t="shared" si="1"/>
        <v>57</v>
      </c>
      <c r="J24" s="2">
        <f t="shared" si="2"/>
        <v>38</v>
      </c>
      <c r="K24" s="2">
        <f t="shared" si="3"/>
        <v>35</v>
      </c>
    </row>
    <row r="25" spans="1:11" x14ac:dyDescent="0.3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 s="2">
        <f>IF($C25="T1",IF(Tabela_statek7[[#This Row],[Z/W]]="Z",G24+Tabela_statek7[[#This Row],[ile ton]],G24-Tabela_statek7[[#This Row],[ile ton]]),G24)</f>
        <v>0</v>
      </c>
      <c r="H25" s="2">
        <f t="shared" si="0"/>
        <v>22</v>
      </c>
      <c r="I25" s="2">
        <f t="shared" si="1"/>
        <v>57</v>
      </c>
      <c r="J25" s="2">
        <f t="shared" si="2"/>
        <v>38</v>
      </c>
      <c r="K25" s="2">
        <f t="shared" si="3"/>
        <v>70</v>
      </c>
    </row>
    <row r="26" spans="1:11" x14ac:dyDescent="0.3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 s="2">
        <f>IF($C26="T1",IF(Tabela_statek7[[#This Row],[Z/W]]="Z",G25+Tabela_statek7[[#This Row],[ile ton]],G25-Tabela_statek7[[#This Row],[ile ton]]),G25)</f>
        <v>0</v>
      </c>
      <c r="H26" s="2">
        <f t="shared" si="0"/>
        <v>22</v>
      </c>
      <c r="I26" s="2">
        <f t="shared" si="1"/>
        <v>57</v>
      </c>
      <c r="J26" s="2">
        <f t="shared" si="2"/>
        <v>0</v>
      </c>
      <c r="K26" s="2">
        <f t="shared" si="3"/>
        <v>70</v>
      </c>
    </row>
    <row r="27" spans="1:11" x14ac:dyDescent="0.3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 s="2">
        <f>IF($C27="T1",IF(Tabela_statek7[[#This Row],[Z/W]]="Z",G26+Tabela_statek7[[#This Row],[ile ton]],G26-Tabela_statek7[[#This Row],[ile ton]]),G26)</f>
        <v>0</v>
      </c>
      <c r="H27" s="2">
        <f t="shared" si="0"/>
        <v>32</v>
      </c>
      <c r="I27" s="2">
        <f t="shared" si="1"/>
        <v>57</v>
      </c>
      <c r="J27" s="2">
        <f t="shared" si="2"/>
        <v>0</v>
      </c>
      <c r="K27" s="2">
        <f t="shared" si="3"/>
        <v>70</v>
      </c>
    </row>
    <row r="28" spans="1:11" x14ac:dyDescent="0.3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 s="2">
        <f>IF($C28="T1",IF(Tabela_statek7[[#This Row],[Z/W]]="Z",G27+Tabela_statek7[[#This Row],[ile ton]],G27-Tabela_statek7[[#This Row],[ile ton]]),G27)</f>
        <v>0</v>
      </c>
      <c r="H28" s="2">
        <f t="shared" si="0"/>
        <v>28</v>
      </c>
      <c r="I28" s="2">
        <f t="shared" si="1"/>
        <v>57</v>
      </c>
      <c r="J28" s="2">
        <f t="shared" si="2"/>
        <v>0</v>
      </c>
      <c r="K28" s="2">
        <f t="shared" si="3"/>
        <v>70</v>
      </c>
    </row>
    <row r="29" spans="1:11" x14ac:dyDescent="0.3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 s="2">
        <f>IF($C29="T1",IF(Tabela_statek7[[#This Row],[Z/W]]="Z",G28+Tabela_statek7[[#This Row],[ile ton]],G28-Tabela_statek7[[#This Row],[ile ton]]),G28)</f>
        <v>0</v>
      </c>
      <c r="H29" s="2">
        <f t="shared" si="0"/>
        <v>28</v>
      </c>
      <c r="I29" s="2">
        <f t="shared" si="1"/>
        <v>57</v>
      </c>
      <c r="J29" s="2">
        <f t="shared" si="2"/>
        <v>42</v>
      </c>
      <c r="K29" s="2">
        <f t="shared" si="3"/>
        <v>70</v>
      </c>
    </row>
    <row r="30" spans="1:11" x14ac:dyDescent="0.3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 s="2">
        <f>IF($C30="T1",IF(Tabela_statek7[[#This Row],[Z/W]]="Z",G29+Tabela_statek7[[#This Row],[ile ton]],G29-Tabela_statek7[[#This Row],[ile ton]]),G29)</f>
        <v>28</v>
      </c>
      <c r="H30" s="2">
        <f t="shared" si="0"/>
        <v>28</v>
      </c>
      <c r="I30" s="2">
        <f t="shared" si="1"/>
        <v>57</v>
      </c>
      <c r="J30" s="2">
        <f t="shared" si="2"/>
        <v>42</v>
      </c>
      <c r="K30" s="2">
        <f t="shared" si="3"/>
        <v>70</v>
      </c>
    </row>
    <row r="31" spans="1:11" x14ac:dyDescent="0.3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 s="2">
        <f>IF($C31="T1",IF(Tabela_statek7[[#This Row],[Z/W]]="Z",G30+Tabela_statek7[[#This Row],[ile ton]],G30-Tabela_statek7[[#This Row],[ile ton]]),G30)</f>
        <v>28</v>
      </c>
      <c r="H31" s="2">
        <f t="shared" si="0"/>
        <v>28</v>
      </c>
      <c r="I31" s="2">
        <f t="shared" si="1"/>
        <v>76</v>
      </c>
      <c r="J31" s="2">
        <f t="shared" si="2"/>
        <v>42</v>
      </c>
      <c r="K31" s="2">
        <f t="shared" si="3"/>
        <v>70</v>
      </c>
    </row>
    <row r="32" spans="1:11" x14ac:dyDescent="0.3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 s="2">
        <f>IF($C32="T1",IF(Tabela_statek7[[#This Row],[Z/W]]="Z",G31+Tabela_statek7[[#This Row],[ile ton]],G31-Tabela_statek7[[#This Row],[ile ton]]),G31)</f>
        <v>28</v>
      </c>
      <c r="H32" s="2">
        <f t="shared" si="0"/>
        <v>28</v>
      </c>
      <c r="I32" s="2">
        <f t="shared" si="1"/>
        <v>4</v>
      </c>
      <c r="J32" s="2">
        <f t="shared" si="2"/>
        <v>42</v>
      </c>
      <c r="K32" s="2">
        <f t="shared" si="3"/>
        <v>70</v>
      </c>
    </row>
    <row r="33" spans="1:11" x14ac:dyDescent="0.3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 s="2">
        <f>IF($C33="T1",IF(Tabela_statek7[[#This Row],[Z/W]]="Z",G32+Tabela_statek7[[#This Row],[ile ton]],G32-Tabela_statek7[[#This Row],[ile ton]]),G32)</f>
        <v>28</v>
      </c>
      <c r="H33" s="2">
        <f t="shared" si="0"/>
        <v>28</v>
      </c>
      <c r="I33" s="2">
        <f t="shared" si="1"/>
        <v>4</v>
      </c>
      <c r="J33" s="2">
        <f t="shared" si="2"/>
        <v>0</v>
      </c>
      <c r="K33" s="2">
        <f t="shared" si="3"/>
        <v>70</v>
      </c>
    </row>
    <row r="34" spans="1:11" x14ac:dyDescent="0.3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 s="2">
        <f>IF($C34="T1",IF(Tabela_statek7[[#This Row],[Z/W]]="Z",G33+Tabela_statek7[[#This Row],[ile ton]],G33-Tabela_statek7[[#This Row],[ile ton]]),G33)</f>
        <v>28</v>
      </c>
      <c r="H34" s="2">
        <f t="shared" si="0"/>
        <v>28</v>
      </c>
      <c r="I34" s="2">
        <f t="shared" si="1"/>
        <v>4</v>
      </c>
      <c r="J34" s="2">
        <f t="shared" si="2"/>
        <v>0</v>
      </c>
      <c r="K34" s="2">
        <f t="shared" si="3"/>
        <v>112</v>
      </c>
    </row>
    <row r="35" spans="1:11" x14ac:dyDescent="0.3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 s="2">
        <f>IF($C35="T1",IF(Tabela_statek7[[#This Row],[Z/W]]="Z",G34+Tabela_statek7[[#This Row],[ile ton]],G34-Tabela_statek7[[#This Row],[ile ton]]),G34)</f>
        <v>28</v>
      </c>
      <c r="H35" s="2">
        <f t="shared" si="0"/>
        <v>61</v>
      </c>
      <c r="I35" s="2">
        <f t="shared" si="1"/>
        <v>4</v>
      </c>
      <c r="J35" s="2">
        <f t="shared" si="2"/>
        <v>0</v>
      </c>
      <c r="K35" s="2">
        <f t="shared" si="3"/>
        <v>112</v>
      </c>
    </row>
    <row r="36" spans="1:11" x14ac:dyDescent="0.3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 s="2">
        <f>IF($C36="T1",IF(Tabela_statek7[[#This Row],[Z/W]]="Z",G35+Tabela_statek7[[#This Row],[ile ton]],G35-Tabela_statek7[[#This Row],[ile ton]]),G35)</f>
        <v>37</v>
      </c>
      <c r="H36" s="2">
        <f t="shared" si="0"/>
        <v>61</v>
      </c>
      <c r="I36" s="2">
        <f t="shared" si="1"/>
        <v>4</v>
      </c>
      <c r="J36" s="2">
        <f t="shared" si="2"/>
        <v>0</v>
      </c>
      <c r="K36" s="2">
        <f t="shared" si="3"/>
        <v>112</v>
      </c>
    </row>
    <row r="37" spans="1:11" x14ac:dyDescent="0.3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 s="2">
        <f>IF($C37="T1",IF(Tabela_statek7[[#This Row],[Z/W]]="Z",G36+Tabela_statek7[[#This Row],[ile ton]],G36-Tabela_statek7[[#This Row],[ile ton]]),G36)</f>
        <v>37</v>
      </c>
      <c r="H37" s="2">
        <f t="shared" si="0"/>
        <v>61</v>
      </c>
      <c r="I37" s="2">
        <f t="shared" si="1"/>
        <v>0</v>
      </c>
      <c r="J37" s="2">
        <f t="shared" si="2"/>
        <v>0</v>
      </c>
      <c r="K37" s="2">
        <f t="shared" si="3"/>
        <v>112</v>
      </c>
    </row>
    <row r="38" spans="1:11" x14ac:dyDescent="0.3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 s="2">
        <f>IF($C38="T1",IF(Tabela_statek7[[#This Row],[Z/W]]="Z",G37+Tabela_statek7[[#This Row],[ile ton]],G37-Tabela_statek7[[#This Row],[ile ton]]),G37)</f>
        <v>0</v>
      </c>
      <c r="H38" s="2">
        <f t="shared" si="0"/>
        <v>61</v>
      </c>
      <c r="I38" s="2">
        <f t="shared" si="1"/>
        <v>0</v>
      </c>
      <c r="J38" s="2">
        <f t="shared" si="2"/>
        <v>0</v>
      </c>
      <c r="K38" s="2">
        <f t="shared" si="3"/>
        <v>112</v>
      </c>
    </row>
    <row r="39" spans="1:11" x14ac:dyDescent="0.3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 s="2">
        <f>IF($C39="T1",IF(Tabela_statek7[[#This Row],[Z/W]]="Z",G38+Tabela_statek7[[#This Row],[ile ton]],G38-Tabela_statek7[[#This Row],[ile ton]]),G38)</f>
        <v>0</v>
      </c>
      <c r="H39" s="2">
        <f t="shared" si="0"/>
        <v>61</v>
      </c>
      <c r="I39" s="2">
        <f t="shared" si="1"/>
        <v>0</v>
      </c>
      <c r="J39" s="2">
        <f t="shared" si="2"/>
        <v>0</v>
      </c>
      <c r="K39" s="2">
        <f t="shared" si="3"/>
        <v>147</v>
      </c>
    </row>
    <row r="40" spans="1:11" x14ac:dyDescent="0.3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 s="2">
        <f>IF($C40="T1",IF(Tabela_statek7[[#This Row],[Z/W]]="Z",G39+Tabela_statek7[[#This Row],[ile ton]],G39-Tabela_statek7[[#This Row],[ile ton]]),G39)</f>
        <v>0</v>
      </c>
      <c r="H40" s="2">
        <f t="shared" si="0"/>
        <v>61</v>
      </c>
      <c r="I40" s="2">
        <f t="shared" si="1"/>
        <v>0</v>
      </c>
      <c r="J40" s="2">
        <f t="shared" si="2"/>
        <v>32</v>
      </c>
      <c r="K40" s="2">
        <f t="shared" si="3"/>
        <v>147</v>
      </c>
    </row>
    <row r="41" spans="1:11" x14ac:dyDescent="0.3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 s="2">
        <f>IF($C41="T1",IF(Tabela_statek7[[#This Row],[Z/W]]="Z",G40+Tabela_statek7[[#This Row],[ile ton]],G40-Tabela_statek7[[#This Row],[ile ton]]),G40)</f>
        <v>0</v>
      </c>
      <c r="H41" s="2">
        <f t="shared" si="0"/>
        <v>61</v>
      </c>
      <c r="I41" s="2">
        <f t="shared" si="1"/>
        <v>0</v>
      </c>
      <c r="J41" s="2">
        <f t="shared" si="2"/>
        <v>0</v>
      </c>
      <c r="K41" s="2">
        <f t="shared" si="3"/>
        <v>147</v>
      </c>
    </row>
    <row r="42" spans="1:11" x14ac:dyDescent="0.3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 s="2">
        <f>IF($C42="T1",IF(Tabela_statek7[[#This Row],[Z/W]]="Z",G41+Tabela_statek7[[#This Row],[ile ton]],G41-Tabela_statek7[[#This Row],[ile ton]]),G41)</f>
        <v>0</v>
      </c>
      <c r="H42" s="2">
        <f t="shared" si="0"/>
        <v>61</v>
      </c>
      <c r="I42" s="2">
        <f t="shared" si="1"/>
        <v>0</v>
      </c>
      <c r="J42" s="2">
        <f t="shared" si="2"/>
        <v>0</v>
      </c>
      <c r="K42" s="2">
        <f t="shared" si="3"/>
        <v>195</v>
      </c>
    </row>
    <row r="43" spans="1:11" x14ac:dyDescent="0.3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 s="2">
        <f>IF($C43="T1",IF(Tabela_statek7[[#This Row],[Z/W]]="Z",G42+Tabela_statek7[[#This Row],[ile ton]],G42-Tabela_statek7[[#This Row],[ile ton]]),G42)</f>
        <v>0</v>
      </c>
      <c r="H43" s="2">
        <f t="shared" si="0"/>
        <v>61</v>
      </c>
      <c r="I43" s="2">
        <f t="shared" si="1"/>
        <v>0</v>
      </c>
      <c r="J43" s="2">
        <f t="shared" si="2"/>
        <v>0</v>
      </c>
      <c r="K43" s="2">
        <f t="shared" si="3"/>
        <v>4</v>
      </c>
    </row>
    <row r="44" spans="1:11" x14ac:dyDescent="0.3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 s="2">
        <f>IF($C44="T1",IF(Tabela_statek7[[#This Row],[Z/W]]="Z",G43+Tabela_statek7[[#This Row],[ile ton]],G43-Tabela_statek7[[#This Row],[ile ton]]),G43)</f>
        <v>0</v>
      </c>
      <c r="H44" s="2">
        <f t="shared" si="0"/>
        <v>70</v>
      </c>
      <c r="I44" s="2">
        <f t="shared" si="1"/>
        <v>0</v>
      </c>
      <c r="J44" s="2">
        <f t="shared" si="2"/>
        <v>0</v>
      </c>
      <c r="K44" s="2">
        <f t="shared" si="3"/>
        <v>4</v>
      </c>
    </row>
    <row r="45" spans="1:11" x14ac:dyDescent="0.3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 s="2">
        <f>IF($C45="T1",IF(Tabela_statek7[[#This Row],[Z/W]]="Z",G44+Tabela_statek7[[#This Row],[ile ton]],G44-Tabela_statek7[[#This Row],[ile ton]]),G44)</f>
        <v>0</v>
      </c>
      <c r="H45" s="2">
        <f t="shared" si="0"/>
        <v>70</v>
      </c>
      <c r="I45" s="2">
        <f t="shared" si="1"/>
        <v>0</v>
      </c>
      <c r="J45" s="2">
        <f t="shared" si="2"/>
        <v>36</v>
      </c>
      <c r="K45" s="2">
        <f t="shared" si="3"/>
        <v>4</v>
      </c>
    </row>
    <row r="46" spans="1:11" x14ac:dyDescent="0.3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 s="2">
        <f>IF($C46="T1",IF(Tabela_statek7[[#This Row],[Z/W]]="Z",G45+Tabela_statek7[[#This Row],[ile ton]],G45-Tabela_statek7[[#This Row],[ile ton]]),G45)</f>
        <v>47</v>
      </c>
      <c r="H46" s="2">
        <f t="shared" si="0"/>
        <v>70</v>
      </c>
      <c r="I46" s="2">
        <f t="shared" si="1"/>
        <v>0</v>
      </c>
      <c r="J46" s="2">
        <f t="shared" si="2"/>
        <v>36</v>
      </c>
      <c r="K46" s="2">
        <f t="shared" si="3"/>
        <v>4</v>
      </c>
    </row>
    <row r="47" spans="1:11" x14ac:dyDescent="0.3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 s="2">
        <f>IF($C47="T1",IF(Tabela_statek7[[#This Row],[Z/W]]="Z",G46+Tabela_statek7[[#This Row],[ile ton]],G46-Tabela_statek7[[#This Row],[ile ton]]),G46)</f>
        <v>47</v>
      </c>
      <c r="H47" s="2">
        <f t="shared" si="0"/>
        <v>70</v>
      </c>
      <c r="I47" s="2">
        <f t="shared" si="1"/>
        <v>0</v>
      </c>
      <c r="J47" s="2">
        <f t="shared" si="2"/>
        <v>36</v>
      </c>
      <c r="K47" s="2">
        <f t="shared" si="3"/>
        <v>0</v>
      </c>
    </row>
    <row r="48" spans="1:11" x14ac:dyDescent="0.3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 s="2">
        <f>IF($C48="T1",IF(Tabela_statek7[[#This Row],[Z/W]]="Z",G47+Tabela_statek7[[#This Row],[ile ton]],G47-Tabela_statek7[[#This Row],[ile ton]]),G47)</f>
        <v>47</v>
      </c>
      <c r="H48" s="2">
        <f t="shared" si="0"/>
        <v>70</v>
      </c>
      <c r="I48" s="2">
        <f t="shared" si="1"/>
        <v>8</v>
      </c>
      <c r="J48" s="2">
        <f t="shared" si="2"/>
        <v>36</v>
      </c>
      <c r="K48" s="2">
        <f t="shared" si="3"/>
        <v>0</v>
      </c>
    </row>
    <row r="49" spans="1:11" x14ac:dyDescent="0.3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 s="2">
        <f>IF($C49="T1",IF(Tabela_statek7[[#This Row],[Z/W]]="Z",G48+Tabela_statek7[[#This Row],[ile ton]],G48-Tabela_statek7[[#This Row],[ile ton]]),G48)</f>
        <v>47</v>
      </c>
      <c r="H49" s="2">
        <f t="shared" si="0"/>
        <v>73</v>
      </c>
      <c r="I49" s="2">
        <f t="shared" si="1"/>
        <v>8</v>
      </c>
      <c r="J49" s="2">
        <f t="shared" si="2"/>
        <v>36</v>
      </c>
      <c r="K49" s="2">
        <f t="shared" si="3"/>
        <v>0</v>
      </c>
    </row>
    <row r="50" spans="1:11" x14ac:dyDescent="0.3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 s="2">
        <f>IF($C50="T1",IF(Tabela_statek7[[#This Row],[Z/W]]="Z",G49+Tabela_statek7[[#This Row],[ile ton]],G49-Tabela_statek7[[#This Row],[ile ton]]),G49)</f>
        <v>47</v>
      </c>
      <c r="H50" s="2">
        <f t="shared" si="0"/>
        <v>73</v>
      </c>
      <c r="I50" s="2">
        <f t="shared" si="1"/>
        <v>8</v>
      </c>
      <c r="J50" s="2">
        <f t="shared" si="2"/>
        <v>77</v>
      </c>
      <c r="K50" s="2">
        <f t="shared" si="3"/>
        <v>0</v>
      </c>
    </row>
    <row r="51" spans="1:11" x14ac:dyDescent="0.3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 s="2">
        <f>IF($C51="T1",IF(Tabela_statek7[[#This Row],[Z/W]]="Z",G50+Tabela_statek7[[#This Row],[ile ton]],G50-Tabela_statek7[[#This Row],[ile ton]]),G50)</f>
        <v>47</v>
      </c>
      <c r="H51" s="2">
        <f t="shared" si="0"/>
        <v>73</v>
      </c>
      <c r="I51" s="2">
        <f t="shared" si="1"/>
        <v>8</v>
      </c>
      <c r="J51" s="2">
        <f t="shared" si="2"/>
        <v>77</v>
      </c>
      <c r="K51" s="2">
        <f t="shared" si="3"/>
        <v>44</v>
      </c>
    </row>
    <row r="52" spans="1:11" x14ac:dyDescent="0.3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 s="2">
        <f>IF($C52="T1",IF(Tabela_statek7[[#This Row],[Z/W]]="Z",G51+Tabela_statek7[[#This Row],[ile ton]],G51-Tabela_statek7[[#This Row],[ile ton]]),G51)</f>
        <v>2</v>
      </c>
      <c r="H52" s="2">
        <f t="shared" si="0"/>
        <v>73</v>
      </c>
      <c r="I52" s="2">
        <f t="shared" si="1"/>
        <v>8</v>
      </c>
      <c r="J52" s="2">
        <f t="shared" si="2"/>
        <v>77</v>
      </c>
      <c r="K52" s="2">
        <f t="shared" si="3"/>
        <v>44</v>
      </c>
    </row>
    <row r="53" spans="1:11" x14ac:dyDescent="0.3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 s="2">
        <f>IF($C53="T1",IF(Tabela_statek7[[#This Row],[Z/W]]="Z",G52+Tabela_statek7[[#This Row],[ile ton]],G52-Tabela_statek7[[#This Row],[ile ton]]),G52)</f>
        <v>2</v>
      </c>
      <c r="H53" s="2">
        <f t="shared" si="0"/>
        <v>73</v>
      </c>
      <c r="I53" s="2">
        <f t="shared" si="1"/>
        <v>48</v>
      </c>
      <c r="J53" s="2">
        <f t="shared" si="2"/>
        <v>77</v>
      </c>
      <c r="K53" s="2">
        <f t="shared" si="3"/>
        <v>44</v>
      </c>
    </row>
    <row r="54" spans="1:11" x14ac:dyDescent="0.3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 s="2">
        <f>IF($C54="T1",IF(Tabela_statek7[[#This Row],[Z/W]]="Z",G53+Tabela_statek7[[#This Row],[ile ton]],G53-Tabela_statek7[[#This Row],[ile ton]]),G53)</f>
        <v>2</v>
      </c>
      <c r="H54" s="2">
        <f t="shared" si="0"/>
        <v>73</v>
      </c>
      <c r="I54" s="2">
        <f t="shared" si="1"/>
        <v>48</v>
      </c>
      <c r="J54" s="2">
        <f t="shared" si="2"/>
        <v>80</v>
      </c>
      <c r="K54" s="2">
        <f t="shared" si="3"/>
        <v>44</v>
      </c>
    </row>
    <row r="55" spans="1:11" x14ac:dyDescent="0.3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 s="2">
        <f>IF($C55="T1",IF(Tabela_statek7[[#This Row],[Z/W]]="Z",G54+Tabela_statek7[[#This Row],[ile ton]],G54-Tabela_statek7[[#This Row],[ile ton]]),G54)</f>
        <v>2</v>
      </c>
      <c r="H55" s="2">
        <f t="shared" si="0"/>
        <v>90</v>
      </c>
      <c r="I55" s="2">
        <f t="shared" si="1"/>
        <v>48</v>
      </c>
      <c r="J55" s="2">
        <f t="shared" si="2"/>
        <v>80</v>
      </c>
      <c r="K55" s="2">
        <f t="shared" si="3"/>
        <v>44</v>
      </c>
    </row>
    <row r="56" spans="1:11" x14ac:dyDescent="0.3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 s="2">
        <f>IF($C56="T1",IF(Tabela_statek7[[#This Row],[Z/W]]="Z",G55+Tabela_statek7[[#This Row],[ile ton]],G55-Tabela_statek7[[#This Row],[ile ton]]),G55)</f>
        <v>0</v>
      </c>
      <c r="H56" s="2">
        <f t="shared" si="0"/>
        <v>90</v>
      </c>
      <c r="I56" s="2">
        <f t="shared" si="1"/>
        <v>48</v>
      </c>
      <c r="J56" s="2">
        <f t="shared" si="2"/>
        <v>80</v>
      </c>
      <c r="K56" s="2">
        <f t="shared" si="3"/>
        <v>44</v>
      </c>
    </row>
    <row r="57" spans="1:11" x14ac:dyDescent="0.3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 s="2">
        <f>IF($C57="T1",IF(Tabela_statek7[[#This Row],[Z/W]]="Z",G56+Tabela_statek7[[#This Row],[ile ton]],G56-Tabela_statek7[[#This Row],[ile ton]]),G56)</f>
        <v>0</v>
      </c>
      <c r="H57" s="2">
        <f t="shared" si="0"/>
        <v>90</v>
      </c>
      <c r="I57" s="2">
        <f t="shared" si="1"/>
        <v>62</v>
      </c>
      <c r="J57" s="2">
        <f t="shared" si="2"/>
        <v>80</v>
      </c>
      <c r="K57" s="2">
        <f t="shared" si="3"/>
        <v>44</v>
      </c>
    </row>
    <row r="58" spans="1:11" x14ac:dyDescent="0.3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 s="2">
        <f>IF($C58="T1",IF(Tabela_statek7[[#This Row],[Z/W]]="Z",G57+Tabela_statek7[[#This Row],[ile ton]],G57-Tabela_statek7[[#This Row],[ile ton]]),G57)</f>
        <v>0</v>
      </c>
      <c r="H58" s="2">
        <f t="shared" si="0"/>
        <v>113</v>
      </c>
      <c r="I58" s="2">
        <f t="shared" si="1"/>
        <v>62</v>
      </c>
      <c r="J58" s="2">
        <f t="shared" si="2"/>
        <v>80</v>
      </c>
      <c r="K58" s="2">
        <f t="shared" si="3"/>
        <v>44</v>
      </c>
    </row>
    <row r="59" spans="1:11" x14ac:dyDescent="0.3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 s="2">
        <f>IF($C59="T1",IF(Tabela_statek7[[#This Row],[Z/W]]="Z",G58+Tabela_statek7[[#This Row],[ile ton]],G58-Tabela_statek7[[#This Row],[ile ton]]),G58)</f>
        <v>11</v>
      </c>
      <c r="H59" s="2">
        <f t="shared" si="0"/>
        <v>113</v>
      </c>
      <c r="I59" s="2">
        <f t="shared" si="1"/>
        <v>62</v>
      </c>
      <c r="J59" s="2">
        <f t="shared" si="2"/>
        <v>80</v>
      </c>
      <c r="K59" s="2">
        <f t="shared" si="3"/>
        <v>44</v>
      </c>
    </row>
    <row r="60" spans="1:11" x14ac:dyDescent="0.3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 s="2">
        <f>IF($C60="T1",IF(Tabela_statek7[[#This Row],[Z/W]]="Z",G59+Tabela_statek7[[#This Row],[ile ton]],G59-Tabela_statek7[[#This Row],[ile ton]]),G59)</f>
        <v>11</v>
      </c>
      <c r="H60" s="2">
        <f t="shared" si="0"/>
        <v>113</v>
      </c>
      <c r="I60" s="2">
        <f t="shared" si="1"/>
        <v>62</v>
      </c>
      <c r="J60" s="2">
        <f t="shared" si="2"/>
        <v>97</v>
      </c>
      <c r="K60" s="2">
        <f t="shared" si="3"/>
        <v>44</v>
      </c>
    </row>
    <row r="61" spans="1:11" x14ac:dyDescent="0.3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 s="2">
        <f>IF($C61="T1",IF(Tabela_statek7[[#This Row],[Z/W]]="Z",G60+Tabela_statek7[[#This Row],[ile ton]],G60-Tabela_statek7[[#This Row],[ile ton]]),G60)</f>
        <v>11</v>
      </c>
      <c r="H61" s="2">
        <f t="shared" si="0"/>
        <v>113</v>
      </c>
      <c r="I61" s="2">
        <f t="shared" si="1"/>
        <v>62</v>
      </c>
      <c r="J61" s="2">
        <f t="shared" si="2"/>
        <v>97</v>
      </c>
      <c r="K61" s="2">
        <f t="shared" si="3"/>
        <v>74</v>
      </c>
    </row>
    <row r="62" spans="1:11" x14ac:dyDescent="0.3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 s="2">
        <f>IF($C62="T1",IF(Tabela_statek7[[#This Row],[Z/W]]="Z",G61+Tabela_statek7[[#This Row],[ile ton]],G61-Tabela_statek7[[#This Row],[ile ton]]),G61)</f>
        <v>11</v>
      </c>
      <c r="H62" s="2">
        <f t="shared" si="0"/>
        <v>113</v>
      </c>
      <c r="I62" s="2">
        <f t="shared" si="1"/>
        <v>62</v>
      </c>
      <c r="J62" s="2">
        <f t="shared" si="2"/>
        <v>0</v>
      </c>
      <c r="K62" s="2">
        <f t="shared" si="3"/>
        <v>74</v>
      </c>
    </row>
    <row r="63" spans="1:11" x14ac:dyDescent="0.3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 s="2">
        <f>IF($C63="T1",IF(Tabela_statek7[[#This Row],[Z/W]]="Z",G62+Tabela_statek7[[#This Row],[ile ton]],G62-Tabela_statek7[[#This Row],[ile ton]]),G62)</f>
        <v>0</v>
      </c>
      <c r="H63" s="2">
        <f t="shared" si="0"/>
        <v>113</v>
      </c>
      <c r="I63" s="2">
        <f t="shared" si="1"/>
        <v>62</v>
      </c>
      <c r="J63" s="2">
        <f t="shared" si="2"/>
        <v>0</v>
      </c>
      <c r="K63" s="2">
        <f t="shared" si="3"/>
        <v>74</v>
      </c>
    </row>
    <row r="64" spans="1:11" x14ac:dyDescent="0.3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 s="2">
        <f>IF($C64="T1",IF(Tabela_statek7[[#This Row],[Z/W]]="Z",G63+Tabela_statek7[[#This Row],[ile ton]],G63-Tabela_statek7[[#This Row],[ile ton]]),G63)</f>
        <v>0</v>
      </c>
      <c r="H64" s="2">
        <f t="shared" si="0"/>
        <v>113</v>
      </c>
      <c r="I64" s="2">
        <f t="shared" si="1"/>
        <v>79</v>
      </c>
      <c r="J64" s="2">
        <f t="shared" si="2"/>
        <v>0</v>
      </c>
      <c r="K64" s="2">
        <f t="shared" si="3"/>
        <v>74</v>
      </c>
    </row>
    <row r="65" spans="1:11" x14ac:dyDescent="0.3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 s="2">
        <f>IF($C65="T1",IF(Tabela_statek7[[#This Row],[Z/W]]="Z",G64+Tabela_statek7[[#This Row],[ile ton]],G64-Tabela_statek7[[#This Row],[ile ton]]),G64)</f>
        <v>0</v>
      </c>
      <c r="H65" s="2">
        <f t="shared" si="0"/>
        <v>117</v>
      </c>
      <c r="I65" s="2">
        <f t="shared" si="1"/>
        <v>79</v>
      </c>
      <c r="J65" s="2">
        <f t="shared" si="2"/>
        <v>0</v>
      </c>
      <c r="K65" s="2">
        <f t="shared" si="3"/>
        <v>74</v>
      </c>
    </row>
    <row r="66" spans="1:11" x14ac:dyDescent="0.3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 s="2">
        <f>IF($C66="T1",IF(Tabela_statek7[[#This Row],[Z/W]]="Z",G65+Tabela_statek7[[#This Row],[ile ton]],G65-Tabela_statek7[[#This Row],[ile ton]]),G65)</f>
        <v>0</v>
      </c>
      <c r="H66" s="2">
        <f t="shared" si="0"/>
        <v>117</v>
      </c>
      <c r="I66" s="2">
        <f t="shared" si="1"/>
        <v>0</v>
      </c>
      <c r="J66" s="2">
        <f t="shared" si="2"/>
        <v>0</v>
      </c>
      <c r="K66" s="2">
        <f t="shared" si="3"/>
        <v>74</v>
      </c>
    </row>
    <row r="67" spans="1:11" x14ac:dyDescent="0.3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 s="2">
        <f>IF($C67="T1",IF(Tabela_statek7[[#This Row],[Z/W]]="Z",G66+Tabela_statek7[[#This Row],[ile ton]],G66-Tabela_statek7[[#This Row],[ile ton]]),G66)</f>
        <v>0</v>
      </c>
      <c r="H67" s="2">
        <f t="shared" si="0"/>
        <v>117</v>
      </c>
      <c r="I67" s="2">
        <f t="shared" si="1"/>
        <v>0</v>
      </c>
      <c r="J67" s="2">
        <f t="shared" si="2"/>
        <v>33</v>
      </c>
      <c r="K67" s="2">
        <f t="shared" si="3"/>
        <v>74</v>
      </c>
    </row>
    <row r="68" spans="1:11" x14ac:dyDescent="0.3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 s="2">
        <f>IF($C68="T1",IF(Tabela_statek7[[#This Row],[Z/W]]="Z",G67+Tabela_statek7[[#This Row],[ile ton]],G67-Tabela_statek7[[#This Row],[ile ton]]),G67)</f>
        <v>0</v>
      </c>
      <c r="H68" s="2">
        <f t="shared" ref="H68:H131" si="4">IF($C68="T2",IF($D68="Z",H67+$E68,H67-$E68),H67)</f>
        <v>143</v>
      </c>
      <c r="I68" s="2">
        <f t="shared" ref="I68:I131" si="5">IF($C68="T3",IF($D68="Z",I67+$E68,I67-$E68),I67)</f>
        <v>0</v>
      </c>
      <c r="J68" s="2">
        <f t="shared" ref="J68:J131" si="6">IF($C68="T4",IF($D68="Z",J67+$E68,J67-$E68),J67)</f>
        <v>33</v>
      </c>
      <c r="K68" s="2">
        <f t="shared" ref="K68:K131" si="7">IF($C68="T5",IF($D68="Z",K67+$E68,K67-$E68),K67)</f>
        <v>74</v>
      </c>
    </row>
    <row r="69" spans="1:11" x14ac:dyDescent="0.3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 s="2">
        <f>IF($C69="T1",IF(Tabela_statek7[[#This Row],[Z/W]]="Z",G68+Tabela_statek7[[#This Row],[ile ton]],G68-Tabela_statek7[[#This Row],[ile ton]]),G68)</f>
        <v>0</v>
      </c>
      <c r="H69" s="2">
        <f t="shared" si="4"/>
        <v>143</v>
      </c>
      <c r="I69" s="2">
        <f t="shared" si="5"/>
        <v>40</v>
      </c>
      <c r="J69" s="2">
        <f t="shared" si="6"/>
        <v>33</v>
      </c>
      <c r="K69" s="2">
        <f t="shared" si="7"/>
        <v>74</v>
      </c>
    </row>
    <row r="70" spans="1:11" x14ac:dyDescent="0.3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 s="2">
        <f>IF($C70="T1",IF(Tabela_statek7[[#This Row],[Z/W]]="Z",G69+Tabela_statek7[[#This Row],[ile ton]],G69-Tabela_statek7[[#This Row],[ile ton]]),G69)</f>
        <v>42</v>
      </c>
      <c r="H70" s="2">
        <f t="shared" si="4"/>
        <v>143</v>
      </c>
      <c r="I70" s="2">
        <f t="shared" si="5"/>
        <v>40</v>
      </c>
      <c r="J70" s="2">
        <f t="shared" si="6"/>
        <v>33</v>
      </c>
      <c r="K70" s="2">
        <f t="shared" si="7"/>
        <v>74</v>
      </c>
    </row>
    <row r="71" spans="1:11" x14ac:dyDescent="0.3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 s="2">
        <f>IF($C71="T1",IF(Tabela_statek7[[#This Row],[Z/W]]="Z",G70+Tabela_statek7[[#This Row],[ile ton]],G70-Tabela_statek7[[#This Row],[ile ton]]),G70)</f>
        <v>42</v>
      </c>
      <c r="H71" s="2">
        <f t="shared" si="4"/>
        <v>185</v>
      </c>
      <c r="I71" s="2">
        <f t="shared" si="5"/>
        <v>40</v>
      </c>
      <c r="J71" s="2">
        <f t="shared" si="6"/>
        <v>33</v>
      </c>
      <c r="K71" s="2">
        <f t="shared" si="7"/>
        <v>74</v>
      </c>
    </row>
    <row r="72" spans="1:11" x14ac:dyDescent="0.3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 s="2">
        <f>IF($C72="T1",IF(Tabela_statek7[[#This Row],[Z/W]]="Z",G71+Tabela_statek7[[#This Row],[ile ton]],G71-Tabela_statek7[[#This Row],[ile ton]]),G71)</f>
        <v>42</v>
      </c>
      <c r="H72" s="2">
        <f t="shared" si="4"/>
        <v>185</v>
      </c>
      <c r="I72" s="2">
        <f t="shared" si="5"/>
        <v>40</v>
      </c>
      <c r="J72" s="2">
        <f t="shared" si="6"/>
        <v>42</v>
      </c>
      <c r="K72" s="2">
        <f t="shared" si="7"/>
        <v>74</v>
      </c>
    </row>
    <row r="73" spans="1:11" x14ac:dyDescent="0.3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 s="2">
        <f>IF($C73="T1",IF(Tabela_statek7[[#This Row],[Z/W]]="Z",G72+Tabela_statek7[[#This Row],[ile ton]],G72-Tabela_statek7[[#This Row],[ile ton]]),G72)</f>
        <v>42</v>
      </c>
      <c r="H73" s="2">
        <f t="shared" si="4"/>
        <v>185</v>
      </c>
      <c r="I73" s="2">
        <f t="shared" si="5"/>
        <v>40</v>
      </c>
      <c r="J73" s="2">
        <f t="shared" si="6"/>
        <v>42</v>
      </c>
      <c r="K73" s="2">
        <f t="shared" si="7"/>
        <v>113</v>
      </c>
    </row>
    <row r="74" spans="1:11" x14ac:dyDescent="0.3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 s="2">
        <f>IF($C74="T1",IF(Tabela_statek7[[#This Row],[Z/W]]="Z",G73+Tabela_statek7[[#This Row],[ile ton]],G73-Tabela_statek7[[#This Row],[ile ton]]),G73)</f>
        <v>42</v>
      </c>
      <c r="H74" s="2">
        <f t="shared" si="4"/>
        <v>185</v>
      </c>
      <c r="I74" s="2">
        <f t="shared" si="5"/>
        <v>40</v>
      </c>
      <c r="J74" s="2">
        <f t="shared" si="6"/>
        <v>42</v>
      </c>
      <c r="K74" s="2">
        <f t="shared" si="7"/>
        <v>1</v>
      </c>
    </row>
    <row r="75" spans="1:11" x14ac:dyDescent="0.3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 s="2">
        <f>IF($C75="T1",IF(Tabela_statek7[[#This Row],[Z/W]]="Z",G74+Tabela_statek7[[#This Row],[ile ton]],G74-Tabela_statek7[[#This Row],[ile ton]]),G74)</f>
        <v>42</v>
      </c>
      <c r="H75" s="2">
        <f t="shared" si="4"/>
        <v>185</v>
      </c>
      <c r="I75" s="2">
        <f t="shared" si="5"/>
        <v>40</v>
      </c>
      <c r="J75" s="2">
        <f t="shared" si="6"/>
        <v>76</v>
      </c>
      <c r="K75" s="2">
        <f t="shared" si="7"/>
        <v>1</v>
      </c>
    </row>
    <row r="76" spans="1:11" x14ac:dyDescent="0.3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 s="2">
        <f>IF($C76="T1",IF(Tabela_statek7[[#This Row],[Z/W]]="Z",G75+Tabela_statek7[[#This Row],[ile ton]],G75-Tabela_statek7[[#This Row],[ile ton]]),G75)</f>
        <v>42</v>
      </c>
      <c r="H76" s="2">
        <f t="shared" si="4"/>
        <v>185</v>
      </c>
      <c r="I76" s="2">
        <f t="shared" si="5"/>
        <v>45</v>
      </c>
      <c r="J76" s="2">
        <f t="shared" si="6"/>
        <v>76</v>
      </c>
      <c r="K76" s="2">
        <f t="shared" si="7"/>
        <v>1</v>
      </c>
    </row>
    <row r="77" spans="1:11" x14ac:dyDescent="0.3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 s="2">
        <f>IF($C77="T1",IF(Tabela_statek7[[#This Row],[Z/W]]="Z",G76+Tabela_statek7[[#This Row],[ile ton]],G76-Tabela_statek7[[#This Row],[ile ton]]),G76)</f>
        <v>42</v>
      </c>
      <c r="H77" s="2">
        <f t="shared" si="4"/>
        <v>185</v>
      </c>
      <c r="I77" s="2">
        <f t="shared" si="5"/>
        <v>45</v>
      </c>
      <c r="J77" s="2">
        <f t="shared" si="6"/>
        <v>2</v>
      </c>
      <c r="K77" s="2">
        <f t="shared" si="7"/>
        <v>1</v>
      </c>
    </row>
    <row r="78" spans="1:11" x14ac:dyDescent="0.3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 s="2">
        <f>IF($C78="T1",IF(Tabela_statek7[[#This Row],[Z/W]]="Z",G77+Tabela_statek7[[#This Row],[ile ton]],G77-Tabela_statek7[[#This Row],[ile ton]]),G77)</f>
        <v>42</v>
      </c>
      <c r="H78" s="2">
        <f t="shared" si="4"/>
        <v>199</v>
      </c>
      <c r="I78" s="2">
        <f t="shared" si="5"/>
        <v>45</v>
      </c>
      <c r="J78" s="2">
        <f t="shared" si="6"/>
        <v>2</v>
      </c>
      <c r="K78" s="2">
        <f t="shared" si="7"/>
        <v>1</v>
      </c>
    </row>
    <row r="79" spans="1:11" x14ac:dyDescent="0.3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 s="2">
        <f>IF($C79="T1",IF(Tabela_statek7[[#This Row],[Z/W]]="Z",G78+Tabela_statek7[[#This Row],[ile ton]],G78-Tabela_statek7[[#This Row],[ile ton]]),G78)</f>
        <v>42</v>
      </c>
      <c r="H79" s="2">
        <f t="shared" si="4"/>
        <v>199</v>
      </c>
      <c r="I79" s="2">
        <f t="shared" si="5"/>
        <v>45</v>
      </c>
      <c r="J79" s="2">
        <f t="shared" si="6"/>
        <v>2</v>
      </c>
      <c r="K79" s="2">
        <f t="shared" si="7"/>
        <v>0</v>
      </c>
    </row>
    <row r="80" spans="1:11" x14ac:dyDescent="0.3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 s="2">
        <f>IF($C80="T1",IF(Tabela_statek7[[#This Row],[Z/W]]="Z",G79+Tabela_statek7[[#This Row],[ile ton]],G79-Tabela_statek7[[#This Row],[ile ton]]),G79)</f>
        <v>42</v>
      </c>
      <c r="H80" s="2">
        <f t="shared" si="4"/>
        <v>156</v>
      </c>
      <c r="I80" s="2">
        <f t="shared" si="5"/>
        <v>45</v>
      </c>
      <c r="J80" s="2">
        <f t="shared" si="6"/>
        <v>2</v>
      </c>
      <c r="K80" s="2">
        <f t="shared" si="7"/>
        <v>0</v>
      </c>
    </row>
    <row r="81" spans="1:11" x14ac:dyDescent="0.3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 s="2">
        <f>IF($C81="T1",IF(Tabela_statek7[[#This Row],[Z/W]]="Z",G80+Tabela_statek7[[#This Row],[ile ton]],G80-Tabela_statek7[[#This Row],[ile ton]]),G80)</f>
        <v>72</v>
      </c>
      <c r="H81" s="2">
        <f t="shared" si="4"/>
        <v>156</v>
      </c>
      <c r="I81" s="2">
        <f t="shared" si="5"/>
        <v>45</v>
      </c>
      <c r="J81" s="2">
        <f t="shared" si="6"/>
        <v>2</v>
      </c>
      <c r="K81" s="2">
        <f t="shared" si="7"/>
        <v>0</v>
      </c>
    </row>
    <row r="82" spans="1:11" x14ac:dyDescent="0.3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 s="2">
        <f>IF($C82="T1",IF(Tabela_statek7[[#This Row],[Z/W]]="Z",G81+Tabela_statek7[[#This Row],[ile ton]],G81-Tabela_statek7[[#This Row],[ile ton]]),G81)</f>
        <v>72</v>
      </c>
      <c r="H82" s="2">
        <f t="shared" si="4"/>
        <v>156</v>
      </c>
      <c r="I82" s="2">
        <f t="shared" si="5"/>
        <v>59</v>
      </c>
      <c r="J82" s="2">
        <f t="shared" si="6"/>
        <v>2</v>
      </c>
      <c r="K82" s="2">
        <f t="shared" si="7"/>
        <v>0</v>
      </c>
    </row>
    <row r="83" spans="1:11" x14ac:dyDescent="0.3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 s="2">
        <f>IF($C83="T1",IF(Tabela_statek7[[#This Row],[Z/W]]="Z",G82+Tabela_statek7[[#This Row],[ile ton]],G82-Tabela_statek7[[#This Row],[ile ton]]),G82)</f>
        <v>72</v>
      </c>
      <c r="H83" s="2">
        <f t="shared" si="4"/>
        <v>123</v>
      </c>
      <c r="I83" s="2">
        <f t="shared" si="5"/>
        <v>59</v>
      </c>
      <c r="J83" s="2">
        <f t="shared" si="6"/>
        <v>2</v>
      </c>
      <c r="K83" s="2">
        <f t="shared" si="7"/>
        <v>0</v>
      </c>
    </row>
    <row r="84" spans="1:11" x14ac:dyDescent="0.3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 s="2">
        <f>IF($C84="T1",IF(Tabela_statek7[[#This Row],[Z/W]]="Z",G83+Tabela_statek7[[#This Row],[ile ton]],G83-Tabela_statek7[[#This Row],[ile ton]]),G83)</f>
        <v>72</v>
      </c>
      <c r="H84" s="2">
        <f t="shared" si="4"/>
        <v>123</v>
      </c>
      <c r="I84" s="2">
        <f t="shared" si="5"/>
        <v>59</v>
      </c>
      <c r="J84" s="2">
        <f t="shared" si="6"/>
        <v>2</v>
      </c>
      <c r="K84" s="2">
        <f t="shared" si="7"/>
        <v>35</v>
      </c>
    </row>
    <row r="85" spans="1:11" x14ac:dyDescent="0.3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 s="2">
        <f>IF($C85="T1",IF(Tabela_statek7[[#This Row],[Z/W]]="Z",G84+Tabela_statek7[[#This Row],[ile ton]],G84-Tabela_statek7[[#This Row],[ile ton]]),G84)</f>
        <v>72</v>
      </c>
      <c r="H85" s="2">
        <f t="shared" si="4"/>
        <v>123</v>
      </c>
      <c r="I85" s="2">
        <f t="shared" si="5"/>
        <v>99</v>
      </c>
      <c r="J85" s="2">
        <f t="shared" si="6"/>
        <v>2</v>
      </c>
      <c r="K85" s="2">
        <f t="shared" si="7"/>
        <v>35</v>
      </c>
    </row>
    <row r="86" spans="1:11" x14ac:dyDescent="0.3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 s="2">
        <f>IF($C86="T1",IF(Tabela_statek7[[#This Row],[Z/W]]="Z",G85+Tabela_statek7[[#This Row],[ile ton]],G85-Tabela_statek7[[#This Row],[ile ton]]),G85)</f>
        <v>72</v>
      </c>
      <c r="H86" s="2">
        <f t="shared" si="4"/>
        <v>102</v>
      </c>
      <c r="I86" s="2">
        <f t="shared" si="5"/>
        <v>99</v>
      </c>
      <c r="J86" s="2">
        <f t="shared" si="6"/>
        <v>2</v>
      </c>
      <c r="K86" s="2">
        <f t="shared" si="7"/>
        <v>35</v>
      </c>
    </row>
    <row r="87" spans="1:11" x14ac:dyDescent="0.3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 s="2">
        <f>IF($C87="T1",IF(Tabela_statek7[[#This Row],[Z/W]]="Z",G86+Tabela_statek7[[#This Row],[ile ton]],G86-Tabela_statek7[[#This Row],[ile ton]]),G86)</f>
        <v>72</v>
      </c>
      <c r="H87" s="2">
        <f t="shared" si="4"/>
        <v>102</v>
      </c>
      <c r="I87" s="2">
        <f t="shared" si="5"/>
        <v>99</v>
      </c>
      <c r="J87" s="2">
        <f t="shared" si="6"/>
        <v>0</v>
      </c>
      <c r="K87" s="2">
        <f t="shared" si="7"/>
        <v>35</v>
      </c>
    </row>
    <row r="88" spans="1:11" x14ac:dyDescent="0.3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 s="2">
        <f>IF($C88="T1",IF(Tabela_statek7[[#This Row],[Z/W]]="Z",G87+Tabela_statek7[[#This Row],[ile ton]],G87-Tabela_statek7[[#This Row],[ile ton]]),G87)</f>
        <v>72</v>
      </c>
      <c r="H88" s="2">
        <f t="shared" si="4"/>
        <v>102</v>
      </c>
      <c r="I88" s="2">
        <f t="shared" si="5"/>
        <v>111</v>
      </c>
      <c r="J88" s="2">
        <f t="shared" si="6"/>
        <v>0</v>
      </c>
      <c r="K88" s="2">
        <f t="shared" si="7"/>
        <v>35</v>
      </c>
    </row>
    <row r="89" spans="1:11" x14ac:dyDescent="0.3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 s="2">
        <f>IF($C89="T1",IF(Tabela_statek7[[#This Row],[Z/W]]="Z",G88+Tabela_statek7[[#This Row],[ile ton]],G88-Tabela_statek7[[#This Row],[ile ton]]),G88)</f>
        <v>87</v>
      </c>
      <c r="H89" s="2">
        <f t="shared" si="4"/>
        <v>102</v>
      </c>
      <c r="I89" s="2">
        <f t="shared" si="5"/>
        <v>111</v>
      </c>
      <c r="J89" s="2">
        <f t="shared" si="6"/>
        <v>0</v>
      </c>
      <c r="K89" s="2">
        <f t="shared" si="7"/>
        <v>35</v>
      </c>
    </row>
    <row r="90" spans="1:11" x14ac:dyDescent="0.3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 s="2">
        <f>IF($C90="T1",IF(Tabela_statek7[[#This Row],[Z/W]]="Z",G89+Tabela_statek7[[#This Row],[ile ton]],G89-Tabela_statek7[[#This Row],[ile ton]]),G89)</f>
        <v>87</v>
      </c>
      <c r="H90" s="2">
        <f t="shared" si="4"/>
        <v>102</v>
      </c>
      <c r="I90" s="2">
        <f t="shared" si="5"/>
        <v>111</v>
      </c>
      <c r="J90" s="2">
        <f t="shared" si="6"/>
        <v>0</v>
      </c>
      <c r="K90" s="2">
        <f t="shared" si="7"/>
        <v>36</v>
      </c>
    </row>
    <row r="91" spans="1:11" x14ac:dyDescent="0.3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 s="2">
        <f>IF($C91="T1",IF(Tabela_statek7[[#This Row],[Z/W]]="Z",G90+Tabela_statek7[[#This Row],[ile ton]],G90-Tabela_statek7[[#This Row],[ile ton]]),G90)</f>
        <v>1</v>
      </c>
      <c r="H91" s="2">
        <f t="shared" si="4"/>
        <v>102</v>
      </c>
      <c r="I91" s="2">
        <f t="shared" si="5"/>
        <v>111</v>
      </c>
      <c r="J91" s="2">
        <f t="shared" si="6"/>
        <v>0</v>
      </c>
      <c r="K91" s="2">
        <f t="shared" si="7"/>
        <v>36</v>
      </c>
    </row>
    <row r="92" spans="1:11" x14ac:dyDescent="0.3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 s="2">
        <f>IF($C92="T1",IF(Tabela_statek7[[#This Row],[Z/W]]="Z",G91+Tabela_statek7[[#This Row],[ile ton]],G91-Tabela_statek7[[#This Row],[ile ton]]),G91)</f>
        <v>1</v>
      </c>
      <c r="H92" s="2">
        <f t="shared" si="4"/>
        <v>102</v>
      </c>
      <c r="I92" s="2">
        <f t="shared" si="5"/>
        <v>1</v>
      </c>
      <c r="J92" s="2">
        <f t="shared" si="6"/>
        <v>0</v>
      </c>
      <c r="K92" s="2">
        <f t="shared" si="7"/>
        <v>36</v>
      </c>
    </row>
    <row r="93" spans="1:11" x14ac:dyDescent="0.3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 s="2">
        <f>IF($C93="T1",IF(Tabela_statek7[[#This Row],[Z/W]]="Z",G92+Tabela_statek7[[#This Row],[ile ton]],G92-Tabela_statek7[[#This Row],[ile ton]]),G92)</f>
        <v>1</v>
      </c>
      <c r="H93" s="2">
        <f t="shared" si="4"/>
        <v>102</v>
      </c>
      <c r="I93" s="2">
        <f t="shared" si="5"/>
        <v>1</v>
      </c>
      <c r="J93" s="2">
        <f t="shared" si="6"/>
        <v>0</v>
      </c>
      <c r="K93" s="2">
        <f t="shared" si="7"/>
        <v>69</v>
      </c>
    </row>
    <row r="94" spans="1:11" x14ac:dyDescent="0.3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 s="2">
        <f>IF($C94="T1",IF(Tabela_statek7[[#This Row],[Z/W]]="Z",G93+Tabela_statek7[[#This Row],[ile ton]],G93-Tabela_statek7[[#This Row],[ile ton]]),G93)</f>
        <v>1</v>
      </c>
      <c r="H94" s="2">
        <f t="shared" si="4"/>
        <v>115</v>
      </c>
      <c r="I94" s="2">
        <f t="shared" si="5"/>
        <v>1</v>
      </c>
      <c r="J94" s="2">
        <f t="shared" si="6"/>
        <v>0</v>
      </c>
      <c r="K94" s="2">
        <f t="shared" si="7"/>
        <v>69</v>
      </c>
    </row>
    <row r="95" spans="1:11" x14ac:dyDescent="0.3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 s="2">
        <f>IF($C95="T1",IF(Tabela_statek7[[#This Row],[Z/W]]="Z",G94+Tabela_statek7[[#This Row],[ile ton]],G94-Tabela_statek7[[#This Row],[ile ton]]),G94)</f>
        <v>1</v>
      </c>
      <c r="H95" s="2">
        <f t="shared" si="4"/>
        <v>115</v>
      </c>
      <c r="I95" s="2">
        <f t="shared" si="5"/>
        <v>1</v>
      </c>
      <c r="J95" s="2">
        <f t="shared" si="6"/>
        <v>37</v>
      </c>
      <c r="K95" s="2">
        <f t="shared" si="7"/>
        <v>69</v>
      </c>
    </row>
    <row r="96" spans="1:11" x14ac:dyDescent="0.3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 s="2">
        <f>IF($C96="T1",IF(Tabela_statek7[[#This Row],[Z/W]]="Z",G95+Tabela_statek7[[#This Row],[ile ton]],G95-Tabela_statek7[[#This Row],[ile ton]]),G95)</f>
        <v>0</v>
      </c>
      <c r="H96" s="2">
        <f t="shared" si="4"/>
        <v>115</v>
      </c>
      <c r="I96" s="2">
        <f t="shared" si="5"/>
        <v>1</v>
      </c>
      <c r="J96" s="2">
        <f t="shared" si="6"/>
        <v>37</v>
      </c>
      <c r="K96" s="2">
        <f t="shared" si="7"/>
        <v>69</v>
      </c>
    </row>
    <row r="97" spans="1:11" x14ac:dyDescent="0.3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 s="2">
        <f>IF($C97="T1",IF(Tabela_statek7[[#This Row],[Z/W]]="Z",G96+Tabela_statek7[[#This Row],[ile ton]],G96-Tabela_statek7[[#This Row],[ile ton]]),G96)</f>
        <v>0</v>
      </c>
      <c r="H97" s="2">
        <f t="shared" si="4"/>
        <v>115</v>
      </c>
      <c r="I97" s="2">
        <f t="shared" si="5"/>
        <v>1</v>
      </c>
      <c r="J97" s="2">
        <f t="shared" si="6"/>
        <v>37</v>
      </c>
      <c r="K97" s="2">
        <f t="shared" si="7"/>
        <v>1</v>
      </c>
    </row>
    <row r="98" spans="1:11" x14ac:dyDescent="0.3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 s="2">
        <f>IF($C98="T1",IF(Tabela_statek7[[#This Row],[Z/W]]="Z",G97+Tabela_statek7[[#This Row],[ile ton]],G97-Tabela_statek7[[#This Row],[ile ton]]),G97)</f>
        <v>0</v>
      </c>
      <c r="H98" s="2">
        <f t="shared" si="4"/>
        <v>115</v>
      </c>
      <c r="I98" s="2">
        <f t="shared" si="5"/>
        <v>1</v>
      </c>
      <c r="J98" s="2">
        <f t="shared" si="6"/>
        <v>72</v>
      </c>
      <c r="K98" s="2">
        <f t="shared" si="7"/>
        <v>1</v>
      </c>
    </row>
    <row r="99" spans="1:11" x14ac:dyDescent="0.3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 s="2">
        <f>IF($C99="T1",IF(Tabela_statek7[[#This Row],[Z/W]]="Z",G98+Tabela_statek7[[#This Row],[ile ton]],G98-Tabela_statek7[[#This Row],[ile ton]]),G98)</f>
        <v>0</v>
      </c>
      <c r="H99" s="2">
        <f t="shared" si="4"/>
        <v>115</v>
      </c>
      <c r="I99" s="2">
        <f t="shared" si="5"/>
        <v>26</v>
      </c>
      <c r="J99" s="2">
        <f t="shared" si="6"/>
        <v>72</v>
      </c>
      <c r="K99" s="2">
        <f t="shared" si="7"/>
        <v>1</v>
      </c>
    </row>
    <row r="100" spans="1:11" x14ac:dyDescent="0.3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 s="2">
        <f>IF($C100="T1",IF(Tabela_statek7[[#This Row],[Z/W]]="Z",G99+Tabela_statek7[[#This Row],[ile ton]],G99-Tabela_statek7[[#This Row],[ile ton]]),G99)</f>
        <v>0</v>
      </c>
      <c r="H100" s="2">
        <f t="shared" si="4"/>
        <v>125</v>
      </c>
      <c r="I100" s="2">
        <f t="shared" si="5"/>
        <v>26</v>
      </c>
      <c r="J100" s="2">
        <f t="shared" si="6"/>
        <v>72</v>
      </c>
      <c r="K100" s="2">
        <f t="shared" si="7"/>
        <v>1</v>
      </c>
    </row>
    <row r="101" spans="1:11" x14ac:dyDescent="0.3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 s="2">
        <f>IF($C101="T1",IF(Tabela_statek7[[#This Row],[Z/W]]="Z",G100+Tabela_statek7[[#This Row],[ile ton]],G100-Tabela_statek7[[#This Row],[ile ton]]),G100)</f>
        <v>0</v>
      </c>
      <c r="H101" s="2">
        <f t="shared" si="4"/>
        <v>87</v>
      </c>
      <c r="I101" s="2">
        <f t="shared" si="5"/>
        <v>26</v>
      </c>
      <c r="J101" s="2">
        <f t="shared" si="6"/>
        <v>72</v>
      </c>
      <c r="K101" s="2">
        <f t="shared" si="7"/>
        <v>1</v>
      </c>
    </row>
    <row r="102" spans="1:11" x14ac:dyDescent="0.3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 s="2">
        <f>IF($C102="T1",IF(Tabela_statek7[[#This Row],[Z/W]]="Z",G101+Tabela_statek7[[#This Row],[ile ton]],G101-Tabela_statek7[[#This Row],[ile ton]]),G101)</f>
        <v>22</v>
      </c>
      <c r="H102" s="2">
        <f t="shared" si="4"/>
        <v>87</v>
      </c>
      <c r="I102" s="2">
        <f t="shared" si="5"/>
        <v>26</v>
      </c>
      <c r="J102" s="2">
        <f t="shared" si="6"/>
        <v>72</v>
      </c>
      <c r="K102" s="2">
        <f t="shared" si="7"/>
        <v>1</v>
      </c>
    </row>
    <row r="103" spans="1:11" x14ac:dyDescent="0.3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 s="2">
        <f>IF($C103="T1",IF(Tabela_statek7[[#This Row],[Z/W]]="Z",G102+Tabela_statek7[[#This Row],[ile ton]],G102-Tabela_statek7[[#This Row],[ile ton]]),G102)</f>
        <v>22</v>
      </c>
      <c r="H103" s="2">
        <f t="shared" si="4"/>
        <v>87</v>
      </c>
      <c r="I103" s="2">
        <f t="shared" si="5"/>
        <v>51</v>
      </c>
      <c r="J103" s="2">
        <f t="shared" si="6"/>
        <v>72</v>
      </c>
      <c r="K103" s="2">
        <f t="shared" si="7"/>
        <v>1</v>
      </c>
    </row>
    <row r="104" spans="1:11" x14ac:dyDescent="0.3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 s="2">
        <f>IF($C104="T1",IF(Tabela_statek7[[#This Row],[Z/W]]="Z",G103+Tabela_statek7[[#This Row],[ile ton]],G103-Tabela_statek7[[#This Row],[ile ton]]),G103)</f>
        <v>22</v>
      </c>
      <c r="H104" s="2">
        <f t="shared" si="4"/>
        <v>87</v>
      </c>
      <c r="I104" s="2">
        <f t="shared" si="5"/>
        <v>51</v>
      </c>
      <c r="J104" s="2">
        <f t="shared" si="6"/>
        <v>72</v>
      </c>
      <c r="K104" s="2">
        <f t="shared" si="7"/>
        <v>9</v>
      </c>
    </row>
    <row r="105" spans="1:11" x14ac:dyDescent="0.3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 s="2">
        <f>IF($C105="T1",IF(Tabela_statek7[[#This Row],[Z/W]]="Z",G104+Tabela_statek7[[#This Row],[ile ton]],G104-Tabela_statek7[[#This Row],[ile ton]]),G104)</f>
        <v>22</v>
      </c>
      <c r="H105" s="2">
        <f t="shared" si="4"/>
        <v>87</v>
      </c>
      <c r="I105" s="2">
        <f t="shared" si="5"/>
        <v>51</v>
      </c>
      <c r="J105" s="2">
        <f t="shared" si="6"/>
        <v>117</v>
      </c>
      <c r="K105" s="2">
        <f t="shared" si="7"/>
        <v>9</v>
      </c>
    </row>
    <row r="106" spans="1:11" x14ac:dyDescent="0.3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 s="2">
        <f>IF($C106="T1",IF(Tabela_statek7[[#This Row],[Z/W]]="Z",G105+Tabela_statek7[[#This Row],[ile ton]],G105-Tabela_statek7[[#This Row],[ile ton]]),G105)</f>
        <v>22</v>
      </c>
      <c r="H106" s="2">
        <f t="shared" si="4"/>
        <v>87</v>
      </c>
      <c r="I106" s="2">
        <f t="shared" si="5"/>
        <v>51</v>
      </c>
      <c r="J106" s="2">
        <f t="shared" si="6"/>
        <v>1</v>
      </c>
      <c r="K106" s="2">
        <f t="shared" si="7"/>
        <v>9</v>
      </c>
    </row>
    <row r="107" spans="1:11" x14ac:dyDescent="0.3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 s="2">
        <f>IF($C107="T1",IF(Tabela_statek7[[#This Row],[Z/W]]="Z",G106+Tabela_statek7[[#This Row],[ile ton]],G106-Tabela_statek7[[#This Row],[ile ton]]),G106)</f>
        <v>22</v>
      </c>
      <c r="H107" s="2">
        <f t="shared" si="4"/>
        <v>87</v>
      </c>
      <c r="I107" s="2">
        <f t="shared" si="5"/>
        <v>80</v>
      </c>
      <c r="J107" s="2">
        <f t="shared" si="6"/>
        <v>1</v>
      </c>
      <c r="K107" s="2">
        <f t="shared" si="7"/>
        <v>9</v>
      </c>
    </row>
    <row r="108" spans="1:11" x14ac:dyDescent="0.3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 s="2">
        <f>IF($C108="T1",IF(Tabela_statek7[[#This Row],[Z/W]]="Z",G107+Tabela_statek7[[#This Row],[ile ton]],G107-Tabela_statek7[[#This Row],[ile ton]]),G107)</f>
        <v>22</v>
      </c>
      <c r="H108" s="2">
        <f t="shared" si="4"/>
        <v>82</v>
      </c>
      <c r="I108" s="2">
        <f t="shared" si="5"/>
        <v>80</v>
      </c>
      <c r="J108" s="2">
        <f t="shared" si="6"/>
        <v>1</v>
      </c>
      <c r="K108" s="2">
        <f t="shared" si="7"/>
        <v>9</v>
      </c>
    </row>
    <row r="109" spans="1:11" x14ac:dyDescent="0.3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 s="2">
        <f>IF($C109="T1",IF(Tabela_statek7[[#This Row],[Z/W]]="Z",G108+Tabela_statek7[[#This Row],[ile ton]],G108-Tabela_statek7[[#This Row],[ile ton]]),G108)</f>
        <v>0</v>
      </c>
      <c r="H109" s="2">
        <f t="shared" si="4"/>
        <v>82</v>
      </c>
      <c r="I109" s="2">
        <f t="shared" si="5"/>
        <v>80</v>
      </c>
      <c r="J109" s="2">
        <f t="shared" si="6"/>
        <v>1</v>
      </c>
      <c r="K109" s="2">
        <f t="shared" si="7"/>
        <v>9</v>
      </c>
    </row>
    <row r="110" spans="1:11" x14ac:dyDescent="0.3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 s="2">
        <f>IF($C110="T1",IF(Tabela_statek7[[#This Row],[Z/W]]="Z",G109+Tabela_statek7[[#This Row],[ile ton]],G109-Tabela_statek7[[#This Row],[ile ton]]),G109)</f>
        <v>0</v>
      </c>
      <c r="H110" s="2">
        <f t="shared" si="4"/>
        <v>82</v>
      </c>
      <c r="I110" s="2">
        <f t="shared" si="5"/>
        <v>117</v>
      </c>
      <c r="J110" s="2">
        <f t="shared" si="6"/>
        <v>1</v>
      </c>
      <c r="K110" s="2">
        <f t="shared" si="7"/>
        <v>9</v>
      </c>
    </row>
    <row r="111" spans="1:11" x14ac:dyDescent="0.3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 s="2">
        <f>IF($C111="T1",IF(Tabela_statek7[[#This Row],[Z/W]]="Z",G110+Tabela_statek7[[#This Row],[ile ton]],G110-Tabela_statek7[[#This Row],[ile ton]]),G110)</f>
        <v>0</v>
      </c>
      <c r="H111" s="2">
        <f t="shared" si="4"/>
        <v>82</v>
      </c>
      <c r="I111" s="2">
        <f t="shared" si="5"/>
        <v>117</v>
      </c>
      <c r="J111" s="2">
        <f t="shared" si="6"/>
        <v>11</v>
      </c>
      <c r="K111" s="2">
        <f t="shared" si="7"/>
        <v>9</v>
      </c>
    </row>
    <row r="112" spans="1:11" x14ac:dyDescent="0.3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 s="2">
        <f>IF($C112="T1",IF(Tabela_statek7[[#This Row],[Z/W]]="Z",G111+Tabela_statek7[[#This Row],[ile ton]],G111-Tabela_statek7[[#This Row],[ile ton]]),G111)</f>
        <v>0</v>
      </c>
      <c r="H112" s="2">
        <f t="shared" si="4"/>
        <v>82</v>
      </c>
      <c r="I112" s="2">
        <f t="shared" si="5"/>
        <v>117</v>
      </c>
      <c r="J112" s="2">
        <f t="shared" si="6"/>
        <v>11</v>
      </c>
      <c r="K112" s="2">
        <f t="shared" si="7"/>
        <v>51</v>
      </c>
    </row>
    <row r="113" spans="1:11" x14ac:dyDescent="0.3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 s="2">
        <f>IF($C113="T1",IF(Tabela_statek7[[#This Row],[Z/W]]="Z",G112+Tabela_statek7[[#This Row],[ile ton]],G112-Tabela_statek7[[#This Row],[ile ton]]),G112)</f>
        <v>0</v>
      </c>
      <c r="H113" s="2">
        <f t="shared" si="4"/>
        <v>82</v>
      </c>
      <c r="I113" s="2">
        <f t="shared" si="5"/>
        <v>117</v>
      </c>
      <c r="J113" s="2">
        <f t="shared" si="6"/>
        <v>0</v>
      </c>
      <c r="K113" s="2">
        <f t="shared" si="7"/>
        <v>51</v>
      </c>
    </row>
    <row r="114" spans="1:11" x14ac:dyDescent="0.3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 s="2">
        <f>IF($C114="T1",IF(Tabela_statek7[[#This Row],[Z/W]]="Z",G113+Tabela_statek7[[#This Row],[ile ton]],G113-Tabela_statek7[[#This Row],[ile ton]]),G113)</f>
        <v>0</v>
      </c>
      <c r="H114" s="2">
        <f t="shared" si="4"/>
        <v>82</v>
      </c>
      <c r="I114" s="2">
        <f t="shared" si="5"/>
        <v>117</v>
      </c>
      <c r="J114" s="2">
        <f t="shared" si="6"/>
        <v>0</v>
      </c>
      <c r="K114" s="2">
        <f t="shared" si="7"/>
        <v>3</v>
      </c>
    </row>
    <row r="115" spans="1:11" x14ac:dyDescent="0.3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 s="2">
        <f>IF($C115="T1",IF(Tabela_statek7[[#This Row],[Z/W]]="Z",G114+Tabela_statek7[[#This Row],[ile ton]],G114-Tabela_statek7[[#This Row],[ile ton]]),G114)</f>
        <v>0</v>
      </c>
      <c r="H115" s="2">
        <f t="shared" si="4"/>
        <v>82</v>
      </c>
      <c r="I115" s="2">
        <f t="shared" si="5"/>
        <v>137</v>
      </c>
      <c r="J115" s="2">
        <f t="shared" si="6"/>
        <v>0</v>
      </c>
      <c r="K115" s="2">
        <f t="shared" si="7"/>
        <v>3</v>
      </c>
    </row>
    <row r="116" spans="1:11" x14ac:dyDescent="0.3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 s="2">
        <f>IF($C116="T1",IF(Tabela_statek7[[#This Row],[Z/W]]="Z",G115+Tabela_statek7[[#This Row],[ile ton]],G115-Tabela_statek7[[#This Row],[ile ton]]),G115)</f>
        <v>0</v>
      </c>
      <c r="H116" s="2">
        <f t="shared" si="4"/>
        <v>108</v>
      </c>
      <c r="I116" s="2">
        <f t="shared" si="5"/>
        <v>137</v>
      </c>
      <c r="J116" s="2">
        <f t="shared" si="6"/>
        <v>0</v>
      </c>
      <c r="K116" s="2">
        <f t="shared" si="7"/>
        <v>3</v>
      </c>
    </row>
    <row r="117" spans="1:11" x14ac:dyDescent="0.3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 s="2">
        <f>IF($C117="T1",IF(Tabela_statek7[[#This Row],[Z/W]]="Z",G116+Tabela_statek7[[#This Row],[ile ton]],G116-Tabela_statek7[[#This Row],[ile ton]]),G116)</f>
        <v>24</v>
      </c>
      <c r="H117" s="2">
        <f t="shared" si="4"/>
        <v>108</v>
      </c>
      <c r="I117" s="2">
        <f t="shared" si="5"/>
        <v>137</v>
      </c>
      <c r="J117" s="2">
        <f t="shared" si="6"/>
        <v>0</v>
      </c>
      <c r="K117" s="2">
        <f t="shared" si="7"/>
        <v>3</v>
      </c>
    </row>
    <row r="118" spans="1:11" x14ac:dyDescent="0.3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 s="2">
        <f>IF($C118="T1",IF(Tabela_statek7[[#This Row],[Z/W]]="Z",G117+Tabela_statek7[[#This Row],[ile ton]],G117-Tabela_statek7[[#This Row],[ile ton]]),G117)</f>
        <v>24</v>
      </c>
      <c r="H118" s="2">
        <f t="shared" si="4"/>
        <v>108</v>
      </c>
      <c r="I118" s="2">
        <f t="shared" si="5"/>
        <v>137</v>
      </c>
      <c r="J118" s="2">
        <f t="shared" si="6"/>
        <v>38</v>
      </c>
      <c r="K118" s="2">
        <f t="shared" si="7"/>
        <v>3</v>
      </c>
    </row>
    <row r="119" spans="1:11" x14ac:dyDescent="0.3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 s="2">
        <f>IF($C119="T1",IF(Tabela_statek7[[#This Row],[Z/W]]="Z",G118+Tabela_statek7[[#This Row],[ile ton]],G118-Tabela_statek7[[#This Row],[ile ton]]),G118)</f>
        <v>24</v>
      </c>
      <c r="H119" s="2">
        <f t="shared" si="4"/>
        <v>108</v>
      </c>
      <c r="I119" s="2">
        <f t="shared" si="5"/>
        <v>151</v>
      </c>
      <c r="J119" s="2">
        <f t="shared" si="6"/>
        <v>38</v>
      </c>
      <c r="K119" s="2">
        <f t="shared" si="7"/>
        <v>3</v>
      </c>
    </row>
    <row r="120" spans="1:11" x14ac:dyDescent="0.3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 s="2">
        <f>IF($C120="T1",IF(Tabela_statek7[[#This Row],[Z/W]]="Z",G119+Tabela_statek7[[#This Row],[ile ton]],G119-Tabela_statek7[[#This Row],[ile ton]]),G119)</f>
        <v>24</v>
      </c>
      <c r="H120" s="2">
        <f t="shared" si="4"/>
        <v>108</v>
      </c>
      <c r="I120" s="2">
        <f t="shared" si="5"/>
        <v>151</v>
      </c>
      <c r="J120" s="2">
        <f t="shared" si="6"/>
        <v>38</v>
      </c>
      <c r="K120" s="2">
        <f t="shared" si="7"/>
        <v>7</v>
      </c>
    </row>
    <row r="121" spans="1:11" x14ac:dyDescent="0.3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 s="2">
        <f>IF($C121="T1",IF(Tabela_statek7[[#This Row],[Z/W]]="Z",G120+Tabela_statek7[[#This Row],[ile ton]],G120-Tabela_statek7[[#This Row],[ile ton]]),G120)</f>
        <v>24</v>
      </c>
      <c r="H121" s="2">
        <f t="shared" si="4"/>
        <v>89</v>
      </c>
      <c r="I121" s="2">
        <f t="shared" si="5"/>
        <v>151</v>
      </c>
      <c r="J121" s="2">
        <f t="shared" si="6"/>
        <v>38</v>
      </c>
      <c r="K121" s="2">
        <f t="shared" si="7"/>
        <v>7</v>
      </c>
    </row>
    <row r="122" spans="1:11" x14ac:dyDescent="0.3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 s="2">
        <f>IF($C122="T1",IF(Tabela_statek7[[#This Row],[Z/W]]="Z",G121+Tabela_statek7[[#This Row],[ile ton]],G121-Tabela_statek7[[#This Row],[ile ton]]),G121)</f>
        <v>24</v>
      </c>
      <c r="H122" s="2">
        <f t="shared" si="4"/>
        <v>89</v>
      </c>
      <c r="I122" s="2">
        <f t="shared" si="5"/>
        <v>151</v>
      </c>
      <c r="J122" s="2">
        <f t="shared" si="6"/>
        <v>68</v>
      </c>
      <c r="K122" s="2">
        <f t="shared" si="7"/>
        <v>7</v>
      </c>
    </row>
    <row r="123" spans="1:11" x14ac:dyDescent="0.3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 s="2">
        <f>IF($C123="T1",IF(Tabela_statek7[[#This Row],[Z/W]]="Z",G122+Tabela_statek7[[#This Row],[ile ton]],G122-Tabela_statek7[[#This Row],[ile ton]]),G122)</f>
        <v>24</v>
      </c>
      <c r="H123" s="2">
        <f t="shared" si="4"/>
        <v>89</v>
      </c>
      <c r="I123" s="2">
        <f t="shared" si="5"/>
        <v>151</v>
      </c>
      <c r="J123" s="2">
        <f t="shared" si="6"/>
        <v>68</v>
      </c>
      <c r="K123" s="2">
        <f t="shared" si="7"/>
        <v>1</v>
      </c>
    </row>
    <row r="124" spans="1:11" x14ac:dyDescent="0.3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 s="2">
        <f>IF($C124="T1",IF(Tabela_statek7[[#This Row],[Z/W]]="Z",G123+Tabela_statek7[[#This Row],[ile ton]],G123-Tabela_statek7[[#This Row],[ile ton]]),G123)</f>
        <v>24</v>
      </c>
      <c r="H124" s="2">
        <f t="shared" si="4"/>
        <v>89</v>
      </c>
      <c r="I124" s="2">
        <f t="shared" si="5"/>
        <v>151</v>
      </c>
      <c r="J124" s="2">
        <f t="shared" si="6"/>
        <v>111</v>
      </c>
      <c r="K124" s="2">
        <f t="shared" si="7"/>
        <v>1</v>
      </c>
    </row>
    <row r="125" spans="1:11" x14ac:dyDescent="0.3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 s="2">
        <f>IF($C125="T1",IF(Tabela_statek7[[#This Row],[Z/W]]="Z",G124+Tabela_statek7[[#This Row],[ile ton]],G124-Tabela_statek7[[#This Row],[ile ton]]),G124)</f>
        <v>24</v>
      </c>
      <c r="H125" s="2">
        <f t="shared" si="4"/>
        <v>89</v>
      </c>
      <c r="I125" s="2">
        <f t="shared" si="5"/>
        <v>151</v>
      </c>
      <c r="J125" s="2">
        <f t="shared" si="6"/>
        <v>111</v>
      </c>
      <c r="K125" s="2">
        <f t="shared" si="7"/>
        <v>0</v>
      </c>
    </row>
    <row r="126" spans="1:11" x14ac:dyDescent="0.3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 s="2">
        <f>IF($C126="T1",IF(Tabela_statek7[[#This Row],[Z/W]]="Z",G125+Tabela_statek7[[#This Row],[ile ton]],G125-Tabela_statek7[[#This Row],[ile ton]]),G125)</f>
        <v>24</v>
      </c>
      <c r="H126" s="2">
        <f t="shared" si="4"/>
        <v>89</v>
      </c>
      <c r="I126" s="2">
        <f t="shared" si="5"/>
        <v>4</v>
      </c>
      <c r="J126" s="2">
        <f t="shared" si="6"/>
        <v>111</v>
      </c>
      <c r="K126" s="2">
        <f t="shared" si="7"/>
        <v>0</v>
      </c>
    </row>
    <row r="127" spans="1:11" x14ac:dyDescent="0.3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 s="2">
        <f>IF($C127="T1",IF(Tabela_statek7[[#This Row],[Z/W]]="Z",G126+Tabela_statek7[[#This Row],[ile ton]],G126-Tabela_statek7[[#This Row],[ile ton]]),G126)</f>
        <v>39</v>
      </c>
      <c r="H127" s="2">
        <f t="shared" si="4"/>
        <v>89</v>
      </c>
      <c r="I127" s="2">
        <f t="shared" si="5"/>
        <v>4</v>
      </c>
      <c r="J127" s="2">
        <f t="shared" si="6"/>
        <v>111</v>
      </c>
      <c r="K127" s="2">
        <f t="shared" si="7"/>
        <v>0</v>
      </c>
    </row>
    <row r="128" spans="1:11" x14ac:dyDescent="0.3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 s="2">
        <f>IF($C128="T1",IF(Tabela_statek7[[#This Row],[Z/W]]="Z",G127+Tabela_statek7[[#This Row],[ile ton]],G127-Tabela_statek7[[#This Row],[ile ton]]),G127)</f>
        <v>39</v>
      </c>
      <c r="H128" s="2">
        <f t="shared" si="4"/>
        <v>89</v>
      </c>
      <c r="I128" s="2">
        <f t="shared" si="5"/>
        <v>4</v>
      </c>
      <c r="J128" s="2">
        <f t="shared" si="6"/>
        <v>135</v>
      </c>
      <c r="K128" s="2">
        <f t="shared" si="7"/>
        <v>0</v>
      </c>
    </row>
    <row r="129" spans="1:11" x14ac:dyDescent="0.3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 s="2">
        <f>IF($C129="T1",IF(Tabela_statek7[[#This Row],[Z/W]]="Z",G128+Tabela_statek7[[#This Row],[ile ton]],G128-Tabela_statek7[[#This Row],[ile ton]]),G128)</f>
        <v>39</v>
      </c>
      <c r="H129" s="2">
        <f t="shared" si="4"/>
        <v>108</v>
      </c>
      <c r="I129" s="2">
        <f t="shared" si="5"/>
        <v>4</v>
      </c>
      <c r="J129" s="2">
        <f t="shared" si="6"/>
        <v>135</v>
      </c>
      <c r="K129" s="2">
        <f t="shared" si="7"/>
        <v>0</v>
      </c>
    </row>
    <row r="130" spans="1:11" x14ac:dyDescent="0.3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 s="2">
        <f>IF($C130="T1",IF(Tabela_statek7[[#This Row],[Z/W]]="Z",G129+Tabela_statek7[[#This Row],[ile ton]],G129-Tabela_statek7[[#This Row],[ile ton]]),G129)</f>
        <v>39</v>
      </c>
      <c r="H130" s="2">
        <f t="shared" si="4"/>
        <v>108</v>
      </c>
      <c r="I130" s="2">
        <f t="shared" si="5"/>
        <v>4</v>
      </c>
      <c r="J130" s="2">
        <f t="shared" si="6"/>
        <v>1</v>
      </c>
      <c r="K130" s="2">
        <f t="shared" si="7"/>
        <v>0</v>
      </c>
    </row>
    <row r="131" spans="1:11" x14ac:dyDescent="0.3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 s="2">
        <f>IF($C131="T1",IF(Tabela_statek7[[#This Row],[Z/W]]="Z",G130+Tabela_statek7[[#This Row],[ile ton]],G130-Tabela_statek7[[#This Row],[ile ton]]),G130)</f>
        <v>39</v>
      </c>
      <c r="H131" s="2">
        <f t="shared" si="4"/>
        <v>108</v>
      </c>
      <c r="I131" s="2">
        <f t="shared" si="5"/>
        <v>4</v>
      </c>
      <c r="J131" s="2">
        <f t="shared" si="6"/>
        <v>1</v>
      </c>
      <c r="K131" s="2">
        <f t="shared" si="7"/>
        <v>12</v>
      </c>
    </row>
    <row r="132" spans="1:11" x14ac:dyDescent="0.3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 s="2">
        <f>IF($C132="T1",IF(Tabela_statek7[[#This Row],[Z/W]]="Z",G131+Tabela_statek7[[#This Row],[ile ton]],G131-Tabela_statek7[[#This Row],[ile ton]]),G131)</f>
        <v>39</v>
      </c>
      <c r="H132" s="2">
        <f t="shared" ref="H132:H195" si="8">IF($C132="T2",IF($D132="Z",H131+$E132,H131-$E132),H131)</f>
        <v>108</v>
      </c>
      <c r="I132" s="2">
        <f t="shared" ref="I132:I195" si="9">IF($C132="T3",IF($D132="Z",I131+$E132,I131-$E132),I131)</f>
        <v>0</v>
      </c>
      <c r="J132" s="2">
        <f t="shared" ref="J132:J195" si="10">IF($C132="T4",IF($D132="Z",J131+$E132,J131-$E132),J131)</f>
        <v>1</v>
      </c>
      <c r="K132" s="2">
        <f t="shared" ref="K132:K195" si="11">IF($C132="T5",IF($D132="Z",K131+$E132,K131-$E132),K131)</f>
        <v>12</v>
      </c>
    </row>
    <row r="133" spans="1:11" x14ac:dyDescent="0.3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 s="2">
        <f>IF($C133="T1",IF(Tabela_statek7[[#This Row],[Z/W]]="Z",G132+Tabela_statek7[[#This Row],[ile ton]],G132-Tabela_statek7[[#This Row],[ile ton]]),G132)</f>
        <v>65</v>
      </c>
      <c r="H133" s="2">
        <f t="shared" si="8"/>
        <v>108</v>
      </c>
      <c r="I133" s="2">
        <f t="shared" si="9"/>
        <v>0</v>
      </c>
      <c r="J133" s="2">
        <f t="shared" si="10"/>
        <v>1</v>
      </c>
      <c r="K133" s="2">
        <f t="shared" si="11"/>
        <v>12</v>
      </c>
    </row>
    <row r="134" spans="1:11" x14ac:dyDescent="0.3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 s="2">
        <f>IF($C134="T1",IF(Tabela_statek7[[#This Row],[Z/W]]="Z",G133+Tabela_statek7[[#This Row],[ile ton]],G133-Tabela_statek7[[#This Row],[ile ton]]),G133)</f>
        <v>65</v>
      </c>
      <c r="H134" s="2">
        <f t="shared" si="8"/>
        <v>108</v>
      </c>
      <c r="I134" s="2">
        <f t="shared" si="9"/>
        <v>0</v>
      </c>
      <c r="J134" s="2">
        <f t="shared" si="10"/>
        <v>39</v>
      </c>
      <c r="K134" s="2">
        <f t="shared" si="11"/>
        <v>12</v>
      </c>
    </row>
    <row r="135" spans="1:11" x14ac:dyDescent="0.3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 s="2">
        <f>IF($C135="T1",IF(Tabela_statek7[[#This Row],[Z/W]]="Z",G134+Tabela_statek7[[#This Row],[ile ton]],G134-Tabela_statek7[[#This Row],[ile ton]]),G134)</f>
        <v>65</v>
      </c>
      <c r="H135" s="2">
        <f t="shared" si="8"/>
        <v>108</v>
      </c>
      <c r="I135" s="2">
        <f t="shared" si="9"/>
        <v>0</v>
      </c>
      <c r="J135" s="2">
        <f t="shared" si="10"/>
        <v>1</v>
      </c>
      <c r="K135" s="2">
        <f t="shared" si="11"/>
        <v>12</v>
      </c>
    </row>
    <row r="136" spans="1:11" x14ac:dyDescent="0.3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 s="2">
        <f>IF($C136="T1",IF(Tabela_statek7[[#This Row],[Z/W]]="Z",G135+Tabela_statek7[[#This Row],[ile ton]],G135-Tabela_statek7[[#This Row],[ile ton]]),G135)</f>
        <v>65</v>
      </c>
      <c r="H136" s="2">
        <f t="shared" si="8"/>
        <v>64</v>
      </c>
      <c r="I136" s="2">
        <f t="shared" si="9"/>
        <v>0</v>
      </c>
      <c r="J136" s="2">
        <f t="shared" si="10"/>
        <v>1</v>
      </c>
      <c r="K136" s="2">
        <f t="shared" si="11"/>
        <v>12</v>
      </c>
    </row>
    <row r="137" spans="1:11" x14ac:dyDescent="0.3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 s="2">
        <f>IF($C137="T1",IF(Tabela_statek7[[#This Row],[Z/W]]="Z",G136+Tabela_statek7[[#This Row],[ile ton]],G136-Tabela_statek7[[#This Row],[ile ton]]),G136)</f>
        <v>86</v>
      </c>
      <c r="H137" s="2">
        <f t="shared" si="8"/>
        <v>64</v>
      </c>
      <c r="I137" s="2">
        <f t="shared" si="9"/>
        <v>0</v>
      </c>
      <c r="J137" s="2">
        <f t="shared" si="10"/>
        <v>1</v>
      </c>
      <c r="K137" s="2">
        <f t="shared" si="11"/>
        <v>12</v>
      </c>
    </row>
    <row r="138" spans="1:11" x14ac:dyDescent="0.3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 s="2">
        <f>IF($C138="T1",IF(Tabela_statek7[[#This Row],[Z/W]]="Z",G137+Tabela_statek7[[#This Row],[ile ton]],G137-Tabela_statek7[[#This Row],[ile ton]]),G137)</f>
        <v>86</v>
      </c>
      <c r="H138" s="2">
        <f t="shared" si="8"/>
        <v>64</v>
      </c>
      <c r="I138" s="2">
        <f t="shared" si="9"/>
        <v>0</v>
      </c>
      <c r="J138" s="2">
        <f t="shared" si="10"/>
        <v>1</v>
      </c>
      <c r="K138" s="2">
        <f t="shared" si="11"/>
        <v>22</v>
      </c>
    </row>
    <row r="139" spans="1:11" x14ac:dyDescent="0.3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 s="2">
        <f>IF($C139="T1",IF(Tabela_statek7[[#This Row],[Z/W]]="Z",G138+Tabela_statek7[[#This Row],[ile ton]],G138-Tabela_statek7[[#This Row],[ile ton]]),G138)</f>
        <v>86</v>
      </c>
      <c r="H139" s="2">
        <f t="shared" si="8"/>
        <v>49</v>
      </c>
      <c r="I139" s="2">
        <f t="shared" si="9"/>
        <v>0</v>
      </c>
      <c r="J139" s="2">
        <f t="shared" si="10"/>
        <v>1</v>
      </c>
      <c r="K139" s="2">
        <f t="shared" si="11"/>
        <v>22</v>
      </c>
    </row>
    <row r="140" spans="1:11" x14ac:dyDescent="0.3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 s="2">
        <f>IF($C140="T1",IF(Tabela_statek7[[#This Row],[Z/W]]="Z",G139+Tabela_statek7[[#This Row],[ile ton]],G139-Tabela_statek7[[#This Row],[ile ton]]),G139)</f>
        <v>86</v>
      </c>
      <c r="H140" s="2">
        <f t="shared" si="8"/>
        <v>49</v>
      </c>
      <c r="I140" s="2">
        <f t="shared" si="9"/>
        <v>0</v>
      </c>
      <c r="J140" s="2">
        <f t="shared" si="10"/>
        <v>1</v>
      </c>
      <c r="K140" s="2">
        <f t="shared" si="11"/>
        <v>0</v>
      </c>
    </row>
    <row r="141" spans="1:11" x14ac:dyDescent="0.3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 s="2">
        <f>IF($C141="T1",IF(Tabela_statek7[[#This Row],[Z/W]]="Z",G140+Tabela_statek7[[#This Row],[ile ton]],G140-Tabela_statek7[[#This Row],[ile ton]]),G140)</f>
        <v>86</v>
      </c>
      <c r="H141" s="2">
        <f t="shared" si="8"/>
        <v>49</v>
      </c>
      <c r="I141" s="2">
        <f t="shared" si="9"/>
        <v>0</v>
      </c>
      <c r="J141" s="2">
        <f t="shared" si="10"/>
        <v>10</v>
      </c>
      <c r="K141" s="2">
        <f t="shared" si="11"/>
        <v>0</v>
      </c>
    </row>
    <row r="142" spans="1:11" x14ac:dyDescent="0.3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 s="2">
        <f>IF($C142="T1",IF(Tabela_statek7[[#This Row],[Z/W]]="Z",G141+Tabela_statek7[[#This Row],[ile ton]],G141-Tabela_statek7[[#This Row],[ile ton]]),G141)</f>
        <v>86</v>
      </c>
      <c r="H142" s="2">
        <f t="shared" si="8"/>
        <v>49</v>
      </c>
      <c r="I142" s="2">
        <f t="shared" si="9"/>
        <v>6</v>
      </c>
      <c r="J142" s="2">
        <f t="shared" si="10"/>
        <v>10</v>
      </c>
      <c r="K142" s="2">
        <f t="shared" si="11"/>
        <v>0</v>
      </c>
    </row>
    <row r="143" spans="1:11" x14ac:dyDescent="0.3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 s="2">
        <f>IF($C143="T1",IF(Tabela_statek7[[#This Row],[Z/W]]="Z",G142+Tabela_statek7[[#This Row],[ile ton]],G142-Tabela_statek7[[#This Row],[ile ton]]),G142)</f>
        <v>90</v>
      </c>
      <c r="H143" s="2">
        <f t="shared" si="8"/>
        <v>49</v>
      </c>
      <c r="I143" s="2">
        <f t="shared" si="9"/>
        <v>6</v>
      </c>
      <c r="J143" s="2">
        <f t="shared" si="10"/>
        <v>10</v>
      </c>
      <c r="K143" s="2">
        <f t="shared" si="11"/>
        <v>0</v>
      </c>
    </row>
    <row r="144" spans="1:11" x14ac:dyDescent="0.3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 s="2">
        <f>IF($C144="T1",IF(Tabela_statek7[[#This Row],[Z/W]]="Z",G143+Tabela_statek7[[#This Row],[ile ton]],G143-Tabela_statek7[[#This Row],[ile ton]]),G143)</f>
        <v>90</v>
      </c>
      <c r="H144" s="2">
        <f t="shared" si="8"/>
        <v>49</v>
      </c>
      <c r="I144" s="2">
        <f t="shared" si="9"/>
        <v>0</v>
      </c>
      <c r="J144" s="2">
        <f t="shared" si="10"/>
        <v>10</v>
      </c>
      <c r="K144" s="2">
        <f t="shared" si="11"/>
        <v>0</v>
      </c>
    </row>
    <row r="145" spans="1:11" x14ac:dyDescent="0.3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 s="2">
        <f>IF($C145="T1",IF(Tabela_statek7[[#This Row],[Z/W]]="Z",G144+Tabela_statek7[[#This Row],[ile ton]],G144-Tabela_statek7[[#This Row],[ile ton]]),G144)</f>
        <v>90</v>
      </c>
      <c r="H145" s="2">
        <f t="shared" si="8"/>
        <v>49</v>
      </c>
      <c r="I145" s="2">
        <f t="shared" si="9"/>
        <v>0</v>
      </c>
      <c r="J145" s="2">
        <f t="shared" si="10"/>
        <v>58</v>
      </c>
      <c r="K145" s="2">
        <f t="shared" si="11"/>
        <v>0</v>
      </c>
    </row>
    <row r="146" spans="1:11" x14ac:dyDescent="0.3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 s="2">
        <f>IF($C146="T1",IF(Tabela_statek7[[#This Row],[Z/W]]="Z",G145+Tabela_statek7[[#This Row],[ile ton]],G145-Tabela_statek7[[#This Row],[ile ton]]),G145)</f>
        <v>90</v>
      </c>
      <c r="H146" s="2">
        <f t="shared" si="8"/>
        <v>49</v>
      </c>
      <c r="I146" s="2">
        <f t="shared" si="9"/>
        <v>0</v>
      </c>
      <c r="J146" s="2">
        <f t="shared" si="10"/>
        <v>58</v>
      </c>
      <c r="K146" s="2">
        <f t="shared" si="11"/>
        <v>34</v>
      </c>
    </row>
    <row r="147" spans="1:11" x14ac:dyDescent="0.3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 s="2">
        <f>IF($C147="T1",IF(Tabela_statek7[[#This Row],[Z/W]]="Z",G146+Tabela_statek7[[#This Row],[ile ton]],G146-Tabela_statek7[[#This Row],[ile ton]]),G146)</f>
        <v>90</v>
      </c>
      <c r="H147" s="2">
        <f t="shared" si="8"/>
        <v>0</v>
      </c>
      <c r="I147" s="2">
        <f t="shared" si="9"/>
        <v>0</v>
      </c>
      <c r="J147" s="2">
        <f t="shared" si="10"/>
        <v>58</v>
      </c>
      <c r="K147" s="2">
        <f t="shared" si="11"/>
        <v>34</v>
      </c>
    </row>
    <row r="148" spans="1:11" x14ac:dyDescent="0.3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 s="2">
        <f>IF($C148="T1",IF(Tabela_statek7[[#This Row],[Z/W]]="Z",G147+Tabela_statek7[[#This Row],[ile ton]],G147-Tabela_statek7[[#This Row],[ile ton]]),G147)</f>
        <v>100</v>
      </c>
      <c r="H148" s="2">
        <f t="shared" si="8"/>
        <v>0</v>
      </c>
      <c r="I148" s="2">
        <f t="shared" si="9"/>
        <v>0</v>
      </c>
      <c r="J148" s="2">
        <f t="shared" si="10"/>
        <v>58</v>
      </c>
      <c r="K148" s="2">
        <f t="shared" si="11"/>
        <v>34</v>
      </c>
    </row>
    <row r="149" spans="1:11" x14ac:dyDescent="0.3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 s="2">
        <f>IF($C149="T1",IF(Tabela_statek7[[#This Row],[Z/W]]="Z",G148+Tabela_statek7[[#This Row],[ile ton]],G148-Tabela_statek7[[#This Row],[ile ton]]),G148)</f>
        <v>100</v>
      </c>
      <c r="H149" s="2">
        <f t="shared" si="8"/>
        <v>0</v>
      </c>
      <c r="I149" s="2">
        <f t="shared" si="9"/>
        <v>47</v>
      </c>
      <c r="J149" s="2">
        <f t="shared" si="10"/>
        <v>58</v>
      </c>
      <c r="K149" s="2">
        <f t="shared" si="11"/>
        <v>34</v>
      </c>
    </row>
    <row r="150" spans="1:11" x14ac:dyDescent="0.3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 s="2">
        <f>IF($C150="T1",IF(Tabela_statek7[[#This Row],[Z/W]]="Z",G149+Tabela_statek7[[#This Row],[ile ton]],G149-Tabela_statek7[[#This Row],[ile ton]]),G149)</f>
        <v>100</v>
      </c>
      <c r="H150" s="2">
        <f t="shared" si="8"/>
        <v>0</v>
      </c>
      <c r="I150" s="2">
        <f t="shared" si="9"/>
        <v>47</v>
      </c>
      <c r="J150" s="2">
        <f t="shared" si="10"/>
        <v>106</v>
      </c>
      <c r="K150" s="2">
        <f t="shared" si="11"/>
        <v>34</v>
      </c>
    </row>
    <row r="151" spans="1:11" x14ac:dyDescent="0.3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 s="2">
        <f>IF($C151="T1",IF(Tabela_statek7[[#This Row],[Z/W]]="Z",G150+Tabela_statek7[[#This Row],[ile ton]],G150-Tabela_statek7[[#This Row],[ile ton]]),G150)</f>
        <v>100</v>
      </c>
      <c r="H151" s="2">
        <f t="shared" si="8"/>
        <v>0</v>
      </c>
      <c r="I151" s="2">
        <f t="shared" si="9"/>
        <v>47</v>
      </c>
      <c r="J151" s="2">
        <f t="shared" si="10"/>
        <v>106</v>
      </c>
      <c r="K151" s="2">
        <f t="shared" si="11"/>
        <v>0</v>
      </c>
    </row>
    <row r="152" spans="1:11" x14ac:dyDescent="0.3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 s="2">
        <f>IF($C152="T1",IF(Tabela_statek7[[#This Row],[Z/W]]="Z",G151+Tabela_statek7[[#This Row],[ile ton]],G151-Tabela_statek7[[#This Row],[ile ton]]),G151)</f>
        <v>105</v>
      </c>
      <c r="H152" s="2">
        <f t="shared" si="8"/>
        <v>0</v>
      </c>
      <c r="I152" s="2">
        <f t="shared" si="9"/>
        <v>47</v>
      </c>
      <c r="J152" s="2">
        <f t="shared" si="10"/>
        <v>106</v>
      </c>
      <c r="K152" s="2">
        <f t="shared" si="11"/>
        <v>0</v>
      </c>
    </row>
    <row r="153" spans="1:11" x14ac:dyDescent="0.3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 s="2">
        <f>IF($C153="T1",IF(Tabela_statek7[[#This Row],[Z/W]]="Z",G152+Tabela_statek7[[#This Row],[ile ton]],G152-Tabela_statek7[[#This Row],[ile ton]]),G152)</f>
        <v>105</v>
      </c>
      <c r="H153" s="2">
        <f t="shared" si="8"/>
        <v>0</v>
      </c>
      <c r="I153" s="2">
        <f t="shared" si="9"/>
        <v>1</v>
      </c>
      <c r="J153" s="2">
        <f t="shared" si="10"/>
        <v>106</v>
      </c>
      <c r="K153" s="2">
        <f t="shared" si="11"/>
        <v>0</v>
      </c>
    </row>
    <row r="154" spans="1:11" x14ac:dyDescent="0.3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 s="2">
        <f>IF($C154="T1",IF(Tabela_statek7[[#This Row],[Z/W]]="Z",G153+Tabela_statek7[[#This Row],[ile ton]],G153-Tabela_statek7[[#This Row],[ile ton]]),G153)</f>
        <v>105</v>
      </c>
      <c r="H154" s="2">
        <f t="shared" si="8"/>
        <v>0</v>
      </c>
      <c r="I154" s="2">
        <f t="shared" si="9"/>
        <v>1</v>
      </c>
      <c r="J154" s="2">
        <f t="shared" si="10"/>
        <v>155</v>
      </c>
      <c r="K154" s="2">
        <f t="shared" si="11"/>
        <v>0</v>
      </c>
    </row>
    <row r="155" spans="1:11" x14ac:dyDescent="0.3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 s="2">
        <f>IF($C155="T1",IF(Tabela_statek7[[#This Row],[Z/W]]="Z",G154+Tabela_statek7[[#This Row],[ile ton]],G154-Tabela_statek7[[#This Row],[ile ton]]),G154)</f>
        <v>121</v>
      </c>
      <c r="H155" s="2">
        <f t="shared" si="8"/>
        <v>0</v>
      </c>
      <c r="I155" s="2">
        <f t="shared" si="9"/>
        <v>1</v>
      </c>
      <c r="J155" s="2">
        <f t="shared" si="10"/>
        <v>155</v>
      </c>
      <c r="K155" s="2">
        <f t="shared" si="11"/>
        <v>0</v>
      </c>
    </row>
    <row r="156" spans="1:11" x14ac:dyDescent="0.3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 s="2">
        <f>IF($C156="T1",IF(Tabela_statek7[[#This Row],[Z/W]]="Z",G155+Tabela_statek7[[#This Row],[ile ton]],G155-Tabela_statek7[[#This Row],[ile ton]]),G155)</f>
        <v>121</v>
      </c>
      <c r="H156" s="2">
        <f t="shared" si="8"/>
        <v>0</v>
      </c>
      <c r="I156" s="2">
        <f t="shared" si="9"/>
        <v>1</v>
      </c>
      <c r="J156" s="2">
        <f t="shared" si="10"/>
        <v>155</v>
      </c>
      <c r="K156" s="2">
        <f t="shared" si="11"/>
        <v>5</v>
      </c>
    </row>
    <row r="157" spans="1:11" x14ac:dyDescent="0.3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 s="2">
        <f>IF($C157="T1",IF(Tabela_statek7[[#This Row],[Z/W]]="Z",G156+Tabela_statek7[[#This Row],[ile ton]],G156-Tabela_statek7[[#This Row],[ile ton]]),G156)</f>
        <v>121</v>
      </c>
      <c r="H157" s="2">
        <f t="shared" si="8"/>
        <v>0</v>
      </c>
      <c r="I157" s="2">
        <f t="shared" si="9"/>
        <v>0</v>
      </c>
      <c r="J157" s="2">
        <f t="shared" si="10"/>
        <v>155</v>
      </c>
      <c r="K157" s="2">
        <f t="shared" si="11"/>
        <v>5</v>
      </c>
    </row>
    <row r="158" spans="1:11" x14ac:dyDescent="0.3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 s="2">
        <f>IF($C158="T1",IF(Tabela_statek7[[#This Row],[Z/W]]="Z",G157+Tabela_statek7[[#This Row],[ile ton]],G157-Tabela_statek7[[#This Row],[ile ton]]),G157)</f>
        <v>155</v>
      </c>
      <c r="H158" s="2">
        <f t="shared" si="8"/>
        <v>0</v>
      </c>
      <c r="I158" s="2">
        <f t="shared" si="9"/>
        <v>0</v>
      </c>
      <c r="J158" s="2">
        <f t="shared" si="10"/>
        <v>155</v>
      </c>
      <c r="K158" s="2">
        <f t="shared" si="11"/>
        <v>5</v>
      </c>
    </row>
    <row r="159" spans="1:11" x14ac:dyDescent="0.3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 s="2">
        <f>IF($C159="T1",IF(Tabela_statek7[[#This Row],[Z/W]]="Z",G158+Tabela_statek7[[#This Row],[ile ton]],G158-Tabela_statek7[[#This Row],[ile ton]]),G158)</f>
        <v>155</v>
      </c>
      <c r="H159" s="2">
        <f t="shared" si="8"/>
        <v>0</v>
      </c>
      <c r="I159" s="2">
        <f t="shared" si="9"/>
        <v>0</v>
      </c>
      <c r="J159" s="2">
        <f t="shared" si="10"/>
        <v>184</v>
      </c>
      <c r="K159" s="2">
        <f t="shared" si="11"/>
        <v>5</v>
      </c>
    </row>
    <row r="160" spans="1:11" x14ac:dyDescent="0.3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 s="2">
        <f>IF($C160="T1",IF(Tabela_statek7[[#This Row],[Z/W]]="Z",G159+Tabela_statek7[[#This Row],[ile ton]],G159-Tabela_statek7[[#This Row],[ile ton]]),G159)</f>
        <v>155</v>
      </c>
      <c r="H160" s="2">
        <f t="shared" si="8"/>
        <v>34</v>
      </c>
      <c r="I160" s="2">
        <f t="shared" si="9"/>
        <v>0</v>
      </c>
      <c r="J160" s="2">
        <f t="shared" si="10"/>
        <v>184</v>
      </c>
      <c r="K160" s="2">
        <f t="shared" si="11"/>
        <v>5</v>
      </c>
    </row>
    <row r="161" spans="1:11" x14ac:dyDescent="0.3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 s="2">
        <f>IF($C161="T1",IF(Tabela_statek7[[#This Row],[Z/W]]="Z",G160+Tabela_statek7[[#This Row],[ile ton]],G160-Tabela_statek7[[#This Row],[ile ton]]),G160)</f>
        <v>155</v>
      </c>
      <c r="H161" s="2">
        <f t="shared" si="8"/>
        <v>34</v>
      </c>
      <c r="I161" s="2">
        <f t="shared" si="9"/>
        <v>27</v>
      </c>
      <c r="J161" s="2">
        <f t="shared" si="10"/>
        <v>184</v>
      </c>
      <c r="K161" s="2">
        <f t="shared" si="11"/>
        <v>5</v>
      </c>
    </row>
    <row r="162" spans="1:11" x14ac:dyDescent="0.3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 s="2">
        <f>IF($C162="T1",IF(Tabela_statek7[[#This Row],[Z/W]]="Z",G161+Tabela_statek7[[#This Row],[ile ton]],G161-Tabela_statek7[[#This Row],[ile ton]]),G161)</f>
        <v>195</v>
      </c>
      <c r="H162" s="2">
        <f t="shared" si="8"/>
        <v>34</v>
      </c>
      <c r="I162" s="2">
        <f t="shared" si="9"/>
        <v>27</v>
      </c>
      <c r="J162" s="2">
        <f t="shared" si="10"/>
        <v>184</v>
      </c>
      <c r="K162" s="2">
        <f t="shared" si="11"/>
        <v>5</v>
      </c>
    </row>
    <row r="163" spans="1:11" x14ac:dyDescent="0.3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 s="2">
        <f>IF($C163="T1",IF(Tabela_statek7[[#This Row],[Z/W]]="Z",G162+Tabela_statek7[[#This Row],[ile ton]],G162-Tabela_statek7[[#This Row],[ile ton]]),G162)</f>
        <v>195</v>
      </c>
      <c r="H163" s="2">
        <f t="shared" si="8"/>
        <v>34</v>
      </c>
      <c r="I163" s="2">
        <f t="shared" si="9"/>
        <v>27</v>
      </c>
      <c r="J163" s="2">
        <f t="shared" si="10"/>
        <v>0</v>
      </c>
      <c r="K163" s="2">
        <f t="shared" si="11"/>
        <v>5</v>
      </c>
    </row>
    <row r="164" spans="1:11" x14ac:dyDescent="0.3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 s="2">
        <f>IF($C164="T1",IF(Tabela_statek7[[#This Row],[Z/W]]="Z",G163+Tabela_statek7[[#This Row],[ile ton]],G163-Tabela_statek7[[#This Row],[ile ton]]),G163)</f>
        <v>195</v>
      </c>
      <c r="H164" s="2">
        <f t="shared" si="8"/>
        <v>34</v>
      </c>
      <c r="I164" s="2">
        <f t="shared" si="9"/>
        <v>27</v>
      </c>
      <c r="J164" s="2">
        <f t="shared" si="10"/>
        <v>0</v>
      </c>
      <c r="K164" s="2">
        <f t="shared" si="11"/>
        <v>53</v>
      </c>
    </row>
    <row r="165" spans="1:11" x14ac:dyDescent="0.3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 s="2">
        <f>IF($C165="T1",IF(Tabela_statek7[[#This Row],[Z/W]]="Z",G164+Tabela_statek7[[#This Row],[ile ton]],G164-Tabela_statek7[[#This Row],[ile ton]]),G164)</f>
        <v>195</v>
      </c>
      <c r="H165" s="2">
        <f t="shared" si="8"/>
        <v>55</v>
      </c>
      <c r="I165" s="2">
        <f t="shared" si="9"/>
        <v>27</v>
      </c>
      <c r="J165" s="2">
        <f t="shared" si="10"/>
        <v>0</v>
      </c>
      <c r="K165" s="2">
        <f t="shared" si="11"/>
        <v>53</v>
      </c>
    </row>
    <row r="166" spans="1:11" x14ac:dyDescent="0.3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 s="2">
        <f>IF($C166="T1",IF(Tabela_statek7[[#This Row],[Z/W]]="Z",G165+Tabela_statek7[[#This Row],[ile ton]],G165-Tabela_statek7[[#This Row],[ile ton]]),G165)</f>
        <v>195</v>
      </c>
      <c r="H166" s="2">
        <f t="shared" si="8"/>
        <v>55</v>
      </c>
      <c r="I166" s="2">
        <f t="shared" si="9"/>
        <v>27</v>
      </c>
      <c r="J166" s="2">
        <f t="shared" si="10"/>
        <v>47</v>
      </c>
      <c r="K166" s="2">
        <f t="shared" si="11"/>
        <v>53</v>
      </c>
    </row>
    <row r="167" spans="1:11" x14ac:dyDescent="0.3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 s="2">
        <f>IF($C167="T1",IF(Tabela_statek7[[#This Row],[Z/W]]="Z",G166+Tabela_statek7[[#This Row],[ile ton]],G166-Tabela_statek7[[#This Row],[ile ton]]),G166)</f>
        <v>195</v>
      </c>
      <c r="H167" s="2">
        <f t="shared" si="8"/>
        <v>61</v>
      </c>
      <c r="I167" s="2">
        <f t="shared" si="9"/>
        <v>27</v>
      </c>
      <c r="J167" s="2">
        <f t="shared" si="10"/>
        <v>47</v>
      </c>
      <c r="K167" s="2">
        <f t="shared" si="11"/>
        <v>53</v>
      </c>
    </row>
    <row r="168" spans="1:11" x14ac:dyDescent="0.3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 s="2">
        <f>IF($C168="T1",IF(Tabela_statek7[[#This Row],[Z/W]]="Z",G167+Tabela_statek7[[#This Row],[ile ton]],G167-Tabela_statek7[[#This Row],[ile ton]]),G167)</f>
        <v>195</v>
      </c>
      <c r="H168" s="2">
        <f t="shared" si="8"/>
        <v>61</v>
      </c>
      <c r="I168" s="2">
        <f t="shared" si="9"/>
        <v>27</v>
      </c>
      <c r="J168" s="2">
        <f t="shared" si="10"/>
        <v>47</v>
      </c>
      <c r="K168" s="2">
        <f t="shared" si="11"/>
        <v>100</v>
      </c>
    </row>
    <row r="169" spans="1:11" x14ac:dyDescent="0.3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 s="2">
        <f>IF($C169="T1",IF(Tabela_statek7[[#This Row],[Z/W]]="Z",G168+Tabela_statek7[[#This Row],[ile ton]],G168-Tabela_statek7[[#This Row],[ile ton]]),G168)</f>
        <v>3</v>
      </c>
      <c r="H169" s="2">
        <f t="shared" si="8"/>
        <v>61</v>
      </c>
      <c r="I169" s="2">
        <f t="shared" si="9"/>
        <v>27</v>
      </c>
      <c r="J169" s="2">
        <f t="shared" si="10"/>
        <v>47</v>
      </c>
      <c r="K169" s="2">
        <f t="shared" si="11"/>
        <v>100</v>
      </c>
    </row>
    <row r="170" spans="1:11" x14ac:dyDescent="0.3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 s="2">
        <f>IF($C170="T1",IF(Tabela_statek7[[#This Row],[Z/W]]="Z",G169+Tabela_statek7[[#This Row],[ile ton]],G169-Tabela_statek7[[#This Row],[ile ton]]),G169)</f>
        <v>3</v>
      </c>
      <c r="H170" s="2">
        <f t="shared" si="8"/>
        <v>13</v>
      </c>
      <c r="I170" s="2">
        <f t="shared" si="9"/>
        <v>27</v>
      </c>
      <c r="J170" s="2">
        <f t="shared" si="10"/>
        <v>47</v>
      </c>
      <c r="K170" s="2">
        <f t="shared" si="11"/>
        <v>100</v>
      </c>
    </row>
    <row r="171" spans="1:11" x14ac:dyDescent="0.3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 s="2">
        <f>IF($C171="T1",IF(Tabela_statek7[[#This Row],[Z/W]]="Z",G170+Tabela_statek7[[#This Row],[ile ton]],G170-Tabela_statek7[[#This Row],[ile ton]]),G170)</f>
        <v>3</v>
      </c>
      <c r="H171" s="2">
        <f t="shared" si="8"/>
        <v>13</v>
      </c>
      <c r="I171" s="2">
        <f t="shared" si="9"/>
        <v>27</v>
      </c>
      <c r="J171" s="2">
        <f t="shared" si="10"/>
        <v>65</v>
      </c>
      <c r="K171" s="2">
        <f t="shared" si="11"/>
        <v>100</v>
      </c>
    </row>
    <row r="172" spans="1:11" x14ac:dyDescent="0.3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 s="2">
        <f>IF($C172="T1",IF(Tabela_statek7[[#This Row],[Z/W]]="Z",G171+Tabela_statek7[[#This Row],[ile ton]],G171-Tabela_statek7[[#This Row],[ile ton]]),G171)</f>
        <v>3</v>
      </c>
      <c r="H172" s="2">
        <f t="shared" si="8"/>
        <v>13</v>
      </c>
      <c r="I172" s="2">
        <f t="shared" si="9"/>
        <v>27</v>
      </c>
      <c r="J172" s="2">
        <f t="shared" si="10"/>
        <v>65</v>
      </c>
      <c r="K172" s="2">
        <f t="shared" si="11"/>
        <v>125</v>
      </c>
    </row>
    <row r="173" spans="1:11" x14ac:dyDescent="0.3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  <c r="G173" s="2">
        <f>IF($C173="T1",IF(Tabela_statek7[[#This Row],[Z/W]]="Z",G172+Tabela_statek7[[#This Row],[ile ton]],G172-Tabela_statek7[[#This Row],[ile ton]]),G172)</f>
        <v>3</v>
      </c>
      <c r="H173" s="2">
        <f t="shared" si="8"/>
        <v>13</v>
      </c>
      <c r="I173" s="2">
        <f t="shared" si="9"/>
        <v>29</v>
      </c>
      <c r="J173" s="2">
        <f t="shared" si="10"/>
        <v>65</v>
      </c>
      <c r="K173" s="2">
        <f t="shared" si="11"/>
        <v>125</v>
      </c>
    </row>
    <row r="174" spans="1:11" x14ac:dyDescent="0.3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  <c r="G174" s="2">
        <f>IF($C174="T1",IF(Tabela_statek7[[#This Row],[Z/W]]="Z",G173+Tabela_statek7[[#This Row],[ile ton]],G173-Tabela_statek7[[#This Row],[ile ton]]),G173)</f>
        <v>3</v>
      </c>
      <c r="H174" s="2">
        <f t="shared" si="8"/>
        <v>0</v>
      </c>
      <c r="I174" s="2">
        <f t="shared" si="9"/>
        <v>29</v>
      </c>
      <c r="J174" s="2">
        <f t="shared" si="10"/>
        <v>65</v>
      </c>
      <c r="K174" s="2">
        <f t="shared" si="11"/>
        <v>125</v>
      </c>
    </row>
    <row r="175" spans="1:11" x14ac:dyDescent="0.3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 s="2">
        <f>IF($C175="T1",IF(Tabela_statek7[[#This Row],[Z/W]]="Z",G174+Tabela_statek7[[#This Row],[ile ton]],G174-Tabela_statek7[[#This Row],[ile ton]]),G174)</f>
        <v>3</v>
      </c>
      <c r="H175" s="2">
        <f t="shared" si="8"/>
        <v>0</v>
      </c>
      <c r="I175" s="2">
        <f t="shared" si="9"/>
        <v>29</v>
      </c>
      <c r="J175" s="2">
        <f t="shared" si="10"/>
        <v>65</v>
      </c>
      <c r="K175" s="2">
        <f t="shared" si="11"/>
        <v>4</v>
      </c>
    </row>
    <row r="176" spans="1:11" x14ac:dyDescent="0.3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 s="2">
        <f>IF($C176="T1",IF(Tabela_statek7[[#This Row],[Z/W]]="Z",G175+Tabela_statek7[[#This Row],[ile ton]],G175-Tabela_statek7[[#This Row],[ile ton]]),G175)</f>
        <v>3</v>
      </c>
      <c r="H176" s="2">
        <f t="shared" si="8"/>
        <v>0</v>
      </c>
      <c r="I176" s="2">
        <f t="shared" si="9"/>
        <v>59</v>
      </c>
      <c r="J176" s="2">
        <f t="shared" si="10"/>
        <v>65</v>
      </c>
      <c r="K176" s="2">
        <f t="shared" si="11"/>
        <v>4</v>
      </c>
    </row>
    <row r="177" spans="1:11" x14ac:dyDescent="0.3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 s="2">
        <f>IF($C177="T1",IF(Tabela_statek7[[#This Row],[Z/W]]="Z",G176+Tabela_statek7[[#This Row],[ile ton]],G176-Tabela_statek7[[#This Row],[ile ton]]),G176)</f>
        <v>49</v>
      </c>
      <c r="H177" s="2">
        <f t="shared" si="8"/>
        <v>0</v>
      </c>
      <c r="I177" s="2">
        <f t="shared" si="9"/>
        <v>59</v>
      </c>
      <c r="J177" s="2">
        <f t="shared" si="10"/>
        <v>65</v>
      </c>
      <c r="K177" s="2">
        <f t="shared" si="11"/>
        <v>4</v>
      </c>
    </row>
    <row r="178" spans="1:11" x14ac:dyDescent="0.3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 s="2">
        <f>IF($C178="T1",IF(Tabela_statek7[[#This Row],[Z/W]]="Z",G177+Tabela_statek7[[#This Row],[ile ton]],G177-Tabela_statek7[[#This Row],[ile ton]]),G177)</f>
        <v>0</v>
      </c>
      <c r="H178" s="2">
        <f t="shared" si="8"/>
        <v>0</v>
      </c>
      <c r="I178" s="2">
        <f t="shared" si="9"/>
        <v>59</v>
      </c>
      <c r="J178" s="2">
        <f t="shared" si="10"/>
        <v>65</v>
      </c>
      <c r="K178" s="2">
        <f t="shared" si="11"/>
        <v>4</v>
      </c>
    </row>
    <row r="179" spans="1:11" x14ac:dyDescent="0.3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 s="2">
        <f>IF($C179="T1",IF(Tabela_statek7[[#This Row],[Z/W]]="Z",G178+Tabela_statek7[[#This Row],[ile ton]],G178-Tabela_statek7[[#This Row],[ile ton]]),G178)</f>
        <v>0</v>
      </c>
      <c r="H179" s="2">
        <f t="shared" si="8"/>
        <v>0</v>
      </c>
      <c r="I179" s="2">
        <f t="shared" si="9"/>
        <v>59</v>
      </c>
      <c r="J179" s="2">
        <f t="shared" si="10"/>
        <v>4</v>
      </c>
      <c r="K179" s="2">
        <f t="shared" si="11"/>
        <v>4</v>
      </c>
    </row>
    <row r="180" spans="1:11" x14ac:dyDescent="0.3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 s="2">
        <f>IF($C180="T1",IF(Tabela_statek7[[#This Row],[Z/W]]="Z",G179+Tabela_statek7[[#This Row],[ile ton]],G179-Tabela_statek7[[#This Row],[ile ton]]),G179)</f>
        <v>0</v>
      </c>
      <c r="H180" s="2">
        <f t="shared" si="8"/>
        <v>0</v>
      </c>
      <c r="I180" s="2">
        <f t="shared" si="9"/>
        <v>78</v>
      </c>
      <c r="J180" s="2">
        <f t="shared" si="10"/>
        <v>4</v>
      </c>
      <c r="K180" s="2">
        <f t="shared" si="11"/>
        <v>4</v>
      </c>
    </row>
    <row r="181" spans="1:11" x14ac:dyDescent="0.3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 s="2">
        <f>IF($C181="T1",IF(Tabela_statek7[[#This Row],[Z/W]]="Z",G180+Tabela_statek7[[#This Row],[ile ton]],G180-Tabela_statek7[[#This Row],[ile ton]]),G180)</f>
        <v>0</v>
      </c>
      <c r="H181" s="2">
        <f t="shared" si="8"/>
        <v>0</v>
      </c>
      <c r="I181" s="2">
        <f t="shared" si="9"/>
        <v>78</v>
      </c>
      <c r="J181" s="2">
        <f t="shared" si="10"/>
        <v>4</v>
      </c>
      <c r="K181" s="2">
        <f t="shared" si="11"/>
        <v>26</v>
      </c>
    </row>
    <row r="182" spans="1:11" x14ac:dyDescent="0.3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 s="2">
        <f>IF($C182="T1",IF(Tabela_statek7[[#This Row],[Z/W]]="Z",G181+Tabela_statek7[[#This Row],[ile ton]],G181-Tabela_statek7[[#This Row],[ile ton]]),G181)</f>
        <v>0</v>
      </c>
      <c r="H182" s="2">
        <f t="shared" si="8"/>
        <v>9</v>
      </c>
      <c r="I182" s="2">
        <f t="shared" si="9"/>
        <v>78</v>
      </c>
      <c r="J182" s="2">
        <f t="shared" si="10"/>
        <v>4</v>
      </c>
      <c r="K182" s="2">
        <f t="shared" si="11"/>
        <v>26</v>
      </c>
    </row>
    <row r="183" spans="1:11" x14ac:dyDescent="0.3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 s="2">
        <f>IF($C183="T1",IF(Tabela_statek7[[#This Row],[Z/W]]="Z",G182+Tabela_statek7[[#This Row],[ile ton]],G182-Tabela_statek7[[#This Row],[ile ton]]),G182)</f>
        <v>0</v>
      </c>
      <c r="H183" s="2">
        <f t="shared" si="8"/>
        <v>9</v>
      </c>
      <c r="I183" s="2">
        <f t="shared" si="9"/>
        <v>78</v>
      </c>
      <c r="J183" s="2">
        <f t="shared" si="10"/>
        <v>0</v>
      </c>
      <c r="K183" s="2">
        <f t="shared" si="11"/>
        <v>26</v>
      </c>
    </row>
    <row r="184" spans="1:11" x14ac:dyDescent="0.3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 s="2">
        <f>IF($C184="T1",IF(Tabela_statek7[[#This Row],[Z/W]]="Z",G183+Tabela_statek7[[#This Row],[ile ton]],G183-Tabela_statek7[[#This Row],[ile ton]]),G183)</f>
        <v>0</v>
      </c>
      <c r="H184" s="2">
        <f t="shared" si="8"/>
        <v>9</v>
      </c>
      <c r="I184" s="2">
        <f t="shared" si="9"/>
        <v>86</v>
      </c>
      <c r="J184" s="2">
        <f t="shared" si="10"/>
        <v>0</v>
      </c>
      <c r="K184" s="2">
        <f t="shared" si="11"/>
        <v>26</v>
      </c>
    </row>
    <row r="185" spans="1:11" x14ac:dyDescent="0.3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 s="2">
        <f>IF($C185="T1",IF(Tabela_statek7[[#This Row],[Z/W]]="Z",G184+Tabela_statek7[[#This Row],[ile ton]],G184-Tabela_statek7[[#This Row],[ile ton]]),G184)</f>
        <v>47</v>
      </c>
      <c r="H185" s="2">
        <f t="shared" si="8"/>
        <v>9</v>
      </c>
      <c r="I185" s="2">
        <f t="shared" si="9"/>
        <v>86</v>
      </c>
      <c r="J185" s="2">
        <f t="shared" si="10"/>
        <v>0</v>
      </c>
      <c r="K185" s="2">
        <f t="shared" si="11"/>
        <v>26</v>
      </c>
    </row>
    <row r="186" spans="1:11" x14ac:dyDescent="0.3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 s="2">
        <f>IF($C186="T1",IF(Tabela_statek7[[#This Row],[Z/W]]="Z",G185+Tabela_statek7[[#This Row],[ile ton]],G185-Tabela_statek7[[#This Row],[ile ton]]),G185)</f>
        <v>47</v>
      </c>
      <c r="H186" s="2">
        <f t="shared" si="8"/>
        <v>9</v>
      </c>
      <c r="I186" s="2">
        <f t="shared" si="9"/>
        <v>4</v>
      </c>
      <c r="J186" s="2">
        <f t="shared" si="10"/>
        <v>0</v>
      </c>
      <c r="K186" s="2">
        <f t="shared" si="11"/>
        <v>26</v>
      </c>
    </row>
    <row r="187" spans="1:11" x14ac:dyDescent="0.3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 s="2">
        <f>IF($C187="T1",IF(Tabela_statek7[[#This Row],[Z/W]]="Z",G186+Tabela_statek7[[#This Row],[ile ton]],G186-Tabela_statek7[[#This Row],[ile ton]]),G186)</f>
        <v>47</v>
      </c>
      <c r="H187" s="2">
        <f t="shared" si="8"/>
        <v>9</v>
      </c>
      <c r="I187" s="2">
        <f t="shared" si="9"/>
        <v>4</v>
      </c>
      <c r="J187" s="2">
        <f t="shared" si="10"/>
        <v>0</v>
      </c>
      <c r="K187" s="2">
        <f t="shared" si="11"/>
        <v>0</v>
      </c>
    </row>
    <row r="188" spans="1:11" x14ac:dyDescent="0.3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 s="2">
        <f>IF($C188="T1",IF(Tabela_statek7[[#This Row],[Z/W]]="Z",G187+Tabela_statek7[[#This Row],[ile ton]],G187-Tabela_statek7[[#This Row],[ile ton]]),G187)</f>
        <v>71</v>
      </c>
      <c r="H188" s="2">
        <f t="shared" si="8"/>
        <v>9</v>
      </c>
      <c r="I188" s="2">
        <f t="shared" si="9"/>
        <v>4</v>
      </c>
      <c r="J188" s="2">
        <f t="shared" si="10"/>
        <v>0</v>
      </c>
      <c r="K188" s="2">
        <f t="shared" si="11"/>
        <v>0</v>
      </c>
    </row>
    <row r="189" spans="1:11" x14ac:dyDescent="0.3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 s="2">
        <f>IF($C189="T1",IF(Tabela_statek7[[#This Row],[Z/W]]="Z",G188+Tabela_statek7[[#This Row],[ile ton]],G188-Tabela_statek7[[#This Row],[ile ton]]),G188)</f>
        <v>71</v>
      </c>
      <c r="H189" s="2">
        <f t="shared" si="8"/>
        <v>45</v>
      </c>
      <c r="I189" s="2">
        <f t="shared" si="9"/>
        <v>4</v>
      </c>
      <c r="J189" s="2">
        <f t="shared" si="10"/>
        <v>0</v>
      </c>
      <c r="K189" s="2">
        <f t="shared" si="11"/>
        <v>0</v>
      </c>
    </row>
    <row r="190" spans="1:11" x14ac:dyDescent="0.3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 s="2">
        <f>IF($C190="T1",IF(Tabela_statek7[[#This Row],[Z/W]]="Z",G189+Tabela_statek7[[#This Row],[ile ton]],G189-Tabela_statek7[[#This Row],[ile ton]]),G189)</f>
        <v>71</v>
      </c>
      <c r="H190" s="2">
        <f t="shared" si="8"/>
        <v>45</v>
      </c>
      <c r="I190" s="2">
        <f t="shared" si="9"/>
        <v>4</v>
      </c>
      <c r="J190" s="2">
        <f t="shared" si="10"/>
        <v>6</v>
      </c>
      <c r="K190" s="2">
        <f t="shared" si="11"/>
        <v>0</v>
      </c>
    </row>
    <row r="191" spans="1:11" x14ac:dyDescent="0.3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 s="2">
        <f>IF($C191="T1",IF(Tabela_statek7[[#This Row],[Z/W]]="Z",G190+Tabela_statek7[[#This Row],[ile ton]],G190-Tabela_statek7[[#This Row],[ile ton]]),G190)</f>
        <v>71</v>
      </c>
      <c r="H191" s="2">
        <f t="shared" si="8"/>
        <v>0</v>
      </c>
      <c r="I191" s="2">
        <f t="shared" si="9"/>
        <v>4</v>
      </c>
      <c r="J191" s="2">
        <f t="shared" si="10"/>
        <v>6</v>
      </c>
      <c r="K191" s="2">
        <f t="shared" si="11"/>
        <v>0</v>
      </c>
    </row>
    <row r="192" spans="1:11" x14ac:dyDescent="0.3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 s="2">
        <f>IF($C192="T1",IF(Tabela_statek7[[#This Row],[Z/W]]="Z",G191+Tabela_statek7[[#This Row],[ile ton]],G191-Tabela_statek7[[#This Row],[ile ton]]),G191)</f>
        <v>89</v>
      </c>
      <c r="H192" s="2">
        <f t="shared" si="8"/>
        <v>0</v>
      </c>
      <c r="I192" s="2">
        <f t="shared" si="9"/>
        <v>4</v>
      </c>
      <c r="J192" s="2">
        <f t="shared" si="10"/>
        <v>6</v>
      </c>
      <c r="K192" s="2">
        <f t="shared" si="11"/>
        <v>0</v>
      </c>
    </row>
    <row r="193" spans="1:11" x14ac:dyDescent="0.3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 s="2">
        <f>IF($C193="T1",IF(Tabela_statek7[[#This Row],[Z/W]]="Z",G192+Tabela_statek7[[#This Row],[ile ton]],G192-Tabela_statek7[[#This Row],[ile ton]]),G192)</f>
        <v>89</v>
      </c>
      <c r="H193" s="2">
        <f t="shared" si="8"/>
        <v>0</v>
      </c>
      <c r="I193" s="2">
        <f t="shared" si="9"/>
        <v>4</v>
      </c>
      <c r="J193" s="2">
        <f t="shared" si="10"/>
        <v>6</v>
      </c>
      <c r="K193" s="2">
        <f t="shared" si="11"/>
        <v>20</v>
      </c>
    </row>
    <row r="194" spans="1:11" x14ac:dyDescent="0.3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 s="2">
        <f>IF($C194="T1",IF(Tabela_statek7[[#This Row],[Z/W]]="Z",G193+Tabela_statek7[[#This Row],[ile ton]],G193-Tabela_statek7[[#This Row],[ile ton]]),G193)</f>
        <v>89</v>
      </c>
      <c r="H194" s="2">
        <f t="shared" si="8"/>
        <v>0</v>
      </c>
      <c r="I194" s="2">
        <f t="shared" si="9"/>
        <v>0</v>
      </c>
      <c r="J194" s="2">
        <f t="shared" si="10"/>
        <v>6</v>
      </c>
      <c r="K194" s="2">
        <f t="shared" si="11"/>
        <v>20</v>
      </c>
    </row>
    <row r="195" spans="1:11" x14ac:dyDescent="0.3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 s="2">
        <f>IF($C195="T1",IF(Tabela_statek7[[#This Row],[Z/W]]="Z",G194+Tabela_statek7[[#This Row],[ile ton]],G194-Tabela_statek7[[#This Row],[ile ton]]),G194)</f>
        <v>89</v>
      </c>
      <c r="H195" s="2">
        <f t="shared" si="8"/>
        <v>0</v>
      </c>
      <c r="I195" s="2">
        <f t="shared" si="9"/>
        <v>0</v>
      </c>
      <c r="J195" s="2">
        <f t="shared" si="10"/>
        <v>6</v>
      </c>
      <c r="K195" s="2">
        <f t="shared" si="11"/>
        <v>68</v>
      </c>
    </row>
    <row r="196" spans="1:11" x14ac:dyDescent="0.3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 s="2">
        <f>IF($C196="T1",IF(Tabela_statek7[[#This Row],[Z/W]]="Z",G195+Tabela_statek7[[#This Row],[ile ton]],G195-Tabela_statek7[[#This Row],[ile ton]]),G195)</f>
        <v>89</v>
      </c>
      <c r="H196" s="2">
        <f t="shared" ref="H196:H203" si="12">IF($C196="T2",IF($D196="Z",H195+$E196,H195-$E196),H195)</f>
        <v>0</v>
      </c>
      <c r="I196" s="2">
        <f t="shared" ref="I196:I203" si="13">IF($C196="T3",IF($D196="Z",I195+$E196,I195-$E196),I195)</f>
        <v>0</v>
      </c>
      <c r="J196" s="2">
        <f t="shared" ref="J196:J203" si="14">IF($C196="T4",IF($D196="Z",J195+$E196,J195-$E196),J195)</f>
        <v>6</v>
      </c>
      <c r="K196" s="2">
        <f t="shared" ref="K196:K203" si="15">IF($C196="T5",IF($D196="Z",K195+$E196,K195-$E196),K195)</f>
        <v>4</v>
      </c>
    </row>
    <row r="197" spans="1:11" x14ac:dyDescent="0.3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 s="2">
        <f>IF($C197="T1",IF(Tabela_statek7[[#This Row],[Z/W]]="Z",G196+Tabela_statek7[[#This Row],[ile ton]],G196-Tabela_statek7[[#This Row],[ile ton]]),G196)</f>
        <v>89</v>
      </c>
      <c r="H197" s="2">
        <f t="shared" si="12"/>
        <v>0</v>
      </c>
      <c r="I197" s="2">
        <f t="shared" si="13"/>
        <v>0</v>
      </c>
      <c r="J197" s="2">
        <f t="shared" si="14"/>
        <v>49</v>
      </c>
      <c r="K197" s="2">
        <f t="shared" si="15"/>
        <v>4</v>
      </c>
    </row>
    <row r="198" spans="1:11" x14ac:dyDescent="0.3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 s="2">
        <f>IF($C198="T1",IF(Tabela_statek7[[#This Row],[Z/W]]="Z",G197+Tabela_statek7[[#This Row],[ile ton]],G197-Tabela_statek7[[#This Row],[ile ton]]),G197)</f>
        <v>89</v>
      </c>
      <c r="H198" s="2">
        <f t="shared" si="12"/>
        <v>24</v>
      </c>
      <c r="I198" s="2">
        <f t="shared" si="13"/>
        <v>0</v>
      </c>
      <c r="J198" s="2">
        <f t="shared" si="14"/>
        <v>49</v>
      </c>
      <c r="K198" s="2">
        <f t="shared" si="15"/>
        <v>4</v>
      </c>
    </row>
    <row r="199" spans="1:11" x14ac:dyDescent="0.3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 s="2">
        <f>IF($C199="T1",IF(Tabela_statek7[[#This Row],[Z/W]]="Z",G198+Tabela_statek7[[#This Row],[ile ton]],G198-Tabela_statek7[[#This Row],[ile ton]]),G198)</f>
        <v>89</v>
      </c>
      <c r="H199" s="2">
        <f t="shared" si="12"/>
        <v>24</v>
      </c>
      <c r="I199" s="2">
        <f t="shared" si="13"/>
        <v>0</v>
      </c>
      <c r="J199" s="2">
        <f t="shared" si="14"/>
        <v>49</v>
      </c>
      <c r="K199" s="2">
        <f t="shared" si="15"/>
        <v>0</v>
      </c>
    </row>
    <row r="200" spans="1:11" x14ac:dyDescent="0.3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 s="2">
        <f>IF($C200="T1",IF(Tabela_statek7[[#This Row],[Z/W]]="Z",G199+Tabela_statek7[[#This Row],[ile ton]],G199-Tabela_statek7[[#This Row],[ile ton]]),G199)</f>
        <v>89</v>
      </c>
      <c r="H200" s="2">
        <f t="shared" si="12"/>
        <v>24</v>
      </c>
      <c r="I200" s="2">
        <f t="shared" si="13"/>
        <v>35</v>
      </c>
      <c r="J200" s="2">
        <f t="shared" si="14"/>
        <v>49</v>
      </c>
      <c r="K200" s="2">
        <f t="shared" si="15"/>
        <v>0</v>
      </c>
    </row>
    <row r="201" spans="1:11" x14ac:dyDescent="0.3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 s="2">
        <f>IF($C201="T1",IF(Tabela_statek7[[#This Row],[Z/W]]="Z",G200+Tabela_statek7[[#This Row],[ile ton]],G200-Tabela_statek7[[#This Row],[ile ton]]),G200)</f>
        <v>130</v>
      </c>
      <c r="H201" s="2">
        <f t="shared" si="12"/>
        <v>24</v>
      </c>
      <c r="I201" s="2">
        <f t="shared" si="13"/>
        <v>35</v>
      </c>
      <c r="J201" s="2">
        <f t="shared" si="14"/>
        <v>49</v>
      </c>
      <c r="K201" s="2">
        <f t="shared" si="15"/>
        <v>0</v>
      </c>
    </row>
    <row r="202" spans="1:11" x14ac:dyDescent="0.3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 s="2">
        <f>IF($C202="T1",IF(Tabela_statek7[[#This Row],[Z/W]]="Z",G201+Tabela_statek7[[#This Row],[ile ton]],G201-Tabela_statek7[[#This Row],[ile ton]]),G201)</f>
        <v>130</v>
      </c>
      <c r="H202" s="2">
        <f t="shared" si="12"/>
        <v>24</v>
      </c>
      <c r="I202" s="2">
        <f t="shared" si="13"/>
        <v>35</v>
      </c>
      <c r="J202" s="2">
        <f t="shared" si="14"/>
        <v>72</v>
      </c>
      <c r="K202" s="2">
        <f t="shared" si="15"/>
        <v>0</v>
      </c>
    </row>
    <row r="203" spans="1:11" x14ac:dyDescent="0.3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 s="2">
        <f>IF($C203="T1",IF(Tabela_statek7[[#This Row],[Z/W]]="Z",G202+Tabela_statek7[[#This Row],[ile ton]],G202-Tabela_statek7[[#This Row],[ile ton]]),G202)</f>
        <v>130</v>
      </c>
      <c r="H203" s="2">
        <f t="shared" si="12"/>
        <v>70</v>
      </c>
      <c r="I203" s="2">
        <f t="shared" si="13"/>
        <v>35</v>
      </c>
      <c r="J203" s="2">
        <f t="shared" si="14"/>
        <v>72</v>
      </c>
      <c r="K203" s="2">
        <f t="shared" si="15"/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81F0-555B-4D62-A161-19352AE38368}">
  <dimension ref="A1:F44"/>
  <sheetViews>
    <sheetView workbookViewId="0">
      <selection activeCell="H2" sqref="H2"/>
    </sheetView>
  </sheetViews>
  <sheetFormatPr defaultRowHeight="14.4" x14ac:dyDescent="0.3"/>
  <cols>
    <col min="1" max="1" width="10.109375" bestFit="1" customWidth="1"/>
    <col min="2" max="2" width="10.33203125" bestFit="1" customWidth="1"/>
    <col min="3" max="3" width="8.109375" bestFit="1" customWidth="1"/>
    <col min="4" max="4" width="6.88671875" bestFit="1" customWidth="1"/>
    <col min="5" max="5" width="8.44140625" bestFit="1" customWidth="1"/>
    <col min="6" max="6" width="23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6">
        <v>42370</v>
      </c>
      <c r="B2" s="2" t="s">
        <v>6</v>
      </c>
      <c r="C2" s="2" t="s">
        <v>9</v>
      </c>
      <c r="D2" s="2" t="s">
        <v>8</v>
      </c>
      <c r="E2">
        <v>32</v>
      </c>
      <c r="F2">
        <v>50</v>
      </c>
    </row>
    <row r="3" spans="1:6" x14ac:dyDescent="0.3">
      <c r="A3" s="6">
        <v>42385</v>
      </c>
      <c r="B3" s="2" t="s">
        <v>13</v>
      </c>
      <c r="C3" s="2" t="s">
        <v>9</v>
      </c>
      <c r="D3" s="2" t="s">
        <v>14</v>
      </c>
      <c r="E3">
        <v>32</v>
      </c>
      <c r="F3">
        <v>58</v>
      </c>
    </row>
    <row r="4" spans="1:6" x14ac:dyDescent="0.3">
      <c r="A4" s="6">
        <v>42393</v>
      </c>
      <c r="B4" s="2" t="s">
        <v>15</v>
      </c>
      <c r="C4" s="2" t="s">
        <v>9</v>
      </c>
      <c r="D4" s="2" t="s">
        <v>8</v>
      </c>
      <c r="E4">
        <v>44</v>
      </c>
      <c r="F4">
        <v>46</v>
      </c>
    </row>
    <row r="5" spans="1:6" x14ac:dyDescent="0.3">
      <c r="A5" s="6">
        <v>42419</v>
      </c>
      <c r="B5" s="2" t="s">
        <v>16</v>
      </c>
      <c r="C5" s="2" t="s">
        <v>9</v>
      </c>
      <c r="D5" s="2" t="s">
        <v>8</v>
      </c>
      <c r="E5">
        <v>8</v>
      </c>
      <c r="F5">
        <v>37</v>
      </c>
    </row>
    <row r="6" spans="1:6" x14ac:dyDescent="0.3">
      <c r="A6" s="6">
        <v>42440</v>
      </c>
      <c r="B6" s="2" t="s">
        <v>17</v>
      </c>
      <c r="C6" s="2" t="s">
        <v>9</v>
      </c>
      <c r="D6" s="2" t="s">
        <v>14</v>
      </c>
      <c r="E6">
        <v>50</v>
      </c>
      <c r="F6">
        <v>61</v>
      </c>
    </row>
    <row r="7" spans="1:6" x14ac:dyDescent="0.3">
      <c r="A7" s="6">
        <v>42464</v>
      </c>
      <c r="B7" s="2" t="s">
        <v>18</v>
      </c>
      <c r="C7" s="2" t="s">
        <v>9</v>
      </c>
      <c r="D7" s="2" t="s">
        <v>8</v>
      </c>
      <c r="E7">
        <v>33</v>
      </c>
      <c r="F7">
        <v>38</v>
      </c>
    </row>
    <row r="8" spans="1:6" x14ac:dyDescent="0.3">
      <c r="A8" s="6">
        <v>42482</v>
      </c>
      <c r="B8" s="2" t="s">
        <v>19</v>
      </c>
      <c r="C8" s="2" t="s">
        <v>9</v>
      </c>
      <c r="D8" s="2" t="s">
        <v>8</v>
      </c>
      <c r="E8">
        <v>35</v>
      </c>
      <c r="F8">
        <v>41</v>
      </c>
    </row>
    <row r="9" spans="1:6" x14ac:dyDescent="0.3">
      <c r="A9" s="6">
        <v>42542</v>
      </c>
      <c r="B9" s="2" t="s">
        <v>22</v>
      </c>
      <c r="C9" s="2" t="s">
        <v>9</v>
      </c>
      <c r="D9" s="2" t="s">
        <v>8</v>
      </c>
      <c r="E9">
        <v>42</v>
      </c>
      <c r="F9">
        <v>44</v>
      </c>
    </row>
    <row r="10" spans="1:6" x14ac:dyDescent="0.3">
      <c r="A10" s="6">
        <v>42559</v>
      </c>
      <c r="B10" s="2" t="s">
        <v>6</v>
      </c>
      <c r="C10" s="2" t="s">
        <v>9</v>
      </c>
      <c r="D10" s="2" t="s">
        <v>8</v>
      </c>
      <c r="E10">
        <v>35</v>
      </c>
      <c r="F10">
        <v>42</v>
      </c>
    </row>
    <row r="11" spans="1:6" x14ac:dyDescent="0.3">
      <c r="A11" s="6">
        <v>42574</v>
      </c>
      <c r="B11" s="2" t="s">
        <v>13</v>
      </c>
      <c r="C11" s="2" t="s">
        <v>9</v>
      </c>
      <c r="D11" s="2" t="s">
        <v>8</v>
      </c>
      <c r="E11">
        <v>48</v>
      </c>
      <c r="F11">
        <v>43</v>
      </c>
    </row>
    <row r="12" spans="1:6" x14ac:dyDescent="0.3">
      <c r="A12" s="6">
        <v>42593</v>
      </c>
      <c r="B12" s="2" t="s">
        <v>15</v>
      </c>
      <c r="C12" s="2" t="s">
        <v>9</v>
      </c>
      <c r="D12" s="2" t="s">
        <v>14</v>
      </c>
      <c r="E12">
        <v>191</v>
      </c>
      <c r="F12">
        <v>60</v>
      </c>
    </row>
    <row r="13" spans="1:6" x14ac:dyDescent="0.3">
      <c r="A13" s="6">
        <v>42619</v>
      </c>
      <c r="B13" s="2" t="s">
        <v>16</v>
      </c>
      <c r="C13" s="2" t="s">
        <v>9</v>
      </c>
      <c r="D13" s="2" t="s">
        <v>14</v>
      </c>
      <c r="E13">
        <v>4</v>
      </c>
      <c r="F13">
        <v>63</v>
      </c>
    </row>
    <row r="14" spans="1:6" x14ac:dyDescent="0.3">
      <c r="A14" s="6">
        <v>42640</v>
      </c>
      <c r="B14" s="2" t="s">
        <v>17</v>
      </c>
      <c r="C14" s="2" t="s">
        <v>9</v>
      </c>
      <c r="D14" s="2" t="s">
        <v>8</v>
      </c>
      <c r="E14">
        <v>44</v>
      </c>
      <c r="F14">
        <v>40</v>
      </c>
    </row>
    <row r="15" spans="1:6" x14ac:dyDescent="0.3">
      <c r="A15" s="6">
        <v>42682</v>
      </c>
      <c r="B15" s="2" t="s">
        <v>19</v>
      </c>
      <c r="C15" s="2" t="s">
        <v>9</v>
      </c>
      <c r="D15" s="2" t="s">
        <v>8</v>
      </c>
      <c r="E15">
        <v>30</v>
      </c>
      <c r="F15">
        <v>41</v>
      </c>
    </row>
    <row r="16" spans="1:6" x14ac:dyDescent="0.3">
      <c r="A16" s="6">
        <v>42742</v>
      </c>
      <c r="B16" s="2" t="s">
        <v>22</v>
      </c>
      <c r="C16" s="2" t="s">
        <v>9</v>
      </c>
      <c r="D16" s="2" t="s">
        <v>8</v>
      </c>
      <c r="E16">
        <v>39</v>
      </c>
      <c r="F16">
        <v>44</v>
      </c>
    </row>
    <row r="17" spans="1:6" x14ac:dyDescent="0.3">
      <c r="A17" s="6">
        <v>42759</v>
      </c>
      <c r="B17" s="2" t="s">
        <v>6</v>
      </c>
      <c r="C17" s="2" t="s">
        <v>9</v>
      </c>
      <c r="D17" s="2" t="s">
        <v>14</v>
      </c>
      <c r="E17">
        <v>112</v>
      </c>
      <c r="F17">
        <v>59</v>
      </c>
    </row>
    <row r="18" spans="1:6" x14ac:dyDescent="0.3">
      <c r="A18" s="6">
        <v>42793</v>
      </c>
      <c r="B18" s="2" t="s">
        <v>15</v>
      </c>
      <c r="C18" s="2" t="s">
        <v>9</v>
      </c>
      <c r="D18" s="2" t="s">
        <v>14</v>
      </c>
      <c r="E18">
        <v>1</v>
      </c>
      <c r="F18">
        <v>60</v>
      </c>
    </row>
    <row r="19" spans="1:6" x14ac:dyDescent="0.3">
      <c r="A19" s="6">
        <v>42819</v>
      </c>
      <c r="B19" s="2" t="s">
        <v>16</v>
      </c>
      <c r="C19" s="2" t="s">
        <v>9</v>
      </c>
      <c r="D19" s="2" t="s">
        <v>8</v>
      </c>
      <c r="E19">
        <v>35</v>
      </c>
      <c r="F19">
        <v>37</v>
      </c>
    </row>
    <row r="20" spans="1:6" x14ac:dyDescent="0.3">
      <c r="A20" s="6">
        <v>42840</v>
      </c>
      <c r="B20" s="2" t="s">
        <v>17</v>
      </c>
      <c r="C20" s="2" t="s">
        <v>9</v>
      </c>
      <c r="D20" s="2" t="s">
        <v>8</v>
      </c>
      <c r="E20">
        <v>1</v>
      </c>
      <c r="F20">
        <v>40</v>
      </c>
    </row>
    <row r="21" spans="1:6" x14ac:dyDescent="0.3">
      <c r="A21" s="6">
        <v>42864</v>
      </c>
      <c r="B21" s="2" t="s">
        <v>18</v>
      </c>
      <c r="C21" s="2" t="s">
        <v>9</v>
      </c>
      <c r="D21" s="2" t="s">
        <v>8</v>
      </c>
      <c r="E21">
        <v>33</v>
      </c>
      <c r="F21">
        <v>38</v>
      </c>
    </row>
    <row r="22" spans="1:6" x14ac:dyDescent="0.3">
      <c r="A22" s="6">
        <v>42882</v>
      </c>
      <c r="B22" s="2" t="s">
        <v>19</v>
      </c>
      <c r="C22" s="2" t="s">
        <v>9</v>
      </c>
      <c r="D22" s="2" t="s">
        <v>14</v>
      </c>
      <c r="E22">
        <v>68</v>
      </c>
      <c r="F22">
        <v>59</v>
      </c>
    </row>
    <row r="23" spans="1:6" x14ac:dyDescent="0.3">
      <c r="A23" s="6">
        <v>42904</v>
      </c>
      <c r="B23" s="2" t="s">
        <v>20</v>
      </c>
      <c r="C23" s="2" t="s">
        <v>9</v>
      </c>
      <c r="D23" s="2" t="s">
        <v>8</v>
      </c>
      <c r="E23">
        <v>8</v>
      </c>
      <c r="F23">
        <v>39</v>
      </c>
    </row>
    <row r="24" spans="1:6" x14ac:dyDescent="0.3">
      <c r="A24" s="6">
        <v>42942</v>
      </c>
      <c r="B24" s="2" t="s">
        <v>22</v>
      </c>
      <c r="C24" s="2" t="s">
        <v>9</v>
      </c>
      <c r="D24" s="2" t="s">
        <v>8</v>
      </c>
      <c r="E24">
        <v>42</v>
      </c>
      <c r="F24">
        <v>44</v>
      </c>
    </row>
    <row r="25" spans="1:6" x14ac:dyDescent="0.3">
      <c r="A25" s="6">
        <v>42959</v>
      </c>
      <c r="B25" s="2" t="s">
        <v>6</v>
      </c>
      <c r="C25" s="2" t="s">
        <v>9</v>
      </c>
      <c r="D25" s="2" t="s">
        <v>14</v>
      </c>
      <c r="E25">
        <v>48</v>
      </c>
      <c r="F25">
        <v>59</v>
      </c>
    </row>
    <row r="26" spans="1:6" x14ac:dyDescent="0.3">
      <c r="A26" s="6">
        <v>42974</v>
      </c>
      <c r="B26" s="2" t="s">
        <v>13</v>
      </c>
      <c r="C26" s="2" t="s">
        <v>9</v>
      </c>
      <c r="D26" s="2" t="s">
        <v>8</v>
      </c>
      <c r="E26">
        <v>4</v>
      </c>
      <c r="F26">
        <v>43</v>
      </c>
    </row>
    <row r="27" spans="1:6" x14ac:dyDescent="0.3">
      <c r="A27" s="6">
        <v>43019</v>
      </c>
      <c r="B27" s="2" t="s">
        <v>16</v>
      </c>
      <c r="C27" s="2" t="s">
        <v>9</v>
      </c>
      <c r="D27" s="2" t="s">
        <v>14</v>
      </c>
      <c r="E27">
        <v>6</v>
      </c>
      <c r="F27">
        <v>63</v>
      </c>
    </row>
    <row r="28" spans="1:6" x14ac:dyDescent="0.3">
      <c r="A28" s="6">
        <v>43040</v>
      </c>
      <c r="B28" s="2" t="s">
        <v>17</v>
      </c>
      <c r="C28" s="2" t="s">
        <v>9</v>
      </c>
      <c r="D28" s="2" t="s">
        <v>14</v>
      </c>
      <c r="E28">
        <v>1</v>
      </c>
      <c r="F28">
        <v>61</v>
      </c>
    </row>
    <row r="29" spans="1:6" x14ac:dyDescent="0.3">
      <c r="A29" s="6">
        <v>43064</v>
      </c>
      <c r="B29" s="2" t="s">
        <v>18</v>
      </c>
      <c r="C29" s="2" t="s">
        <v>9</v>
      </c>
      <c r="D29" s="2" t="s">
        <v>8</v>
      </c>
      <c r="E29">
        <v>12</v>
      </c>
      <c r="F29">
        <v>38</v>
      </c>
    </row>
    <row r="30" spans="1:6" x14ac:dyDescent="0.3">
      <c r="A30" s="6">
        <v>43104</v>
      </c>
      <c r="B30" s="2" t="s">
        <v>20</v>
      </c>
      <c r="C30" s="2" t="s">
        <v>9</v>
      </c>
      <c r="D30" s="2" t="s">
        <v>8</v>
      </c>
      <c r="E30">
        <v>10</v>
      </c>
      <c r="F30">
        <v>39</v>
      </c>
    </row>
    <row r="31" spans="1:6" x14ac:dyDescent="0.3">
      <c r="A31" s="6">
        <v>43129</v>
      </c>
      <c r="B31" s="2" t="s">
        <v>21</v>
      </c>
      <c r="C31" s="2" t="s">
        <v>9</v>
      </c>
      <c r="D31" s="2" t="s">
        <v>14</v>
      </c>
      <c r="E31">
        <v>22</v>
      </c>
      <c r="F31">
        <v>63</v>
      </c>
    </row>
    <row r="32" spans="1:6" x14ac:dyDescent="0.3">
      <c r="A32" s="6">
        <v>43147</v>
      </c>
      <c r="B32" s="2" t="s">
        <v>6</v>
      </c>
      <c r="C32" s="2" t="s">
        <v>9</v>
      </c>
      <c r="D32" s="2" t="s">
        <v>8</v>
      </c>
      <c r="E32">
        <v>34</v>
      </c>
      <c r="F32">
        <v>42</v>
      </c>
    </row>
    <row r="33" spans="1:6" x14ac:dyDescent="0.3">
      <c r="A33" s="6">
        <v>43162</v>
      </c>
      <c r="B33" s="2" t="s">
        <v>13</v>
      </c>
      <c r="C33" s="2" t="s">
        <v>9</v>
      </c>
      <c r="D33" s="2" t="s">
        <v>14</v>
      </c>
      <c r="E33">
        <v>34</v>
      </c>
      <c r="F33">
        <v>58</v>
      </c>
    </row>
    <row r="34" spans="1:6" x14ac:dyDescent="0.3">
      <c r="A34" s="6">
        <v>43207</v>
      </c>
      <c r="B34" s="2" t="s">
        <v>16</v>
      </c>
      <c r="C34" s="2" t="s">
        <v>9</v>
      </c>
      <c r="D34" s="2" t="s">
        <v>8</v>
      </c>
      <c r="E34">
        <v>5</v>
      </c>
      <c r="F34">
        <v>37</v>
      </c>
    </row>
    <row r="35" spans="1:6" x14ac:dyDescent="0.3">
      <c r="A35" s="6">
        <v>43252</v>
      </c>
      <c r="B35" s="2" t="s">
        <v>18</v>
      </c>
      <c r="C35" s="2" t="s">
        <v>9</v>
      </c>
      <c r="D35" s="2" t="s">
        <v>8</v>
      </c>
      <c r="E35">
        <v>48</v>
      </c>
      <c r="F35">
        <v>38</v>
      </c>
    </row>
    <row r="36" spans="1:6" x14ac:dyDescent="0.3">
      <c r="A36" s="6">
        <v>43270</v>
      </c>
      <c r="B36" s="2" t="s">
        <v>19</v>
      </c>
      <c r="C36" s="2" t="s">
        <v>9</v>
      </c>
      <c r="D36" s="2" t="s">
        <v>8</v>
      </c>
      <c r="E36">
        <v>47</v>
      </c>
      <c r="F36">
        <v>41</v>
      </c>
    </row>
    <row r="37" spans="1:6" x14ac:dyDescent="0.3">
      <c r="A37" s="6">
        <v>43292</v>
      </c>
      <c r="B37" s="2" t="s">
        <v>20</v>
      </c>
      <c r="C37" s="2" t="s">
        <v>9</v>
      </c>
      <c r="D37" s="2" t="s">
        <v>8</v>
      </c>
      <c r="E37">
        <v>25</v>
      </c>
      <c r="F37">
        <v>39</v>
      </c>
    </row>
    <row r="38" spans="1:6" x14ac:dyDescent="0.3">
      <c r="A38" s="6">
        <v>43317</v>
      </c>
      <c r="B38" s="2" t="s">
        <v>21</v>
      </c>
      <c r="C38" s="2" t="s">
        <v>9</v>
      </c>
      <c r="D38" s="2" t="s">
        <v>14</v>
      </c>
      <c r="E38">
        <v>121</v>
      </c>
      <c r="F38">
        <v>63</v>
      </c>
    </row>
    <row r="39" spans="1:6" x14ac:dyDescent="0.3">
      <c r="A39" s="6">
        <v>43330</v>
      </c>
      <c r="B39" s="2" t="s">
        <v>22</v>
      </c>
      <c r="C39" s="2" t="s">
        <v>9</v>
      </c>
      <c r="D39" s="2" t="s">
        <v>8</v>
      </c>
      <c r="E39">
        <v>22</v>
      </c>
      <c r="F39">
        <v>44</v>
      </c>
    </row>
    <row r="40" spans="1:6" x14ac:dyDescent="0.3">
      <c r="A40" s="6">
        <v>43362</v>
      </c>
      <c r="B40" s="2" t="s">
        <v>13</v>
      </c>
      <c r="C40" s="2" t="s">
        <v>9</v>
      </c>
      <c r="D40" s="2" t="s">
        <v>14</v>
      </c>
      <c r="E40">
        <v>26</v>
      </c>
      <c r="F40">
        <v>58</v>
      </c>
    </row>
    <row r="41" spans="1:6" x14ac:dyDescent="0.3">
      <c r="A41" s="6">
        <v>43381</v>
      </c>
      <c r="B41" s="2" t="s">
        <v>15</v>
      </c>
      <c r="C41" s="2" t="s">
        <v>9</v>
      </c>
      <c r="D41" s="2" t="s">
        <v>8</v>
      </c>
      <c r="E41">
        <v>20</v>
      </c>
      <c r="F41">
        <v>41</v>
      </c>
    </row>
    <row r="42" spans="1:6" x14ac:dyDescent="0.3">
      <c r="A42" s="6">
        <v>43407</v>
      </c>
      <c r="B42" s="2" t="s">
        <v>16</v>
      </c>
      <c r="C42" s="2" t="s">
        <v>9</v>
      </c>
      <c r="D42" s="2" t="s">
        <v>8</v>
      </c>
      <c r="E42">
        <v>48</v>
      </c>
      <c r="F42">
        <v>37</v>
      </c>
    </row>
    <row r="43" spans="1:6" x14ac:dyDescent="0.3">
      <c r="A43" s="6">
        <v>43428</v>
      </c>
      <c r="B43" s="2" t="s">
        <v>17</v>
      </c>
      <c r="C43" s="2" t="s">
        <v>9</v>
      </c>
      <c r="D43" s="2" t="s">
        <v>14</v>
      </c>
      <c r="E43">
        <v>64</v>
      </c>
      <c r="F43">
        <v>61</v>
      </c>
    </row>
    <row r="44" spans="1:6" x14ac:dyDescent="0.3">
      <c r="A44" s="6">
        <v>43452</v>
      </c>
      <c r="B44" s="2" t="s">
        <v>18</v>
      </c>
      <c r="C44" s="2" t="s">
        <v>9</v>
      </c>
      <c r="D44" s="2" t="s">
        <v>14</v>
      </c>
      <c r="E44">
        <v>4</v>
      </c>
      <c r="F44">
        <v>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221A-008A-4E4E-ACBD-B20AAC193C5A}">
  <dimension ref="A3:D38"/>
  <sheetViews>
    <sheetView topLeftCell="B1" workbookViewId="0">
      <selection activeCell="N32" sqref="N32"/>
    </sheetView>
  </sheetViews>
  <sheetFormatPr defaultRowHeight="14.4" x14ac:dyDescent="0.3"/>
  <cols>
    <col min="1" max="1" width="16.6640625" bestFit="1" customWidth="1"/>
    <col min="2" max="2" width="17" bestFit="1" customWidth="1"/>
    <col min="3" max="3" width="4" bestFit="1" customWidth="1"/>
    <col min="4" max="4" width="14" bestFit="1" customWidth="1"/>
  </cols>
  <sheetData>
    <row r="3" spans="1:4" x14ac:dyDescent="0.3">
      <c r="A3" s="3" t="s">
        <v>25</v>
      </c>
      <c r="B3" s="3" t="s">
        <v>29</v>
      </c>
    </row>
    <row r="4" spans="1:4" x14ac:dyDescent="0.3">
      <c r="A4" s="3" t="s">
        <v>23</v>
      </c>
      <c r="B4" t="s">
        <v>14</v>
      </c>
      <c r="C4" t="s">
        <v>8</v>
      </c>
      <c r="D4" t="s">
        <v>24</v>
      </c>
    </row>
    <row r="5" spans="1:4" x14ac:dyDescent="0.3">
      <c r="A5" s="4" t="s">
        <v>30</v>
      </c>
      <c r="B5" s="2">
        <v>277</v>
      </c>
      <c r="C5" s="2">
        <v>351</v>
      </c>
      <c r="D5" s="2">
        <v>628</v>
      </c>
    </row>
    <row r="6" spans="1:4" x14ac:dyDescent="0.3">
      <c r="A6" s="5" t="s">
        <v>31</v>
      </c>
      <c r="B6" s="2">
        <v>32</v>
      </c>
      <c r="C6" s="2">
        <v>76</v>
      </c>
      <c r="D6" s="2">
        <v>108</v>
      </c>
    </row>
    <row r="7" spans="1:4" x14ac:dyDescent="0.3">
      <c r="A7" s="5" t="s">
        <v>32</v>
      </c>
      <c r="B7" s="2"/>
      <c r="C7" s="2">
        <v>8</v>
      </c>
      <c r="D7" s="2">
        <v>8</v>
      </c>
    </row>
    <row r="8" spans="1:4" x14ac:dyDescent="0.3">
      <c r="A8" s="5" t="s">
        <v>33</v>
      </c>
      <c r="B8" s="2">
        <v>50</v>
      </c>
      <c r="C8" s="2"/>
      <c r="D8" s="2">
        <v>50</v>
      </c>
    </row>
    <row r="9" spans="1:4" x14ac:dyDescent="0.3">
      <c r="A9" s="5" t="s">
        <v>34</v>
      </c>
      <c r="B9" s="2"/>
      <c r="C9" s="2">
        <v>68</v>
      </c>
      <c r="D9" s="2">
        <v>68</v>
      </c>
    </row>
    <row r="10" spans="1:4" x14ac:dyDescent="0.3">
      <c r="A10" s="5" t="s">
        <v>35</v>
      </c>
      <c r="B10" s="2"/>
      <c r="C10" s="2">
        <v>42</v>
      </c>
      <c r="D10" s="2">
        <v>42</v>
      </c>
    </row>
    <row r="11" spans="1:4" x14ac:dyDescent="0.3">
      <c r="A11" s="5" t="s">
        <v>36</v>
      </c>
      <c r="B11" s="2"/>
      <c r="C11" s="2">
        <v>83</v>
      </c>
      <c r="D11" s="2">
        <v>83</v>
      </c>
    </row>
    <row r="12" spans="1:4" x14ac:dyDescent="0.3">
      <c r="A12" s="5" t="s">
        <v>37</v>
      </c>
      <c r="B12" s="2">
        <v>191</v>
      </c>
      <c r="C12" s="2"/>
      <c r="D12" s="2">
        <v>191</v>
      </c>
    </row>
    <row r="13" spans="1:4" x14ac:dyDescent="0.3">
      <c r="A13" s="5" t="s">
        <v>38</v>
      </c>
      <c r="B13" s="2">
        <v>4</v>
      </c>
      <c r="C13" s="2">
        <v>44</v>
      </c>
      <c r="D13" s="2">
        <v>48</v>
      </c>
    </row>
    <row r="14" spans="1:4" x14ac:dyDescent="0.3">
      <c r="A14" s="5" t="s">
        <v>39</v>
      </c>
      <c r="B14" s="2"/>
      <c r="C14" s="2">
        <v>30</v>
      </c>
      <c r="D14" s="2">
        <v>30</v>
      </c>
    </row>
    <row r="15" spans="1:4" x14ac:dyDescent="0.3">
      <c r="A15" s="4" t="s">
        <v>40</v>
      </c>
      <c r="B15" s="2">
        <v>236</v>
      </c>
      <c r="C15" s="2">
        <v>174</v>
      </c>
      <c r="D15" s="2">
        <v>410</v>
      </c>
    </row>
    <row r="16" spans="1:4" x14ac:dyDescent="0.3">
      <c r="A16" s="5" t="s">
        <v>31</v>
      </c>
      <c r="B16" s="2">
        <v>112</v>
      </c>
      <c r="C16" s="2">
        <v>39</v>
      </c>
      <c r="D16" s="2">
        <v>151</v>
      </c>
    </row>
    <row r="17" spans="1:4" x14ac:dyDescent="0.3">
      <c r="A17" s="5" t="s">
        <v>32</v>
      </c>
      <c r="B17" s="2">
        <v>1</v>
      </c>
      <c r="C17" s="2"/>
      <c r="D17" s="2">
        <v>1</v>
      </c>
    </row>
    <row r="18" spans="1:4" x14ac:dyDescent="0.3">
      <c r="A18" s="5" t="s">
        <v>33</v>
      </c>
      <c r="B18" s="2"/>
      <c r="C18" s="2">
        <v>35</v>
      </c>
      <c r="D18" s="2">
        <v>35</v>
      </c>
    </row>
    <row r="19" spans="1:4" x14ac:dyDescent="0.3">
      <c r="A19" s="5" t="s">
        <v>34</v>
      </c>
      <c r="B19" s="2"/>
      <c r="C19" s="2">
        <v>1</v>
      </c>
      <c r="D19" s="2">
        <v>1</v>
      </c>
    </row>
    <row r="20" spans="1:4" x14ac:dyDescent="0.3">
      <c r="A20" s="5" t="s">
        <v>41</v>
      </c>
      <c r="B20" s="2">
        <v>68</v>
      </c>
      <c r="C20" s="2">
        <v>33</v>
      </c>
      <c r="D20" s="2">
        <v>101</v>
      </c>
    </row>
    <row r="21" spans="1:4" x14ac:dyDescent="0.3">
      <c r="A21" s="5" t="s">
        <v>35</v>
      </c>
      <c r="B21" s="2"/>
      <c r="C21" s="2">
        <v>8</v>
      </c>
      <c r="D21" s="2">
        <v>8</v>
      </c>
    </row>
    <row r="22" spans="1:4" x14ac:dyDescent="0.3">
      <c r="A22" s="5" t="s">
        <v>36</v>
      </c>
      <c r="B22" s="2"/>
      <c r="C22" s="2">
        <v>42</v>
      </c>
      <c r="D22" s="2">
        <v>42</v>
      </c>
    </row>
    <row r="23" spans="1:4" x14ac:dyDescent="0.3">
      <c r="A23" s="5" t="s">
        <v>37</v>
      </c>
      <c r="B23" s="2">
        <v>48</v>
      </c>
      <c r="C23" s="2">
        <v>4</v>
      </c>
      <c r="D23" s="2">
        <v>52</v>
      </c>
    </row>
    <row r="24" spans="1:4" x14ac:dyDescent="0.3">
      <c r="A24" s="5" t="s">
        <v>42</v>
      </c>
      <c r="B24" s="2">
        <v>6</v>
      </c>
      <c r="C24" s="2"/>
      <c r="D24" s="2">
        <v>6</v>
      </c>
    </row>
    <row r="25" spans="1:4" x14ac:dyDescent="0.3">
      <c r="A25" s="5" t="s">
        <v>39</v>
      </c>
      <c r="B25" s="2">
        <v>1</v>
      </c>
      <c r="C25" s="2">
        <v>12</v>
      </c>
      <c r="D25" s="2">
        <v>13</v>
      </c>
    </row>
    <row r="26" spans="1:4" x14ac:dyDescent="0.3">
      <c r="A26" s="4" t="s">
        <v>43</v>
      </c>
      <c r="B26" s="2">
        <v>271</v>
      </c>
      <c r="C26" s="2">
        <v>259</v>
      </c>
      <c r="D26" s="2">
        <v>530</v>
      </c>
    </row>
    <row r="27" spans="1:4" x14ac:dyDescent="0.3">
      <c r="A27" s="5" t="s">
        <v>31</v>
      </c>
      <c r="B27" s="2">
        <v>22</v>
      </c>
      <c r="C27" s="2">
        <v>10</v>
      </c>
      <c r="D27" s="2">
        <v>32</v>
      </c>
    </row>
    <row r="28" spans="1:4" x14ac:dyDescent="0.3">
      <c r="A28" s="5" t="s">
        <v>32</v>
      </c>
      <c r="B28" s="2"/>
      <c r="C28" s="2">
        <v>34</v>
      </c>
      <c r="D28" s="2">
        <v>34</v>
      </c>
    </row>
    <row r="29" spans="1:4" x14ac:dyDescent="0.3">
      <c r="A29" s="5" t="s">
        <v>33</v>
      </c>
      <c r="B29" s="2">
        <v>34</v>
      </c>
      <c r="C29" s="2"/>
      <c r="D29" s="2">
        <v>34</v>
      </c>
    </row>
    <row r="30" spans="1:4" x14ac:dyDescent="0.3">
      <c r="A30" s="5" t="s">
        <v>34</v>
      </c>
      <c r="B30" s="2"/>
      <c r="C30" s="2">
        <v>5</v>
      </c>
      <c r="D30" s="2">
        <v>5</v>
      </c>
    </row>
    <row r="31" spans="1:4" x14ac:dyDescent="0.3">
      <c r="A31" s="5" t="s">
        <v>35</v>
      </c>
      <c r="B31" s="2"/>
      <c r="C31" s="2">
        <v>95</v>
      </c>
      <c r="D31" s="2">
        <v>95</v>
      </c>
    </row>
    <row r="32" spans="1:4" x14ac:dyDescent="0.3">
      <c r="A32" s="5" t="s">
        <v>36</v>
      </c>
      <c r="B32" s="2"/>
      <c r="C32" s="2">
        <v>25</v>
      </c>
      <c r="D32" s="2">
        <v>25</v>
      </c>
    </row>
    <row r="33" spans="1:4" x14ac:dyDescent="0.3">
      <c r="A33" s="5" t="s">
        <v>37</v>
      </c>
      <c r="B33" s="2">
        <v>121</v>
      </c>
      <c r="C33" s="2">
        <v>22</v>
      </c>
      <c r="D33" s="2">
        <v>143</v>
      </c>
    </row>
    <row r="34" spans="1:4" x14ac:dyDescent="0.3">
      <c r="A34" s="5" t="s">
        <v>38</v>
      </c>
      <c r="B34" s="2">
        <v>26</v>
      </c>
      <c r="C34" s="2"/>
      <c r="D34" s="2">
        <v>26</v>
      </c>
    </row>
    <row r="35" spans="1:4" x14ac:dyDescent="0.3">
      <c r="A35" s="5" t="s">
        <v>42</v>
      </c>
      <c r="B35" s="2"/>
      <c r="C35" s="2">
        <v>20</v>
      </c>
      <c r="D35" s="2">
        <v>20</v>
      </c>
    </row>
    <row r="36" spans="1:4" x14ac:dyDescent="0.3">
      <c r="A36" s="5" t="s">
        <v>39</v>
      </c>
      <c r="B36" s="2">
        <v>64</v>
      </c>
      <c r="C36" s="2">
        <v>48</v>
      </c>
      <c r="D36" s="2">
        <v>112</v>
      </c>
    </row>
    <row r="37" spans="1:4" x14ac:dyDescent="0.3">
      <c r="A37" s="5" t="s">
        <v>44</v>
      </c>
      <c r="B37" s="2">
        <v>4</v>
      </c>
      <c r="C37" s="2"/>
      <c r="D37" s="2">
        <v>4</v>
      </c>
    </row>
    <row r="38" spans="1:4" x14ac:dyDescent="0.3">
      <c r="A38" s="4" t="s">
        <v>24</v>
      </c>
      <c r="B38" s="2">
        <v>784</v>
      </c>
      <c r="C38" s="2">
        <v>784</v>
      </c>
      <c r="D38" s="2">
        <v>1568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5DCDA-BF98-42D7-B1E5-E1DAA0A631FA}">
  <dimension ref="A1:J203"/>
  <sheetViews>
    <sheetView tabSelected="1" workbookViewId="0">
      <selection activeCell="J6" sqref="J6"/>
    </sheetView>
  </sheetViews>
  <sheetFormatPr defaultRowHeight="14.4" x14ac:dyDescent="0.3"/>
  <cols>
    <col min="1" max="1" width="10.109375" bestFit="1" customWidth="1"/>
    <col min="2" max="2" width="10.33203125" bestFit="1" customWidth="1"/>
    <col min="3" max="3" width="8.109375" bestFit="1" customWidth="1"/>
    <col min="4" max="4" width="6.88671875" bestFit="1" customWidth="1"/>
    <col min="5" max="5" width="8.44140625" bestFit="1" customWidth="1"/>
    <col min="6" max="6" width="23.109375" bestFit="1" customWidth="1"/>
    <col min="7" max="7" width="19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</row>
    <row r="2" spans="1:10" x14ac:dyDescent="0.3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 s="2">
        <v>6159</v>
      </c>
      <c r="H2" t="s">
        <v>53</v>
      </c>
      <c r="J2">
        <v>545844</v>
      </c>
    </row>
    <row r="3" spans="1:10" x14ac:dyDescent="0.3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 s="2">
        <f>IF(Tabela_statek9[[#This Row],[Z/W]]="Z",G2-(Tabela_statek9[[#This Row],[ile ton]]*Tabela_statek9[[#This Row],[cena za tone w talarach]]),G2+(Tabela_statek9[[#This Row],[ile ton]]*Tabela_statek9[[#This Row],[cena za tone w talarach]]))</f>
        <v>4559</v>
      </c>
    </row>
    <row r="4" spans="1:10" x14ac:dyDescent="0.3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 s="2">
        <f>IF(Tabela_statek9[[#This Row],[Z/W]]="Z",G3-(Tabela_statek9[[#This Row],[ile ton]]*Tabela_statek9[[#This Row],[cena za tone w talarach]]),G3+(Tabela_statek9[[#This Row],[ile ton]]*Tabela_statek9[[#This Row],[cena za tone w talarach]]))</f>
        <v>4179</v>
      </c>
      <c r="H4" t="s">
        <v>54</v>
      </c>
      <c r="J4">
        <f>MAX(Tabela_statek9[saszeta])</f>
        <v>58734</v>
      </c>
    </row>
    <row r="5" spans="1:10" x14ac:dyDescent="0.3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 s="2">
        <f>IF(Tabela_statek9[[#This Row],[Z/W]]="Z",G4-(Tabela_statek9[[#This Row],[ile ton]]*Tabela_statek9[[#This Row],[cena za tone w talarach]]),G4+(Tabela_statek9[[#This Row],[ile ton]]*Tabela_statek9[[#This Row],[cena za tone w talarach]]))</f>
        <v>3189</v>
      </c>
    </row>
    <row r="6" spans="1:10" x14ac:dyDescent="0.3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 s="2">
        <f>IF(Tabela_statek9[[#This Row],[Z/W]]="Z",G5-(Tabela_statek9[[#This Row],[ile ton]]*Tabela_statek9[[#This Row],[cena za tone w talarach]]),G5+(Tabela_statek9[[#This Row],[ile ton]]*Tabela_statek9[[#This Row],[cena za tone w talarach]]))</f>
        <v>2114</v>
      </c>
      <c r="H6" t="s">
        <v>55</v>
      </c>
      <c r="J6" t="s">
        <v>56</v>
      </c>
    </row>
    <row r="7" spans="1:10" x14ac:dyDescent="0.3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 s="2">
        <f>IF(Tabela_statek9[[#This Row],[Z/W]]="Z",G6-(Tabela_statek9[[#This Row],[ile ton]]*Tabela_statek9[[#This Row],[cena za tone w talarach]]),G6+(Tabela_statek9[[#This Row],[ile ton]]*Tabela_statek9[[#This Row],[cena za tone w talarach]]))</f>
        <v>3970</v>
      </c>
    </row>
    <row r="8" spans="1:10" x14ac:dyDescent="0.3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G8" s="2">
        <f>IF(Tabela_statek9[[#This Row],[Z/W]]="Z",G7-(Tabela_statek9[[#This Row],[ile ton]]*Tabela_statek9[[#This Row],[cena za tone w talarach]]),G7+(Tabela_statek9[[#This Row],[ile ton]]*Tabela_statek9[[#This Row],[cena za tone w talarach]]))</f>
        <v>3606</v>
      </c>
    </row>
    <row r="9" spans="1:10" x14ac:dyDescent="0.3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G9" s="2">
        <f>IF(Tabela_statek9[[#This Row],[Z/W]]="Z",G8-(Tabela_statek9[[#This Row],[ile ton]]*Tabela_statek9[[#This Row],[cena za tone w talarach]]),G8+(Tabela_statek9[[#This Row],[ile ton]]*Tabela_statek9[[#This Row],[cena za tone w talarach]]))</f>
        <v>1582</v>
      </c>
    </row>
    <row r="10" spans="1:10" x14ac:dyDescent="0.3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G10" s="2">
        <f>IF(Tabela_statek9[[#This Row],[Z/W]]="Z",G9-(Tabela_statek9[[#This Row],[ile ton]]*Tabela_statek9[[#This Row],[cena za tone w talarach]]),G9+(Tabela_statek9[[#This Row],[ile ton]]*Tabela_statek9[[#This Row],[cena za tone w talarach]]))</f>
        <v>1554</v>
      </c>
    </row>
    <row r="11" spans="1:10" x14ac:dyDescent="0.3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  <c r="G11" s="2">
        <f>IF(Tabela_statek9[[#This Row],[Z/W]]="Z",G10-(Tabela_statek9[[#This Row],[ile ton]]*Tabela_statek9[[#This Row],[cena za tone w talarach]]),G10+(Tabela_statek9[[#This Row],[ile ton]]*Tabela_statek9[[#This Row],[cena za tone w talarach]]))</f>
        <v>0</v>
      </c>
    </row>
    <row r="12" spans="1:10" x14ac:dyDescent="0.3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G12" s="2">
        <f>IF(Tabela_statek9[[#This Row],[Z/W]]="Z",G11-(Tabela_statek9[[#This Row],[ile ton]]*Tabela_statek9[[#This Row],[cena za tone w talarach]]),G11+(Tabela_statek9[[#This Row],[ile ton]]*Tabela_statek9[[#This Row],[cena za tone w talarach]]))</f>
        <v>1376</v>
      </c>
    </row>
    <row r="13" spans="1:10" x14ac:dyDescent="0.3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 s="2">
        <f>IF(Tabela_statek9[[#This Row],[Z/W]]="Z",G12-(Tabela_statek9[[#This Row],[ile ton]]*Tabela_statek9[[#This Row],[cena za tone w talarach]]),G12+(Tabela_statek9[[#This Row],[ile ton]]*Tabela_statek9[[#This Row],[cena za tone w talarach]]))</f>
        <v>1870</v>
      </c>
    </row>
    <row r="14" spans="1:10" x14ac:dyDescent="0.3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 s="2">
        <f>IF(Tabela_statek9[[#This Row],[Z/W]]="Z",G13-(Tabela_statek9[[#This Row],[ile ton]]*Tabela_statek9[[#This Row],[cena za tone w talarach]]),G13+(Tabela_statek9[[#This Row],[ile ton]]*Tabela_statek9[[#This Row],[cena za tone w talarach]]))</f>
        <v>1339</v>
      </c>
    </row>
    <row r="15" spans="1:10" x14ac:dyDescent="0.3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 s="2">
        <f>IF(Tabela_statek9[[#This Row],[Z/W]]="Z",G14-(Tabela_statek9[[#This Row],[ile ton]]*Tabela_statek9[[#This Row],[cena za tone w talarach]]),G14+(Tabela_statek9[[#This Row],[ile ton]]*Tabela_statek9[[#This Row],[cena za tone w talarach]]))</f>
        <v>1043</v>
      </c>
    </row>
    <row r="16" spans="1:10" x14ac:dyDescent="0.3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 s="2">
        <f>IF(Tabela_statek9[[#This Row],[Z/W]]="Z",G15-(Tabela_statek9[[#This Row],[ile ton]]*Tabela_statek9[[#This Row],[cena za tone w talarach]]),G15+(Tabela_statek9[[#This Row],[ile ton]]*Tabela_statek9[[#This Row],[cena za tone w talarach]]))</f>
        <v>4093</v>
      </c>
    </row>
    <row r="17" spans="1:7" x14ac:dyDescent="0.3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 s="2">
        <f>IF(Tabela_statek9[[#This Row],[Z/W]]="Z",G16-(Tabela_statek9[[#This Row],[ile ton]]*Tabela_statek9[[#This Row],[cena za tone w talarach]]),G16+(Tabela_statek9[[#This Row],[ile ton]]*Tabela_statek9[[#This Row],[cena za tone w talarach]]))</f>
        <v>3453</v>
      </c>
    </row>
    <row r="18" spans="1:7" x14ac:dyDescent="0.3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 s="2">
        <f>IF(Tabela_statek9[[#This Row],[Z/W]]="Z",G17-(Tabela_statek9[[#This Row],[ile ton]]*Tabela_statek9[[#This Row],[cena za tone w talarach]]),G17+(Tabela_statek9[[#This Row],[ile ton]]*Tabela_statek9[[#This Row],[cena za tone w talarach]]))</f>
        <v>3397</v>
      </c>
    </row>
    <row r="19" spans="1:7" x14ac:dyDescent="0.3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 s="2">
        <f>IF(Tabela_statek9[[#This Row],[Z/W]]="Z",G18-(Tabela_statek9[[#This Row],[ile ton]]*Tabela_statek9[[#This Row],[cena za tone w talarach]]),G18+(Tabela_statek9[[#This Row],[ile ton]]*Tabela_statek9[[#This Row],[cena za tone w talarach]]))</f>
        <v>3157</v>
      </c>
    </row>
    <row r="20" spans="1:7" x14ac:dyDescent="0.3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 s="2">
        <f>IF(Tabela_statek9[[#This Row],[Z/W]]="Z",G19-(Tabela_statek9[[#This Row],[ile ton]]*Tabela_statek9[[#This Row],[cena za tone w talarach]]),G19+(Tabela_statek9[[#This Row],[ile ton]]*Tabela_statek9[[#This Row],[cena za tone w talarach]]))</f>
        <v>3241</v>
      </c>
    </row>
    <row r="21" spans="1:7" x14ac:dyDescent="0.3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 s="2">
        <f>IF(Tabela_statek9[[#This Row],[Z/W]]="Z",G20-(Tabela_statek9[[#This Row],[ile ton]]*Tabela_statek9[[#This Row],[cena za tone w talarach]]),G20+(Tabela_statek9[[#This Row],[ile ton]]*Tabela_statek9[[#This Row],[cena za tone w talarach]]))</f>
        <v>2766</v>
      </c>
    </row>
    <row r="22" spans="1:7" x14ac:dyDescent="0.3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 s="2">
        <f>IF(Tabela_statek9[[#This Row],[Z/W]]="Z",G21-(Tabela_statek9[[#This Row],[ile ton]]*Tabela_statek9[[#This Row],[cena za tone w talarach]]),G21+(Tabela_statek9[[#This Row],[ile ton]]*Tabela_statek9[[#This Row],[cena za tone w talarach]]))</f>
        <v>1512</v>
      </c>
    </row>
    <row r="23" spans="1:7" x14ac:dyDescent="0.3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 s="2">
        <f>IF(Tabela_statek9[[#This Row],[Z/W]]="Z",G22-(Tabela_statek9[[#This Row],[ile ton]]*Tabela_statek9[[#This Row],[cena za tone w talarach]]),G22+(Tabela_statek9[[#This Row],[ile ton]]*Tabela_statek9[[#This Row],[cena za tone w talarach]]))</f>
        <v>2772</v>
      </c>
    </row>
    <row r="24" spans="1:7" x14ac:dyDescent="0.3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 s="2">
        <f>IF(Tabela_statek9[[#This Row],[Z/W]]="Z",G23-(Tabela_statek9[[#This Row],[ile ton]]*Tabela_statek9[[#This Row],[cena za tone w talarach]]),G23+(Tabela_statek9[[#This Row],[ile ton]]*Tabela_statek9[[#This Row],[cena za tone w talarach]]))</f>
        <v>2442</v>
      </c>
    </row>
    <row r="25" spans="1:7" x14ac:dyDescent="0.3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 s="2">
        <f>IF(Tabela_statek9[[#This Row],[Z/W]]="Z",G24-(Tabela_statek9[[#This Row],[ile ton]]*Tabela_statek9[[#This Row],[cena za tone w talarach]]),G24+(Tabela_statek9[[#This Row],[ile ton]]*Tabela_statek9[[#This Row],[cena za tone w talarach]]))</f>
        <v>1007</v>
      </c>
    </row>
    <row r="26" spans="1:7" x14ac:dyDescent="0.3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 s="2">
        <f>IF(Tabela_statek9[[#This Row],[Z/W]]="Z",G25-(Tabela_statek9[[#This Row],[ile ton]]*Tabela_statek9[[#This Row],[cena za tone w talarach]]),G25+(Tabela_statek9[[#This Row],[ile ton]]*Tabela_statek9[[#This Row],[cena za tone w talarach]]))</f>
        <v>4731</v>
      </c>
    </row>
    <row r="27" spans="1:7" x14ac:dyDescent="0.3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 s="2">
        <f>IF(Tabela_statek9[[#This Row],[Z/W]]="Z",G26-(Tabela_statek9[[#This Row],[ile ton]]*Tabela_statek9[[#This Row],[cena za tone w talarach]]),G26+(Tabela_statek9[[#This Row],[ile ton]]*Tabela_statek9[[#This Row],[cena za tone w talarach]]))</f>
        <v>4501</v>
      </c>
    </row>
    <row r="28" spans="1:7" x14ac:dyDescent="0.3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 s="2">
        <f>IF(Tabela_statek9[[#This Row],[Z/W]]="Z",G27-(Tabela_statek9[[#This Row],[ile ton]]*Tabela_statek9[[#This Row],[cena za tone w talarach]]),G27+(Tabela_statek9[[#This Row],[ile ton]]*Tabela_statek9[[#This Row],[cena za tone w talarach]]))</f>
        <v>4653</v>
      </c>
    </row>
    <row r="29" spans="1:7" x14ac:dyDescent="0.3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 s="2">
        <f>IF(Tabela_statek9[[#This Row],[Z/W]]="Z",G28-(Tabela_statek9[[#This Row],[ile ton]]*Tabela_statek9[[#This Row],[cena za tone w talarach]]),G28+(Tabela_statek9[[#This Row],[ile ton]]*Tabela_statek9[[#This Row],[cena za tone w talarach]]))</f>
        <v>2133</v>
      </c>
    </row>
    <row r="30" spans="1:7" x14ac:dyDescent="0.3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 s="2">
        <f>IF(Tabela_statek9[[#This Row],[Z/W]]="Z",G29-(Tabela_statek9[[#This Row],[ile ton]]*Tabela_statek9[[#This Row],[cena za tone w talarach]]),G29+(Tabela_statek9[[#This Row],[ile ton]]*Tabela_statek9[[#This Row],[cena za tone w talarach]]))</f>
        <v>1909</v>
      </c>
    </row>
    <row r="31" spans="1:7" x14ac:dyDescent="0.3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 s="2">
        <f>IF(Tabela_statek9[[#This Row],[Z/W]]="Z",G30-(Tabela_statek9[[#This Row],[ile ton]]*Tabela_statek9[[#This Row],[cena za tone w talarach]]),G30+(Tabela_statek9[[#This Row],[ile ton]]*Tabela_statek9[[#This Row],[cena za tone w talarach]]))</f>
        <v>1548</v>
      </c>
    </row>
    <row r="32" spans="1:7" x14ac:dyDescent="0.3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 s="2">
        <f>IF(Tabela_statek9[[#This Row],[Z/W]]="Z",G31-(Tabela_statek9[[#This Row],[ile ton]]*Tabela_statek9[[#This Row],[cena za tone w talarach]]),G31+(Tabela_statek9[[#This Row],[ile ton]]*Tabela_statek9[[#This Row],[cena za tone w talarach]]))</f>
        <v>3564</v>
      </c>
    </row>
    <row r="33" spans="1:7" x14ac:dyDescent="0.3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 s="2">
        <f>IF(Tabela_statek9[[#This Row],[Z/W]]="Z",G32-(Tabela_statek9[[#This Row],[ile ton]]*Tabela_statek9[[#This Row],[cena za tone w talarach]]),G32+(Tabela_statek9[[#This Row],[ile ton]]*Tabela_statek9[[#This Row],[cena za tone w talarach]]))</f>
        <v>7344</v>
      </c>
    </row>
    <row r="34" spans="1:7" x14ac:dyDescent="0.3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 s="2">
        <f>IF(Tabela_statek9[[#This Row],[Z/W]]="Z",G33-(Tabela_statek9[[#This Row],[ile ton]]*Tabela_statek9[[#This Row],[cena za tone w talarach]]),G33+(Tabela_statek9[[#This Row],[ile ton]]*Tabela_statek9[[#This Row],[cena za tone w talarach]]))</f>
        <v>5496</v>
      </c>
    </row>
    <row r="35" spans="1:7" x14ac:dyDescent="0.3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 s="2">
        <f>IF(Tabela_statek9[[#This Row],[Z/W]]="Z",G34-(Tabela_statek9[[#This Row],[ile ton]]*Tabela_statek9[[#This Row],[cena za tone w talarach]]),G34+(Tabela_statek9[[#This Row],[ile ton]]*Tabela_statek9[[#This Row],[cena za tone w talarach]]))</f>
        <v>4638</v>
      </c>
    </row>
    <row r="36" spans="1:7" x14ac:dyDescent="0.3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 s="2">
        <f>IF(Tabela_statek9[[#This Row],[Z/W]]="Z",G35-(Tabela_statek9[[#This Row],[ile ton]]*Tabela_statek9[[#This Row],[cena za tone w talarach]]),G35+(Tabela_statek9[[#This Row],[ile ton]]*Tabela_statek9[[#This Row],[cena za tone w talarach]]))</f>
        <v>4557</v>
      </c>
    </row>
    <row r="37" spans="1:7" x14ac:dyDescent="0.3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 s="2">
        <f>IF(Tabela_statek9[[#This Row],[Z/W]]="Z",G36-(Tabela_statek9[[#This Row],[ile ton]]*Tabela_statek9[[#This Row],[cena za tone w talarach]]),G36+(Tabela_statek9[[#This Row],[ile ton]]*Tabela_statek9[[#This Row],[cena za tone w talarach]]))</f>
        <v>4673</v>
      </c>
    </row>
    <row r="38" spans="1:7" x14ac:dyDescent="0.3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 s="2">
        <f>IF(Tabela_statek9[[#This Row],[Z/W]]="Z",G37-(Tabela_statek9[[#This Row],[ile ton]]*Tabela_statek9[[#This Row],[cena za tone w talarach]]),G37+(Tabela_statek9[[#This Row],[ile ton]]*Tabela_statek9[[#This Row],[cena za tone w talarach]]))</f>
        <v>5117</v>
      </c>
    </row>
    <row r="39" spans="1:7" x14ac:dyDescent="0.3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 s="2">
        <f>IF(Tabela_statek9[[#This Row],[Z/W]]="Z",G38-(Tabela_statek9[[#This Row],[ile ton]]*Tabela_statek9[[#This Row],[cena za tone w talarach]]),G38+(Tabela_statek9[[#This Row],[ile ton]]*Tabela_statek9[[#This Row],[cena za tone w talarach]]))</f>
        <v>3647</v>
      </c>
    </row>
    <row r="40" spans="1:7" x14ac:dyDescent="0.3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 s="2">
        <f>IF(Tabela_statek9[[#This Row],[Z/W]]="Z",G39-(Tabela_statek9[[#This Row],[ile ton]]*Tabela_statek9[[#This Row],[cena za tone w talarach]]),G39+(Tabela_statek9[[#This Row],[ile ton]]*Tabela_statek9[[#This Row],[cena za tone w talarach]]))</f>
        <v>1535</v>
      </c>
    </row>
    <row r="41" spans="1:7" x14ac:dyDescent="0.3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 s="2">
        <f>IF(Tabela_statek9[[#This Row],[Z/W]]="Z",G40-(Tabela_statek9[[#This Row],[ile ton]]*Tabela_statek9[[#This Row],[cena za tone w talarach]]),G40+(Tabela_statek9[[#This Row],[ile ton]]*Tabela_statek9[[#This Row],[cena za tone w talarach]]))</f>
        <v>4479</v>
      </c>
    </row>
    <row r="42" spans="1:7" x14ac:dyDescent="0.3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 s="2">
        <f>IF(Tabela_statek9[[#This Row],[Z/W]]="Z",G41-(Tabela_statek9[[#This Row],[ile ton]]*Tabela_statek9[[#This Row],[cena za tone w talarach]]),G41+(Tabela_statek9[[#This Row],[ile ton]]*Tabela_statek9[[#This Row],[cena za tone w talarach]]))</f>
        <v>2415</v>
      </c>
    </row>
    <row r="43" spans="1:7" x14ac:dyDescent="0.3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 s="2">
        <f>IF(Tabela_statek9[[#This Row],[Z/W]]="Z",G42-(Tabela_statek9[[#This Row],[ile ton]]*Tabela_statek9[[#This Row],[cena za tone w talarach]]),G42+(Tabela_statek9[[#This Row],[ile ton]]*Tabela_statek9[[#This Row],[cena za tone w talarach]]))</f>
        <v>13875</v>
      </c>
    </row>
    <row r="44" spans="1:7" x14ac:dyDescent="0.3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 s="2">
        <f>IF(Tabela_statek9[[#This Row],[Z/W]]="Z",G43-(Tabela_statek9[[#This Row],[ile ton]]*Tabela_statek9[[#This Row],[cena za tone w talarach]]),G43+(Tabela_statek9[[#This Row],[ile ton]]*Tabela_statek9[[#This Row],[cena za tone w talarach]]))</f>
        <v>13659</v>
      </c>
    </row>
    <row r="45" spans="1:7" x14ac:dyDescent="0.3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 s="2">
        <f>IF(Tabela_statek9[[#This Row],[Z/W]]="Z",G44-(Tabela_statek9[[#This Row],[ile ton]]*Tabela_statek9[[#This Row],[cena za tone w talarach]]),G44+(Tabela_statek9[[#This Row],[ile ton]]*Tabela_statek9[[#This Row],[cena za tone w talarach]]))</f>
        <v>11319</v>
      </c>
    </row>
    <row r="46" spans="1:7" x14ac:dyDescent="0.3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 s="2">
        <f>IF(Tabela_statek9[[#This Row],[Z/W]]="Z",G45-(Tabela_statek9[[#This Row],[ile ton]]*Tabela_statek9[[#This Row],[cena za tone w talarach]]),G45+(Tabela_statek9[[#This Row],[ile ton]]*Tabela_statek9[[#This Row],[cena za tone w talarach]]))</f>
        <v>10990</v>
      </c>
    </row>
    <row r="47" spans="1:7" x14ac:dyDescent="0.3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 s="2">
        <f>IF(Tabela_statek9[[#This Row],[Z/W]]="Z",G46-(Tabela_statek9[[#This Row],[ile ton]]*Tabela_statek9[[#This Row],[cena za tone w talarach]]),G46+(Tabela_statek9[[#This Row],[ile ton]]*Tabela_statek9[[#This Row],[cena za tone w talarach]]))</f>
        <v>11242</v>
      </c>
    </row>
    <row r="48" spans="1:7" x14ac:dyDescent="0.3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 s="2">
        <f>IF(Tabela_statek9[[#This Row],[Z/W]]="Z",G47-(Tabela_statek9[[#This Row],[ile ton]]*Tabela_statek9[[#This Row],[cena za tone w talarach]]),G47+(Tabela_statek9[[#This Row],[ile ton]]*Tabela_statek9[[#This Row],[cena za tone w talarach]]))</f>
        <v>11090</v>
      </c>
    </row>
    <row r="49" spans="1:7" x14ac:dyDescent="0.3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 s="2">
        <f>IF(Tabela_statek9[[#This Row],[Z/W]]="Z",G48-(Tabela_statek9[[#This Row],[ile ton]]*Tabela_statek9[[#This Row],[cena za tone w talarach]]),G48+(Tabela_statek9[[#This Row],[ile ton]]*Tabela_statek9[[#This Row],[cena za tone w talarach]]))</f>
        <v>11024</v>
      </c>
    </row>
    <row r="50" spans="1:7" x14ac:dyDescent="0.3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 s="2">
        <f>IF(Tabela_statek9[[#This Row],[Z/W]]="Z",G49-(Tabela_statek9[[#This Row],[ile ton]]*Tabela_statek9[[#This Row],[cena za tone w talarach]]),G49+(Tabela_statek9[[#This Row],[ile ton]]*Tabela_statek9[[#This Row],[cena za tone w talarach]]))</f>
        <v>8605</v>
      </c>
    </row>
    <row r="51" spans="1:7" x14ac:dyDescent="0.3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 s="2">
        <f>IF(Tabela_statek9[[#This Row],[Z/W]]="Z",G50-(Tabela_statek9[[#This Row],[ile ton]]*Tabela_statek9[[#This Row],[cena za tone w talarach]]),G50+(Tabela_statek9[[#This Row],[ile ton]]*Tabela_statek9[[#This Row],[cena za tone w talarach]]))</f>
        <v>6845</v>
      </c>
    </row>
    <row r="52" spans="1:7" x14ac:dyDescent="0.3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 s="2">
        <f>IF(Tabela_statek9[[#This Row],[Z/W]]="Z",G51-(Tabela_statek9[[#This Row],[ile ton]]*Tabela_statek9[[#This Row],[cena za tone w talarach]]),G51+(Tabela_statek9[[#This Row],[ile ton]]*Tabela_statek9[[#This Row],[cena za tone w talarach]]))</f>
        <v>7385</v>
      </c>
    </row>
    <row r="53" spans="1:7" x14ac:dyDescent="0.3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 s="2">
        <f>IF(Tabela_statek9[[#This Row],[Z/W]]="Z",G52-(Tabela_statek9[[#This Row],[ile ton]]*Tabela_statek9[[#This Row],[cena za tone w talarach]]),G52+(Tabela_statek9[[#This Row],[ile ton]]*Tabela_statek9[[#This Row],[cena za tone w talarach]]))</f>
        <v>6585</v>
      </c>
    </row>
    <row r="54" spans="1:7" x14ac:dyDescent="0.3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 s="2">
        <f>IF(Tabela_statek9[[#This Row],[Z/W]]="Z",G53-(Tabela_statek9[[#This Row],[ile ton]]*Tabela_statek9[[#This Row],[cena za tone w talarach]]),G53+(Tabela_statek9[[#This Row],[ile ton]]*Tabela_statek9[[#This Row],[cena za tone w talarach]]))</f>
        <v>6396</v>
      </c>
    </row>
    <row r="55" spans="1:7" x14ac:dyDescent="0.3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 s="2">
        <f>IF(Tabela_statek9[[#This Row],[Z/W]]="Z",G54-(Tabela_statek9[[#This Row],[ile ton]]*Tabela_statek9[[#This Row],[cena za tone w talarach]]),G54+(Tabela_statek9[[#This Row],[ile ton]]*Tabela_statek9[[#This Row],[cena za tone w talarach]]))</f>
        <v>5988</v>
      </c>
    </row>
    <row r="56" spans="1:7" x14ac:dyDescent="0.3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 s="2">
        <f>IF(Tabela_statek9[[#This Row],[Z/W]]="Z",G55-(Tabela_statek9[[#This Row],[ile ton]]*Tabela_statek9[[#This Row],[cena za tone w talarach]]),G55+(Tabela_statek9[[#This Row],[ile ton]]*Tabela_statek9[[#This Row],[cena za tone w talarach]]))</f>
        <v>6012</v>
      </c>
    </row>
    <row r="57" spans="1:7" x14ac:dyDescent="0.3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 s="2">
        <f>IF(Tabela_statek9[[#This Row],[Z/W]]="Z",G56-(Tabela_statek9[[#This Row],[ile ton]]*Tabela_statek9[[#This Row],[cena za tone w talarach]]),G56+(Tabela_statek9[[#This Row],[ile ton]]*Tabela_statek9[[#This Row],[cena za tone w talarach]]))</f>
        <v>5746</v>
      </c>
    </row>
    <row r="58" spans="1:7" x14ac:dyDescent="0.3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 s="2">
        <f>IF(Tabela_statek9[[#This Row],[Z/W]]="Z",G57-(Tabela_statek9[[#This Row],[ile ton]]*Tabela_statek9[[#This Row],[cena za tone w talarach]]),G57+(Tabela_statek9[[#This Row],[ile ton]]*Tabela_statek9[[#This Row],[cena za tone w talarach]]))</f>
        <v>5217</v>
      </c>
    </row>
    <row r="59" spans="1:7" x14ac:dyDescent="0.3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 s="2">
        <f>IF(Tabela_statek9[[#This Row],[Z/W]]="Z",G58-(Tabela_statek9[[#This Row],[ile ton]]*Tabela_statek9[[#This Row],[cena za tone w talarach]]),G58+(Tabela_statek9[[#This Row],[ile ton]]*Tabela_statek9[[#This Row],[cena za tone w talarach]]))</f>
        <v>5129</v>
      </c>
    </row>
    <row r="60" spans="1:7" x14ac:dyDescent="0.3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 s="2">
        <f>IF(Tabela_statek9[[#This Row],[Z/W]]="Z",G59-(Tabela_statek9[[#This Row],[ile ton]]*Tabela_statek9[[#This Row],[cena za tone w talarach]]),G59+(Tabela_statek9[[#This Row],[ile ton]]*Tabela_statek9[[#This Row],[cena za tone w talarach]]))</f>
        <v>4007</v>
      </c>
    </row>
    <row r="61" spans="1:7" x14ac:dyDescent="0.3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 s="2">
        <f>IF(Tabela_statek9[[#This Row],[Z/W]]="Z",G60-(Tabela_statek9[[#This Row],[ile ton]]*Tabela_statek9[[#This Row],[cena za tone w talarach]]),G60+(Tabela_statek9[[#This Row],[ile ton]]*Tabela_statek9[[#This Row],[cena za tone w talarach]]))</f>
        <v>2777</v>
      </c>
    </row>
    <row r="62" spans="1:7" x14ac:dyDescent="0.3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 s="2">
        <f>IF(Tabela_statek9[[#This Row],[Z/W]]="Z",G61-(Tabela_statek9[[#This Row],[ile ton]]*Tabela_statek9[[#This Row],[cena za tone w talarach]]),G61+(Tabela_statek9[[#This Row],[ile ton]]*Tabela_statek9[[#This Row],[cena za tone w talarach]]))</f>
        <v>12283</v>
      </c>
    </row>
    <row r="63" spans="1:7" x14ac:dyDescent="0.3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 s="2">
        <f>IF(Tabela_statek9[[#This Row],[Z/W]]="Z",G62-(Tabela_statek9[[#This Row],[ile ton]]*Tabela_statek9[[#This Row],[cena za tone w talarach]]),G62+(Tabela_statek9[[#This Row],[ile ton]]*Tabela_statek9[[#This Row],[cena za tone w talarach]]))</f>
        <v>12415</v>
      </c>
    </row>
    <row r="64" spans="1:7" x14ac:dyDescent="0.3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 s="2">
        <f>IF(Tabela_statek9[[#This Row],[Z/W]]="Z",G63-(Tabela_statek9[[#This Row],[ile ton]]*Tabela_statek9[[#This Row],[cena za tone w talarach]]),G63+(Tabela_statek9[[#This Row],[ile ton]]*Tabela_statek9[[#This Row],[cena za tone w talarach]]))</f>
        <v>12075</v>
      </c>
    </row>
    <row r="65" spans="1:7" x14ac:dyDescent="0.3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 s="2">
        <f>IF(Tabela_statek9[[#This Row],[Z/W]]="Z",G64-(Tabela_statek9[[#This Row],[ile ton]]*Tabela_statek9[[#This Row],[cena za tone w talarach]]),G64+(Tabela_statek9[[#This Row],[ile ton]]*Tabela_statek9[[#This Row],[cena za tone w talarach]]))</f>
        <v>11983</v>
      </c>
    </row>
    <row r="66" spans="1:7" x14ac:dyDescent="0.3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 s="2">
        <f>IF(Tabela_statek9[[#This Row],[Z/W]]="Z",G65-(Tabela_statek9[[#This Row],[ile ton]]*Tabela_statek9[[#This Row],[cena za tone w talarach]]),G65+(Tabela_statek9[[#This Row],[ile ton]]*Tabela_statek9[[#This Row],[cena za tone w talarach]]))</f>
        <v>14432</v>
      </c>
    </row>
    <row r="67" spans="1:7" x14ac:dyDescent="0.3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 s="2">
        <f>IF(Tabela_statek9[[#This Row],[Z/W]]="Z",G66-(Tabela_statek9[[#This Row],[ile ton]]*Tabela_statek9[[#This Row],[cena za tone w talarach]]),G66+(Tabela_statek9[[#This Row],[ile ton]]*Tabela_statek9[[#This Row],[cena za tone w talarach]]))</f>
        <v>12452</v>
      </c>
    </row>
    <row r="68" spans="1:7" x14ac:dyDescent="0.3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 s="2">
        <f>IF(Tabela_statek9[[#This Row],[Z/W]]="Z",G67-(Tabela_statek9[[#This Row],[ile ton]]*Tabela_statek9[[#This Row],[cena za tone w talarach]]),G67+(Tabela_statek9[[#This Row],[ile ton]]*Tabela_statek9[[#This Row],[cena za tone w talarach]]))</f>
        <v>11854</v>
      </c>
    </row>
    <row r="69" spans="1:7" x14ac:dyDescent="0.3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 s="2">
        <f>IF(Tabela_statek9[[#This Row],[Z/W]]="Z",G68-(Tabela_statek9[[#This Row],[ile ton]]*Tabela_statek9[[#This Row],[cena za tone w talarach]]),G68+(Tabela_statek9[[#This Row],[ile ton]]*Tabela_statek9[[#This Row],[cena za tone w talarach]]))</f>
        <v>10974</v>
      </c>
    </row>
    <row r="70" spans="1:7" x14ac:dyDescent="0.3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 s="2">
        <f>IF(Tabela_statek9[[#This Row],[Z/W]]="Z",G69-(Tabela_statek9[[#This Row],[ile ton]]*Tabela_statek9[[#This Row],[cena za tone w talarach]]),G69+(Tabela_statek9[[#This Row],[ile ton]]*Tabela_statek9[[#This Row],[cena za tone w talarach]]))</f>
        <v>10596</v>
      </c>
    </row>
    <row r="71" spans="1:7" x14ac:dyDescent="0.3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 s="2">
        <f>IF(Tabela_statek9[[#This Row],[Z/W]]="Z",G70-(Tabela_statek9[[#This Row],[ile ton]]*Tabela_statek9[[#This Row],[cena za tone w talarach]]),G70+(Tabela_statek9[[#This Row],[ile ton]]*Tabela_statek9[[#This Row],[cena za tone w talarach]]))</f>
        <v>9504</v>
      </c>
    </row>
    <row r="72" spans="1:7" x14ac:dyDescent="0.3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 s="2">
        <f>IF(Tabela_statek9[[#This Row],[Z/W]]="Z",G71-(Tabela_statek9[[#This Row],[ile ton]]*Tabela_statek9[[#This Row],[cena za tone w talarach]]),G71+(Tabela_statek9[[#This Row],[ile ton]]*Tabela_statek9[[#This Row],[cena za tone w talarach]]))</f>
        <v>8874</v>
      </c>
    </row>
    <row r="73" spans="1:7" x14ac:dyDescent="0.3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 s="2">
        <f>IF(Tabela_statek9[[#This Row],[Z/W]]="Z",G72-(Tabela_statek9[[#This Row],[ile ton]]*Tabela_statek9[[#This Row],[cena za tone w talarach]]),G72+(Tabela_statek9[[#This Row],[ile ton]]*Tabela_statek9[[#This Row],[cena za tone w talarach]]))</f>
        <v>7158</v>
      </c>
    </row>
    <row r="74" spans="1:7" x14ac:dyDescent="0.3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 s="2">
        <f>IF(Tabela_statek9[[#This Row],[Z/W]]="Z",G73-(Tabela_statek9[[#This Row],[ile ton]]*Tabela_statek9[[#This Row],[cena za tone w talarach]]),G73+(Tabela_statek9[[#This Row],[ile ton]]*Tabela_statek9[[#This Row],[cena za tone w talarach]]))</f>
        <v>13766</v>
      </c>
    </row>
    <row r="75" spans="1:7" x14ac:dyDescent="0.3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 s="2">
        <f>IF(Tabela_statek9[[#This Row],[Z/W]]="Z",G74-(Tabela_statek9[[#This Row],[ile ton]]*Tabela_statek9[[#This Row],[cena za tone w talarach]]),G74+(Tabela_statek9[[#This Row],[ile ton]]*Tabela_statek9[[#This Row],[cena za tone w talarach]]))</f>
        <v>11522</v>
      </c>
    </row>
    <row r="76" spans="1:7" x14ac:dyDescent="0.3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 s="2">
        <f>IF(Tabela_statek9[[#This Row],[Z/W]]="Z",G75-(Tabela_statek9[[#This Row],[ile ton]]*Tabela_statek9[[#This Row],[cena za tone w talarach]]),G75+(Tabela_statek9[[#This Row],[ile ton]]*Tabela_statek9[[#This Row],[cena za tone w talarach]]))</f>
        <v>11417</v>
      </c>
    </row>
    <row r="77" spans="1:7" x14ac:dyDescent="0.3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 s="2">
        <f>IF(Tabela_statek9[[#This Row],[Z/W]]="Z",G76-(Tabela_statek9[[#This Row],[ile ton]]*Tabela_statek9[[#This Row],[cena za tone w talarach]]),G76+(Tabela_statek9[[#This Row],[ile ton]]*Tabela_statek9[[#This Row],[cena za tone w talarach]]))</f>
        <v>18225</v>
      </c>
    </row>
    <row r="78" spans="1:7" x14ac:dyDescent="0.3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 s="2">
        <f>IF(Tabela_statek9[[#This Row],[Z/W]]="Z",G77-(Tabela_statek9[[#This Row],[ile ton]]*Tabela_statek9[[#This Row],[cena za tone w talarach]]),G77+(Tabela_statek9[[#This Row],[ile ton]]*Tabela_statek9[[#This Row],[cena za tone w talarach]]))</f>
        <v>17861</v>
      </c>
    </row>
    <row r="79" spans="1:7" x14ac:dyDescent="0.3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 s="2">
        <f>IF(Tabela_statek9[[#This Row],[Z/W]]="Z",G78-(Tabela_statek9[[#This Row],[ile ton]]*Tabela_statek9[[#This Row],[cena za tone w talarach]]),G78+(Tabela_statek9[[#This Row],[ile ton]]*Tabela_statek9[[#This Row],[cena za tone w talarach]]))</f>
        <v>17921</v>
      </c>
    </row>
    <row r="80" spans="1:7" x14ac:dyDescent="0.3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 s="2">
        <f>IF(Tabela_statek9[[#This Row],[Z/W]]="Z",G79-(Tabela_statek9[[#This Row],[ile ton]]*Tabela_statek9[[#This Row],[cena za tone w talarach]]),G79+(Tabela_statek9[[#This Row],[ile ton]]*Tabela_statek9[[#This Row],[cena za tone w talarach]]))</f>
        <v>19469</v>
      </c>
    </row>
    <row r="81" spans="1:7" x14ac:dyDescent="0.3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 s="2">
        <f>IF(Tabela_statek9[[#This Row],[Z/W]]="Z",G80-(Tabela_statek9[[#This Row],[ile ton]]*Tabela_statek9[[#This Row],[cena za tone w talarach]]),G80+(Tabela_statek9[[#This Row],[ile ton]]*Tabela_statek9[[#This Row],[cena za tone w talarach]]))</f>
        <v>19229</v>
      </c>
    </row>
    <row r="82" spans="1:7" x14ac:dyDescent="0.3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 s="2">
        <f>IF(Tabela_statek9[[#This Row],[Z/W]]="Z",G81-(Tabela_statek9[[#This Row],[ile ton]]*Tabela_statek9[[#This Row],[cena za tone w talarach]]),G81+(Tabela_statek9[[#This Row],[ile ton]]*Tabela_statek9[[#This Row],[cena za tone w talarach]]))</f>
        <v>18949</v>
      </c>
    </row>
    <row r="83" spans="1:7" x14ac:dyDescent="0.3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 s="2">
        <f>IF(Tabela_statek9[[#This Row],[Z/W]]="Z",G82-(Tabela_statek9[[#This Row],[ile ton]]*Tabela_statek9[[#This Row],[cena za tone w talarach]]),G82+(Tabela_statek9[[#This Row],[ile ton]]*Tabela_statek9[[#This Row],[cena za tone w talarach]]))</f>
        <v>20203</v>
      </c>
    </row>
    <row r="84" spans="1:7" x14ac:dyDescent="0.3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 s="2">
        <f>IF(Tabela_statek9[[#This Row],[Z/W]]="Z",G83-(Tabela_statek9[[#This Row],[ile ton]]*Tabela_statek9[[#This Row],[cena za tone w talarach]]),G83+(Tabela_statek9[[#This Row],[ile ton]]*Tabela_statek9[[#This Row],[cena za tone w talarach]]))</f>
        <v>18908</v>
      </c>
    </row>
    <row r="85" spans="1:7" x14ac:dyDescent="0.3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 s="2">
        <f>IF(Tabela_statek9[[#This Row],[Z/W]]="Z",G84-(Tabela_statek9[[#This Row],[ile ton]]*Tabela_statek9[[#This Row],[cena za tone w talarach]]),G84+(Tabela_statek9[[#This Row],[ile ton]]*Tabela_statek9[[#This Row],[cena za tone w talarach]]))</f>
        <v>18148</v>
      </c>
    </row>
    <row r="86" spans="1:7" x14ac:dyDescent="0.3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 s="2">
        <f>IF(Tabela_statek9[[#This Row],[Z/W]]="Z",G85-(Tabela_statek9[[#This Row],[ile ton]]*Tabela_statek9[[#This Row],[cena za tone w talarach]]),G85+(Tabela_statek9[[#This Row],[ile ton]]*Tabela_statek9[[#This Row],[cena za tone w talarach]]))</f>
        <v>18904</v>
      </c>
    </row>
    <row r="87" spans="1:7" x14ac:dyDescent="0.3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 s="2">
        <f>IF(Tabela_statek9[[#This Row],[Z/W]]="Z",G86-(Tabela_statek9[[#This Row],[ile ton]]*Tabela_statek9[[#This Row],[cena za tone w talarach]]),G86+(Tabela_statek9[[#This Row],[ile ton]]*Tabela_statek9[[#This Row],[cena za tone w talarach]]))</f>
        <v>19098</v>
      </c>
    </row>
    <row r="88" spans="1:7" x14ac:dyDescent="0.3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 s="2">
        <f>IF(Tabela_statek9[[#This Row],[Z/W]]="Z",G87-(Tabela_statek9[[#This Row],[ile ton]]*Tabela_statek9[[#This Row],[cena za tone w talarach]]),G87+(Tabela_statek9[[#This Row],[ile ton]]*Tabela_statek9[[#This Row],[cena za tone w talarach]]))</f>
        <v>18858</v>
      </c>
    </row>
    <row r="89" spans="1:7" x14ac:dyDescent="0.3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 s="2">
        <f>IF(Tabela_statek9[[#This Row],[Z/W]]="Z",G88-(Tabela_statek9[[#This Row],[ile ton]]*Tabela_statek9[[#This Row],[cena za tone w talarach]]),G88+(Tabela_statek9[[#This Row],[ile ton]]*Tabela_statek9[[#This Row],[cena za tone w talarach]]))</f>
        <v>18738</v>
      </c>
    </row>
    <row r="90" spans="1:7" x14ac:dyDescent="0.3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 s="2">
        <f>IF(Tabela_statek9[[#This Row],[Z/W]]="Z",G89-(Tabela_statek9[[#This Row],[ile ton]]*Tabela_statek9[[#This Row],[cena za tone w talarach]]),G89+(Tabela_statek9[[#This Row],[ile ton]]*Tabela_statek9[[#This Row],[cena za tone w talarach]]))</f>
        <v>18698</v>
      </c>
    </row>
    <row r="91" spans="1:7" x14ac:dyDescent="0.3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 s="2">
        <f>IF(Tabela_statek9[[#This Row],[Z/W]]="Z",G90-(Tabela_statek9[[#This Row],[ile ton]]*Tabela_statek9[[#This Row],[cena za tone w talarach]]),G90+(Tabela_statek9[[#This Row],[ile ton]]*Tabela_statek9[[#This Row],[cena za tone w talarach]]))</f>
        <v>19730</v>
      </c>
    </row>
    <row r="92" spans="1:7" x14ac:dyDescent="0.3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 s="2">
        <f>IF(Tabela_statek9[[#This Row],[Z/W]]="Z",G91-(Tabela_statek9[[#This Row],[ile ton]]*Tabela_statek9[[#This Row],[cena za tone w talarach]]),G91+(Tabela_statek9[[#This Row],[ile ton]]*Tabela_statek9[[#This Row],[cena za tone w talarach]]))</f>
        <v>23140</v>
      </c>
    </row>
    <row r="93" spans="1:7" x14ac:dyDescent="0.3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 s="2">
        <f>IF(Tabela_statek9[[#This Row],[Z/W]]="Z",G92-(Tabela_statek9[[#This Row],[ile ton]]*Tabela_statek9[[#This Row],[cena za tone w talarach]]),G92+(Tabela_statek9[[#This Row],[ile ton]]*Tabela_statek9[[#This Row],[cena za tone w talarach]]))</f>
        <v>21886</v>
      </c>
    </row>
    <row r="94" spans="1:7" x14ac:dyDescent="0.3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 s="2">
        <f>IF(Tabela_statek9[[#This Row],[Z/W]]="Z",G93-(Tabela_statek9[[#This Row],[ile ton]]*Tabela_statek9[[#This Row],[cena za tone w talarach]]),G93+(Tabela_statek9[[#This Row],[ile ton]]*Tabela_statek9[[#This Row],[cena za tone w talarach]]))</f>
        <v>21587</v>
      </c>
    </row>
    <row r="95" spans="1:7" x14ac:dyDescent="0.3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 s="2">
        <f>IF(Tabela_statek9[[#This Row],[Z/W]]="Z",G94-(Tabela_statek9[[#This Row],[ile ton]]*Tabela_statek9[[#This Row],[cena za tone w talarach]]),G94+(Tabela_statek9[[#This Row],[ile ton]]*Tabela_statek9[[#This Row],[cena za tone w talarach]]))</f>
        <v>19330</v>
      </c>
    </row>
    <row r="96" spans="1:7" x14ac:dyDescent="0.3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 s="2">
        <f>IF(Tabela_statek9[[#This Row],[Z/W]]="Z",G95-(Tabela_statek9[[#This Row],[ile ton]]*Tabela_statek9[[#This Row],[cena za tone w talarach]]),G95+(Tabela_statek9[[#This Row],[ile ton]]*Tabela_statek9[[#This Row],[cena za tone w talarach]]))</f>
        <v>19342</v>
      </c>
    </row>
    <row r="97" spans="1:7" x14ac:dyDescent="0.3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 s="2">
        <f>IF(Tabela_statek9[[#This Row],[Z/W]]="Z",G96-(Tabela_statek9[[#This Row],[ile ton]]*Tabela_statek9[[#This Row],[cena za tone w talarach]]),G96+(Tabela_statek9[[#This Row],[ile ton]]*Tabela_statek9[[#This Row],[cena za tone w talarach]]))</f>
        <v>23354</v>
      </c>
    </row>
    <row r="98" spans="1:7" x14ac:dyDescent="0.3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 s="2">
        <f>IF(Tabela_statek9[[#This Row],[Z/W]]="Z",G97-(Tabela_statek9[[#This Row],[ile ton]]*Tabela_statek9[[#This Row],[cena za tone w talarach]]),G97+(Tabela_statek9[[#This Row],[ile ton]]*Tabela_statek9[[#This Row],[cena za tone w talarach]]))</f>
        <v>21044</v>
      </c>
    </row>
    <row r="99" spans="1:7" x14ac:dyDescent="0.3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 s="2">
        <f>IF(Tabela_statek9[[#This Row],[Z/W]]="Z",G98-(Tabela_statek9[[#This Row],[ile ton]]*Tabela_statek9[[#This Row],[cena za tone w talarach]]),G98+(Tabela_statek9[[#This Row],[ile ton]]*Tabela_statek9[[#This Row],[cena za tone w talarach]]))</f>
        <v>20519</v>
      </c>
    </row>
    <row r="100" spans="1:7" x14ac:dyDescent="0.3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 s="2">
        <f>IF(Tabela_statek9[[#This Row],[Z/W]]="Z",G99-(Tabela_statek9[[#This Row],[ile ton]]*Tabela_statek9[[#This Row],[cena za tone w talarach]]),G99+(Tabela_statek9[[#This Row],[ile ton]]*Tabela_statek9[[#This Row],[cena za tone w talarach]]))</f>
        <v>20269</v>
      </c>
    </row>
    <row r="101" spans="1:7" x14ac:dyDescent="0.3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 s="2">
        <f>IF(Tabela_statek9[[#This Row],[Z/W]]="Z",G100-(Tabela_statek9[[#This Row],[ile ton]]*Tabela_statek9[[#This Row],[cena za tone w talarach]]),G100+(Tabela_statek9[[#This Row],[ile ton]]*Tabela_statek9[[#This Row],[cena za tone w talarach]]))</f>
        <v>21675</v>
      </c>
    </row>
    <row r="102" spans="1:7" x14ac:dyDescent="0.3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 s="2">
        <f>IF(Tabela_statek9[[#This Row],[Z/W]]="Z",G101-(Tabela_statek9[[#This Row],[ile ton]]*Tabela_statek9[[#This Row],[cena za tone w talarach]]),G101+(Tabela_statek9[[#This Row],[ile ton]]*Tabela_statek9[[#This Row],[cena za tone w talarach]]))</f>
        <v>21499</v>
      </c>
    </row>
    <row r="103" spans="1:7" x14ac:dyDescent="0.3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 s="2">
        <f>IF(Tabela_statek9[[#This Row],[Z/W]]="Z",G102-(Tabela_statek9[[#This Row],[ile ton]]*Tabela_statek9[[#This Row],[cena za tone w talarach]]),G102+(Tabela_statek9[[#This Row],[ile ton]]*Tabela_statek9[[#This Row],[cena za tone w talarach]]))</f>
        <v>20999</v>
      </c>
    </row>
    <row r="104" spans="1:7" x14ac:dyDescent="0.3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 s="2">
        <f>IF(Tabela_statek9[[#This Row],[Z/W]]="Z",G103-(Tabela_statek9[[#This Row],[ile ton]]*Tabela_statek9[[#This Row],[cena za tone w talarach]]),G103+(Tabela_statek9[[#This Row],[ile ton]]*Tabela_statek9[[#This Row],[cena za tone w talarach]]))</f>
        <v>20687</v>
      </c>
    </row>
    <row r="105" spans="1:7" x14ac:dyDescent="0.3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 s="2">
        <f>IF(Tabela_statek9[[#This Row],[Z/W]]="Z",G104-(Tabela_statek9[[#This Row],[ile ton]]*Tabela_statek9[[#This Row],[cena za tone w talarach]]),G104+(Tabela_statek9[[#This Row],[ile ton]]*Tabela_statek9[[#This Row],[cena za tone w talarach]]))</f>
        <v>17897</v>
      </c>
    </row>
    <row r="106" spans="1:7" x14ac:dyDescent="0.3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 s="2">
        <f>IF(Tabela_statek9[[#This Row],[Z/W]]="Z",G105-(Tabela_statek9[[#This Row],[ile ton]]*Tabela_statek9[[#This Row],[cena za tone w talarach]]),G105+(Tabela_statek9[[#This Row],[ile ton]]*Tabela_statek9[[#This Row],[cena za tone w talarach]]))</f>
        <v>29497</v>
      </c>
    </row>
    <row r="107" spans="1:7" x14ac:dyDescent="0.3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 s="2">
        <f>IF(Tabela_statek9[[#This Row],[Z/W]]="Z",G106-(Tabela_statek9[[#This Row],[ile ton]]*Tabela_statek9[[#This Row],[cena za tone w talarach]]),G106+(Tabela_statek9[[#This Row],[ile ton]]*Tabela_statek9[[#This Row],[cena za tone w talarach]]))</f>
        <v>28946</v>
      </c>
    </row>
    <row r="108" spans="1:7" x14ac:dyDescent="0.3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 s="2">
        <f>IF(Tabela_statek9[[#This Row],[Z/W]]="Z",G107-(Tabela_statek9[[#This Row],[ile ton]]*Tabela_statek9[[#This Row],[cena za tone w talarach]]),G107+(Tabela_statek9[[#This Row],[ile ton]]*Tabela_statek9[[#This Row],[cena za tone w talarach]]))</f>
        <v>29116</v>
      </c>
    </row>
    <row r="109" spans="1:7" x14ac:dyDescent="0.3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 s="2">
        <f>IF(Tabela_statek9[[#This Row],[Z/W]]="Z",G108-(Tabela_statek9[[#This Row],[ile ton]]*Tabela_statek9[[#This Row],[cena za tone w talarach]]),G108+(Tabela_statek9[[#This Row],[ile ton]]*Tabela_statek9[[#This Row],[cena za tone w talarach]]))</f>
        <v>29358</v>
      </c>
    </row>
    <row r="110" spans="1:7" x14ac:dyDescent="0.3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 s="2">
        <f>IF(Tabela_statek9[[#This Row],[Z/W]]="Z",G109-(Tabela_statek9[[#This Row],[ile ton]]*Tabela_statek9[[#This Row],[cena za tone w talarach]]),G109+(Tabela_statek9[[#This Row],[ile ton]]*Tabela_statek9[[#This Row],[cena za tone w talarach]]))</f>
        <v>28544</v>
      </c>
    </row>
    <row r="111" spans="1:7" x14ac:dyDescent="0.3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 s="2">
        <f>IF(Tabela_statek9[[#This Row],[Z/W]]="Z",G110-(Tabela_statek9[[#This Row],[ile ton]]*Tabela_statek9[[#This Row],[cena za tone w talarach]]),G110+(Tabela_statek9[[#This Row],[ile ton]]*Tabela_statek9[[#This Row],[cena za tone w talarach]]))</f>
        <v>27844</v>
      </c>
    </row>
    <row r="112" spans="1:7" x14ac:dyDescent="0.3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 s="2">
        <f>IF(Tabela_statek9[[#This Row],[Z/W]]="Z",G111-(Tabela_statek9[[#This Row],[ile ton]]*Tabela_statek9[[#This Row],[cena za tone w talarach]]),G111+(Tabela_statek9[[#This Row],[ile ton]]*Tabela_statek9[[#This Row],[cena za tone w talarach]]))</f>
        <v>25996</v>
      </c>
    </row>
    <row r="113" spans="1:7" x14ac:dyDescent="0.3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 s="2">
        <f>IF(Tabela_statek9[[#This Row],[Z/W]]="Z",G112-(Tabela_statek9[[#This Row],[ile ton]]*Tabela_statek9[[#This Row],[cena za tone w talarach]]),G112+(Tabela_statek9[[#This Row],[ile ton]]*Tabela_statek9[[#This Row],[cena za tone w talarach]]))</f>
        <v>27030</v>
      </c>
    </row>
    <row r="114" spans="1:7" x14ac:dyDescent="0.3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 s="2">
        <f>IF(Tabela_statek9[[#This Row],[Z/W]]="Z",G113-(Tabela_statek9[[#This Row],[ile ton]]*Tabela_statek9[[#This Row],[cena za tone w talarach]]),G113+(Tabela_statek9[[#This Row],[ile ton]]*Tabela_statek9[[#This Row],[cena za tone w talarach]]))</f>
        <v>29862</v>
      </c>
    </row>
    <row r="115" spans="1:7" x14ac:dyDescent="0.3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 s="2">
        <f>IF(Tabela_statek9[[#This Row],[Z/W]]="Z",G114-(Tabela_statek9[[#This Row],[ile ton]]*Tabela_statek9[[#This Row],[cena za tone w talarach]]),G114+(Tabela_statek9[[#This Row],[ile ton]]*Tabela_statek9[[#This Row],[cena za tone w talarach]]))</f>
        <v>29442</v>
      </c>
    </row>
    <row r="116" spans="1:7" x14ac:dyDescent="0.3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 s="2">
        <f>IF(Tabela_statek9[[#This Row],[Z/W]]="Z",G115-(Tabela_statek9[[#This Row],[ile ton]]*Tabela_statek9[[#This Row],[cena za tone w talarach]]),G115+(Tabela_statek9[[#This Row],[ile ton]]*Tabela_statek9[[#This Row],[cena za tone w talarach]]))</f>
        <v>28792</v>
      </c>
    </row>
    <row r="117" spans="1:7" x14ac:dyDescent="0.3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 s="2">
        <f>IF(Tabela_statek9[[#This Row],[Z/W]]="Z",G116-(Tabela_statek9[[#This Row],[ile ton]]*Tabela_statek9[[#This Row],[cena za tone w talarach]]),G116+(Tabela_statek9[[#This Row],[ile ton]]*Tabela_statek9[[#This Row],[cena za tone w talarach]]))</f>
        <v>28576</v>
      </c>
    </row>
    <row r="118" spans="1:7" x14ac:dyDescent="0.3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 s="2">
        <f>IF(Tabela_statek9[[#This Row],[Z/W]]="Z",G117-(Tabela_statek9[[#This Row],[ile ton]]*Tabela_statek9[[#This Row],[cena za tone w talarach]]),G117+(Tabela_statek9[[#This Row],[ile ton]]*Tabela_statek9[[#This Row],[cena za tone w talarach]]))</f>
        <v>25992</v>
      </c>
    </row>
    <row r="119" spans="1:7" x14ac:dyDescent="0.3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 s="2">
        <f>IF(Tabela_statek9[[#This Row],[Z/W]]="Z",G118-(Tabela_statek9[[#This Row],[ile ton]]*Tabela_statek9[[#This Row],[cena za tone w talarach]]),G118+(Tabela_statek9[[#This Row],[ile ton]]*Tabela_statek9[[#This Row],[cena za tone w talarach]]))</f>
        <v>25698</v>
      </c>
    </row>
    <row r="120" spans="1:7" x14ac:dyDescent="0.3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 s="2">
        <f>IF(Tabela_statek9[[#This Row],[Z/W]]="Z",G119-(Tabela_statek9[[#This Row],[ile ton]]*Tabela_statek9[[#This Row],[cena za tone w talarach]]),G119+(Tabela_statek9[[#This Row],[ile ton]]*Tabela_statek9[[#This Row],[cena za tone w talarach]]))</f>
        <v>25526</v>
      </c>
    </row>
    <row r="121" spans="1:7" x14ac:dyDescent="0.3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 s="2">
        <f>IF(Tabela_statek9[[#This Row],[Z/W]]="Z",G120-(Tabela_statek9[[#This Row],[ile ton]]*Tabela_statek9[[#This Row],[cena za tone w talarach]]),G120+(Tabela_statek9[[#This Row],[ile ton]]*Tabela_statek9[[#This Row],[cena za tone w talarach]]))</f>
        <v>26210</v>
      </c>
    </row>
    <row r="122" spans="1:7" x14ac:dyDescent="0.3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 s="2">
        <f>IF(Tabela_statek9[[#This Row],[Z/W]]="Z",G121-(Tabela_statek9[[#This Row],[ile ton]]*Tabela_statek9[[#This Row],[cena za tone w talarach]]),G121+(Tabela_statek9[[#This Row],[ile ton]]*Tabela_statek9[[#This Row],[cena za tone w talarach]]))</f>
        <v>24260</v>
      </c>
    </row>
    <row r="123" spans="1:7" x14ac:dyDescent="0.3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 s="2">
        <f>IF(Tabela_statek9[[#This Row],[Z/W]]="Z",G122-(Tabela_statek9[[#This Row],[ile ton]]*Tabela_statek9[[#This Row],[cena za tone w talarach]]),G122+(Tabela_statek9[[#This Row],[ile ton]]*Tabela_statek9[[#This Row],[cena za tone w talarach]]))</f>
        <v>24638</v>
      </c>
    </row>
    <row r="124" spans="1:7" x14ac:dyDescent="0.3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 s="2">
        <f>IF(Tabela_statek9[[#This Row],[Z/W]]="Z",G123-(Tabela_statek9[[#This Row],[ile ton]]*Tabela_statek9[[#This Row],[cena za tone w talarach]]),G123+(Tabela_statek9[[#This Row],[ile ton]]*Tabela_statek9[[#This Row],[cena za tone w talarach]]))</f>
        <v>22101</v>
      </c>
    </row>
    <row r="125" spans="1:7" x14ac:dyDescent="0.3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 s="2">
        <f>IF(Tabela_statek9[[#This Row],[Z/W]]="Z",G124-(Tabela_statek9[[#This Row],[ile ton]]*Tabela_statek9[[#This Row],[cena za tone w talarach]]),G124+(Tabela_statek9[[#This Row],[ile ton]]*Tabela_statek9[[#This Row],[cena za tone w talarach]]))</f>
        <v>22162</v>
      </c>
    </row>
    <row r="126" spans="1:7" x14ac:dyDescent="0.3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 s="2">
        <f>IF(Tabela_statek9[[#This Row],[Z/W]]="Z",G125-(Tabela_statek9[[#This Row],[ile ton]]*Tabela_statek9[[#This Row],[cena za tone w talarach]]),G125+(Tabela_statek9[[#This Row],[ile ton]]*Tabela_statek9[[#This Row],[cena za tone w talarach]]))</f>
        <v>26572</v>
      </c>
    </row>
    <row r="127" spans="1:7" x14ac:dyDescent="0.3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 s="2">
        <f>IF(Tabela_statek9[[#This Row],[Z/W]]="Z",G126-(Tabela_statek9[[#This Row],[ile ton]]*Tabela_statek9[[#This Row],[cena za tone w talarach]]),G126+(Tabela_statek9[[#This Row],[ile ton]]*Tabela_statek9[[#This Row],[cena za tone w talarach]]))</f>
        <v>26452</v>
      </c>
    </row>
    <row r="128" spans="1:7" x14ac:dyDescent="0.3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 s="2">
        <f>IF(Tabela_statek9[[#This Row],[Z/W]]="Z",G127-(Tabela_statek9[[#This Row],[ile ton]]*Tabela_statek9[[#This Row],[cena za tone w talarach]]),G127+(Tabela_statek9[[#This Row],[ile ton]]*Tabela_statek9[[#This Row],[cena za tone w talarach]]))</f>
        <v>24940</v>
      </c>
    </row>
    <row r="129" spans="1:7" x14ac:dyDescent="0.3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 s="2">
        <f>IF(Tabela_statek9[[#This Row],[Z/W]]="Z",G128-(Tabela_statek9[[#This Row],[ile ton]]*Tabela_statek9[[#This Row],[cena za tone w talarach]]),G128+(Tabela_statek9[[#This Row],[ile ton]]*Tabela_statek9[[#This Row],[cena za tone w talarach]]))</f>
        <v>24484</v>
      </c>
    </row>
    <row r="130" spans="1:7" x14ac:dyDescent="0.3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 s="2">
        <f>IF(Tabela_statek9[[#This Row],[Z/W]]="Z",G129-(Tabela_statek9[[#This Row],[ile ton]]*Tabela_statek9[[#This Row],[cena za tone w talarach]]),G129+(Tabela_statek9[[#This Row],[ile ton]]*Tabela_statek9[[#This Row],[cena za tone w talarach]]))</f>
        <v>37750</v>
      </c>
    </row>
    <row r="131" spans="1:7" x14ac:dyDescent="0.3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 s="2">
        <f>IF(Tabela_statek9[[#This Row],[Z/W]]="Z",G130-(Tabela_statek9[[#This Row],[ile ton]]*Tabela_statek9[[#This Row],[cena za tone w talarach]]),G130+(Tabela_statek9[[#This Row],[ile ton]]*Tabela_statek9[[#This Row],[cena za tone w talarach]]))</f>
        <v>37294</v>
      </c>
    </row>
    <row r="132" spans="1:7" x14ac:dyDescent="0.3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 s="2">
        <f>IF(Tabela_statek9[[#This Row],[Z/W]]="Z",G131-(Tabela_statek9[[#This Row],[ile ton]]*Tabela_statek9[[#This Row],[cena za tone w talarach]]),G131+(Tabela_statek9[[#This Row],[ile ton]]*Tabela_statek9[[#This Row],[cena za tone w talarach]]))</f>
        <v>37414</v>
      </c>
    </row>
    <row r="133" spans="1:7" x14ac:dyDescent="0.3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 s="2">
        <f>IF(Tabela_statek9[[#This Row],[Z/W]]="Z",G132-(Tabela_statek9[[#This Row],[ile ton]]*Tabela_statek9[[#This Row],[cena za tone w talarach]]),G132+(Tabela_statek9[[#This Row],[ile ton]]*Tabela_statek9[[#This Row],[cena za tone w talarach]]))</f>
        <v>37206</v>
      </c>
    </row>
    <row r="134" spans="1:7" x14ac:dyDescent="0.3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 s="2">
        <f>IF(Tabela_statek9[[#This Row],[Z/W]]="Z",G133-(Tabela_statek9[[#This Row],[ile ton]]*Tabela_statek9[[#This Row],[cena za tone w talarach]]),G133+(Tabela_statek9[[#This Row],[ile ton]]*Tabela_statek9[[#This Row],[cena za tone w talarach]]))</f>
        <v>34698</v>
      </c>
    </row>
    <row r="135" spans="1:7" x14ac:dyDescent="0.3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 s="2">
        <f>IF(Tabela_statek9[[#This Row],[Z/W]]="Z",G134-(Tabela_statek9[[#This Row],[ile ton]]*Tabela_statek9[[#This Row],[cena za tone w talarach]]),G134+(Tabela_statek9[[#This Row],[ile ton]]*Tabela_statek9[[#This Row],[cena za tone w talarach]]))</f>
        <v>38422</v>
      </c>
    </row>
    <row r="136" spans="1:7" x14ac:dyDescent="0.3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 s="2">
        <f>IF(Tabela_statek9[[#This Row],[Z/W]]="Z",G135-(Tabela_statek9[[#This Row],[ile ton]]*Tabela_statek9[[#This Row],[cena za tone w talarach]]),G135+(Tabela_statek9[[#This Row],[ile ton]]*Tabela_statek9[[#This Row],[cena za tone w talarach]]))</f>
        <v>40050</v>
      </c>
    </row>
    <row r="137" spans="1:7" x14ac:dyDescent="0.3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 s="2">
        <f>IF(Tabela_statek9[[#This Row],[Z/W]]="Z",G136-(Tabela_statek9[[#This Row],[ile ton]]*Tabela_statek9[[#This Row],[cena za tone w talarach]]),G136+(Tabela_statek9[[#This Row],[ile ton]]*Tabela_statek9[[#This Row],[cena za tone w talarach]]))</f>
        <v>39882</v>
      </c>
    </row>
    <row r="138" spans="1:7" x14ac:dyDescent="0.3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 s="2">
        <f>IF(Tabela_statek9[[#This Row],[Z/W]]="Z",G137-(Tabela_statek9[[#This Row],[ile ton]]*Tabela_statek9[[#This Row],[cena za tone w talarach]]),G137+(Tabela_statek9[[#This Row],[ile ton]]*Tabela_statek9[[#This Row],[cena za tone w talarach]]))</f>
        <v>39492</v>
      </c>
    </row>
    <row r="139" spans="1:7" x14ac:dyDescent="0.3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 s="2">
        <f>IF(Tabela_statek9[[#This Row],[Z/W]]="Z",G138-(Tabela_statek9[[#This Row],[ile ton]]*Tabela_statek9[[#This Row],[cena za tone w talarach]]),G138+(Tabela_statek9[[#This Row],[ile ton]]*Tabela_statek9[[#This Row],[cena za tone w talarach]]))</f>
        <v>40062</v>
      </c>
    </row>
    <row r="140" spans="1:7" x14ac:dyDescent="0.3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 s="2">
        <f>IF(Tabela_statek9[[#This Row],[Z/W]]="Z",G139-(Tabela_statek9[[#This Row],[ile ton]]*Tabela_statek9[[#This Row],[cena za tone w talarach]]),G139+(Tabela_statek9[[#This Row],[ile ton]]*Tabela_statek9[[#This Row],[cena za tone w talarach]]))</f>
        <v>41448</v>
      </c>
    </row>
    <row r="141" spans="1:7" x14ac:dyDescent="0.3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 s="2">
        <f>IF(Tabela_statek9[[#This Row],[Z/W]]="Z",G140-(Tabela_statek9[[#This Row],[ile ton]]*Tabela_statek9[[#This Row],[cena za tone w talarach]]),G140+(Tabela_statek9[[#This Row],[ile ton]]*Tabela_statek9[[#This Row],[cena za tone w talarach]]))</f>
        <v>40908</v>
      </c>
    </row>
    <row r="142" spans="1:7" x14ac:dyDescent="0.3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 s="2">
        <f>IF(Tabela_statek9[[#This Row],[Z/W]]="Z",G141-(Tabela_statek9[[#This Row],[ile ton]]*Tabela_statek9[[#This Row],[cena za tone w talarach]]),G141+(Tabela_statek9[[#This Row],[ile ton]]*Tabela_statek9[[#This Row],[cena za tone w talarach]]))</f>
        <v>40794</v>
      </c>
    </row>
    <row r="143" spans="1:7" x14ac:dyDescent="0.3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 s="2">
        <f>IF(Tabela_statek9[[#This Row],[Z/W]]="Z",G142-(Tabela_statek9[[#This Row],[ile ton]]*Tabela_statek9[[#This Row],[cena za tone w talarach]]),G142+(Tabela_statek9[[#This Row],[ile ton]]*Tabela_statek9[[#This Row],[cena za tone w talarach]]))</f>
        <v>40762</v>
      </c>
    </row>
    <row r="144" spans="1:7" x14ac:dyDescent="0.3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 s="2">
        <f>IF(Tabela_statek9[[#This Row],[Z/W]]="Z",G143-(Tabela_statek9[[#This Row],[ile ton]]*Tabela_statek9[[#This Row],[cena za tone w talarach]]),G143+(Tabela_statek9[[#This Row],[ile ton]]*Tabela_statek9[[#This Row],[cena za tone w talarach]]))</f>
        <v>40912</v>
      </c>
    </row>
    <row r="145" spans="1:7" x14ac:dyDescent="0.3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 s="2">
        <f>IF(Tabela_statek9[[#This Row],[Z/W]]="Z",G144-(Tabela_statek9[[#This Row],[ile ton]]*Tabela_statek9[[#This Row],[cena za tone w talarach]]),G144+(Tabela_statek9[[#This Row],[ile ton]]*Tabela_statek9[[#This Row],[cena za tone w talarach]]))</f>
        <v>37120</v>
      </c>
    </row>
    <row r="146" spans="1:7" x14ac:dyDescent="0.3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 s="2">
        <f>IF(Tabela_statek9[[#This Row],[Z/W]]="Z",G145-(Tabela_statek9[[#This Row],[ile ton]]*Tabela_statek9[[#This Row],[cena za tone w talarach]]),G145+(Tabela_statek9[[#This Row],[ile ton]]*Tabela_statek9[[#This Row],[cena za tone w talarach]]))</f>
        <v>35692</v>
      </c>
    </row>
    <row r="147" spans="1:7" x14ac:dyDescent="0.3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 s="2">
        <f>IF(Tabela_statek9[[#This Row],[Z/W]]="Z",G146-(Tabela_statek9[[#This Row],[ile ton]]*Tabela_statek9[[#This Row],[cena za tone w talarach]]),G146+(Tabela_statek9[[#This Row],[ile ton]]*Tabela_statek9[[#This Row],[cena za tone w talarach]]))</f>
        <v>37407</v>
      </c>
    </row>
    <row r="148" spans="1:7" x14ac:dyDescent="0.3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 s="2">
        <f>IF(Tabela_statek9[[#This Row],[Z/W]]="Z",G147-(Tabela_statek9[[#This Row],[ile ton]]*Tabela_statek9[[#This Row],[cena za tone w talarach]]),G147+(Tabela_statek9[[#This Row],[ile ton]]*Tabela_statek9[[#This Row],[cena za tone w talarach]]))</f>
        <v>37327</v>
      </c>
    </row>
    <row r="149" spans="1:7" x14ac:dyDescent="0.3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 s="2">
        <f>IF(Tabela_statek9[[#This Row],[Z/W]]="Z",G148-(Tabela_statek9[[#This Row],[ile ton]]*Tabela_statek9[[#This Row],[cena za tone w talarach]]),G148+(Tabela_statek9[[#This Row],[ile ton]]*Tabela_statek9[[#This Row],[cena za tone w talarach]]))</f>
        <v>36340</v>
      </c>
    </row>
    <row r="150" spans="1:7" x14ac:dyDescent="0.3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 s="2">
        <f>IF(Tabela_statek9[[#This Row],[Z/W]]="Z",G149-(Tabela_statek9[[#This Row],[ile ton]]*Tabela_statek9[[#This Row],[cena za tone w talarach]]),G149+(Tabela_statek9[[#This Row],[ile ton]]*Tabela_statek9[[#This Row],[cena za tone w talarach]]))</f>
        <v>33172</v>
      </c>
    </row>
    <row r="151" spans="1:7" x14ac:dyDescent="0.3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 s="2">
        <f>IF(Tabela_statek9[[#This Row],[Z/W]]="Z",G150-(Tabela_statek9[[#This Row],[ile ton]]*Tabela_statek9[[#This Row],[cena za tone w talarach]]),G150+(Tabela_statek9[[#This Row],[ile ton]]*Tabela_statek9[[#This Row],[cena za tone w talarach]]))</f>
        <v>35144</v>
      </c>
    </row>
    <row r="152" spans="1:7" x14ac:dyDescent="0.3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 s="2">
        <f>IF(Tabela_statek9[[#This Row],[Z/W]]="Z",G151-(Tabela_statek9[[#This Row],[ile ton]]*Tabela_statek9[[#This Row],[cena za tone w talarach]]),G151+(Tabela_statek9[[#This Row],[ile ton]]*Tabela_statek9[[#This Row],[cena za tone w talarach]]))</f>
        <v>35099</v>
      </c>
    </row>
    <row r="153" spans="1:7" x14ac:dyDescent="0.3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 s="2">
        <f>IF(Tabela_statek9[[#This Row],[Z/W]]="Z",G152-(Tabela_statek9[[#This Row],[ile ton]]*Tabela_statek9[[#This Row],[cena za tone w talarach]]),G152+(Tabela_statek9[[#This Row],[ile ton]]*Tabela_statek9[[#This Row],[cena za tone w talarach]]))</f>
        <v>36479</v>
      </c>
    </row>
    <row r="154" spans="1:7" x14ac:dyDescent="0.3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 s="2">
        <f>IF(Tabela_statek9[[#This Row],[Z/W]]="Z",G153-(Tabela_statek9[[#This Row],[ile ton]]*Tabela_statek9[[#This Row],[cena za tone w talarach]]),G153+(Tabela_statek9[[#This Row],[ile ton]]*Tabela_statek9[[#This Row],[cena za tone w talarach]]))</f>
        <v>33294</v>
      </c>
    </row>
    <row r="155" spans="1:7" x14ac:dyDescent="0.3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 s="2">
        <f>IF(Tabela_statek9[[#This Row],[Z/W]]="Z",G154-(Tabela_statek9[[#This Row],[ile ton]]*Tabela_statek9[[#This Row],[cena za tone w talarach]]),G154+(Tabela_statek9[[#This Row],[ile ton]]*Tabela_statek9[[#This Row],[cena za tone w talarach]]))</f>
        <v>33166</v>
      </c>
    </row>
    <row r="156" spans="1:7" x14ac:dyDescent="0.3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 s="2">
        <f>IF(Tabela_statek9[[#This Row],[Z/W]]="Z",G155-(Tabela_statek9[[#This Row],[ile ton]]*Tabela_statek9[[#This Row],[cena za tone w talarach]]),G155+(Tabela_statek9[[#This Row],[ile ton]]*Tabela_statek9[[#This Row],[cena za tone w talarach]]))</f>
        <v>32981</v>
      </c>
    </row>
    <row r="157" spans="1:7" x14ac:dyDescent="0.3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 s="2">
        <f>IF(Tabela_statek9[[#This Row],[Z/W]]="Z",G156-(Tabela_statek9[[#This Row],[ile ton]]*Tabela_statek9[[#This Row],[cena za tone w talarach]]),G156+(Tabela_statek9[[#This Row],[ile ton]]*Tabela_statek9[[#This Row],[cena za tone w talarach]]))</f>
        <v>33013</v>
      </c>
    </row>
    <row r="158" spans="1:7" x14ac:dyDescent="0.3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 s="2">
        <f>IF(Tabela_statek9[[#This Row],[Z/W]]="Z",G157-(Tabela_statek9[[#This Row],[ile ton]]*Tabela_statek9[[#This Row],[cena za tone w talarach]]),G157+(Tabela_statek9[[#This Row],[ile ton]]*Tabela_statek9[[#This Row],[cena za tone w talarach]]))</f>
        <v>32775</v>
      </c>
    </row>
    <row r="159" spans="1:7" x14ac:dyDescent="0.3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 s="2">
        <f>IF(Tabela_statek9[[#This Row],[Z/W]]="Z",G158-(Tabela_statek9[[#This Row],[ile ton]]*Tabela_statek9[[#This Row],[cena za tone w talarach]]),G158+(Tabela_statek9[[#This Row],[ile ton]]*Tabela_statek9[[#This Row],[cena za tone w talarach]]))</f>
        <v>31064</v>
      </c>
    </row>
    <row r="160" spans="1:7" x14ac:dyDescent="0.3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 s="2">
        <f>IF(Tabela_statek9[[#This Row],[Z/W]]="Z",G159-(Tabela_statek9[[#This Row],[ile ton]]*Tabela_statek9[[#This Row],[cena za tone w talarach]]),G159+(Tabela_statek9[[#This Row],[ile ton]]*Tabela_statek9[[#This Row],[cena za tone w talarach]]))</f>
        <v>30248</v>
      </c>
    </row>
    <row r="161" spans="1:7" x14ac:dyDescent="0.3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 s="2">
        <f>IF(Tabela_statek9[[#This Row],[Z/W]]="Z",G160-(Tabela_statek9[[#This Row],[ile ton]]*Tabela_statek9[[#This Row],[cena za tone w talarach]]),G160+(Tabela_statek9[[#This Row],[ile ton]]*Tabela_statek9[[#This Row],[cena za tone w talarach]]))</f>
        <v>29708</v>
      </c>
    </row>
    <row r="162" spans="1:7" x14ac:dyDescent="0.3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 s="2">
        <f>IF(Tabela_statek9[[#This Row],[Z/W]]="Z",G161-(Tabela_statek9[[#This Row],[ile ton]]*Tabela_statek9[[#This Row],[cena za tone w talarach]]),G161+(Tabela_statek9[[#This Row],[ile ton]]*Tabela_statek9[[#This Row],[cena za tone w talarach]]))</f>
        <v>29388</v>
      </c>
    </row>
    <row r="163" spans="1:7" x14ac:dyDescent="0.3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 s="2">
        <f>IF(Tabela_statek9[[#This Row],[Z/W]]="Z",G162-(Tabela_statek9[[#This Row],[ile ton]]*Tabela_statek9[[#This Row],[cena za tone w talarach]]),G162+(Tabela_statek9[[#This Row],[ile ton]]*Tabela_statek9[[#This Row],[cena za tone w talarach]]))</f>
        <v>47604</v>
      </c>
    </row>
    <row r="164" spans="1:7" x14ac:dyDescent="0.3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 s="2">
        <f>IF(Tabela_statek9[[#This Row],[Z/W]]="Z",G163-(Tabela_statek9[[#This Row],[ile ton]]*Tabela_statek9[[#This Row],[cena za tone w talarach]]),G163+(Tabela_statek9[[#This Row],[ile ton]]*Tabela_statek9[[#This Row],[cena za tone w talarach]]))</f>
        <v>45780</v>
      </c>
    </row>
    <row r="165" spans="1:7" x14ac:dyDescent="0.3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 s="2">
        <f>IF(Tabela_statek9[[#This Row],[Z/W]]="Z",G164-(Tabela_statek9[[#This Row],[ile ton]]*Tabela_statek9[[#This Row],[cena za tone w talarach]]),G164+(Tabela_statek9[[#This Row],[ile ton]]*Tabela_statek9[[#This Row],[cena za tone w talarach]]))</f>
        <v>45297</v>
      </c>
    </row>
    <row r="166" spans="1:7" x14ac:dyDescent="0.3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 s="2">
        <f>IF(Tabela_statek9[[#This Row],[Z/W]]="Z",G165-(Tabela_statek9[[#This Row],[ile ton]]*Tabela_statek9[[#This Row],[cena za tone w talarach]]),G165+(Tabela_statek9[[#This Row],[ile ton]]*Tabela_statek9[[#This Row],[cena za tone w talarach]]))</f>
        <v>42195</v>
      </c>
    </row>
    <row r="167" spans="1:7" x14ac:dyDescent="0.3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 s="2">
        <f>IF(Tabela_statek9[[#This Row],[Z/W]]="Z",G166-(Tabela_statek9[[#This Row],[ile ton]]*Tabela_statek9[[#This Row],[cena za tone w talarach]]),G166+(Tabela_statek9[[#This Row],[ile ton]]*Tabela_statek9[[#This Row],[cena za tone w talarach]]))</f>
        <v>42045</v>
      </c>
    </row>
    <row r="168" spans="1:7" x14ac:dyDescent="0.3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 s="2">
        <f>IF(Tabela_statek9[[#This Row],[Z/W]]="Z",G167-(Tabela_statek9[[#This Row],[ile ton]]*Tabela_statek9[[#This Row],[cena za tone w talarach]]),G167+(Tabela_statek9[[#This Row],[ile ton]]*Tabela_statek9[[#This Row],[cena za tone w talarach]]))</f>
        <v>40118</v>
      </c>
    </row>
    <row r="169" spans="1:7" x14ac:dyDescent="0.3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 s="2">
        <f>IF(Tabela_statek9[[#This Row],[Z/W]]="Z",G168-(Tabela_statek9[[#This Row],[ile ton]]*Tabela_statek9[[#This Row],[cena za tone w talarach]]),G168+(Tabela_statek9[[#This Row],[ile ton]]*Tabela_statek9[[#This Row],[cena za tone w talarach]]))</f>
        <v>42422</v>
      </c>
    </row>
    <row r="170" spans="1:7" x14ac:dyDescent="0.3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 s="2">
        <f>IF(Tabela_statek9[[#This Row],[Z/W]]="Z",G169-(Tabela_statek9[[#This Row],[ile ton]]*Tabela_statek9[[#This Row],[cena za tone w talarach]]),G169+(Tabela_statek9[[#This Row],[ile ton]]*Tabela_statek9[[#This Row],[cena za tone w talarach]]))</f>
        <v>44198</v>
      </c>
    </row>
    <row r="171" spans="1:7" x14ac:dyDescent="0.3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 s="2">
        <f>IF(Tabela_statek9[[#This Row],[Z/W]]="Z",G170-(Tabela_statek9[[#This Row],[ile ton]]*Tabela_statek9[[#This Row],[cena za tone w talarach]]),G170+(Tabela_statek9[[#This Row],[ile ton]]*Tabela_statek9[[#This Row],[cena za tone w talarach]]))</f>
        <v>43082</v>
      </c>
    </row>
    <row r="172" spans="1:7" x14ac:dyDescent="0.3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 s="2">
        <f>IF(Tabela_statek9[[#This Row],[Z/W]]="Z",G171-(Tabela_statek9[[#This Row],[ile ton]]*Tabela_statek9[[#This Row],[cena za tone w talarach]]),G171+(Tabela_statek9[[#This Row],[ile ton]]*Tabela_statek9[[#This Row],[cena za tone w talarach]]))</f>
        <v>42107</v>
      </c>
    </row>
    <row r="173" spans="1:7" x14ac:dyDescent="0.3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  <c r="G173" s="2">
        <f>IF(Tabela_statek9[[#This Row],[Z/W]]="Z",G172-(Tabela_statek9[[#This Row],[ile ton]]*Tabela_statek9[[#This Row],[cena za tone w talarach]]),G172+(Tabela_statek9[[#This Row],[ile ton]]*Tabela_statek9[[#This Row],[cena za tone w talarach]]))</f>
        <v>42067</v>
      </c>
    </row>
    <row r="174" spans="1:7" x14ac:dyDescent="0.3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  <c r="G174" s="2">
        <f>IF(Tabela_statek9[[#This Row],[Z/W]]="Z",G173-(Tabela_statek9[[#This Row],[ile ton]]*Tabela_statek9[[#This Row],[cena za tone w talarach]]),G173+(Tabela_statek9[[#This Row],[ile ton]]*Tabela_statek9[[#This Row],[cena za tone w talarach]]))</f>
        <v>42561</v>
      </c>
    </row>
    <row r="175" spans="1:7" x14ac:dyDescent="0.3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 s="2">
        <f>IF(Tabela_statek9[[#This Row],[Z/W]]="Z",G174-(Tabela_statek9[[#This Row],[ile ton]]*Tabela_statek9[[#This Row],[cena za tone w talarach]]),G174+(Tabela_statek9[[#This Row],[ile ton]]*Tabela_statek9[[#This Row],[cena za tone w talarach]]))</f>
        <v>50184</v>
      </c>
    </row>
    <row r="176" spans="1:7" x14ac:dyDescent="0.3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 s="2">
        <f>IF(Tabela_statek9[[#This Row],[Z/W]]="Z",G175-(Tabela_statek9[[#This Row],[ile ton]]*Tabela_statek9[[#This Row],[cena za tone w talarach]]),G175+(Tabela_statek9[[#This Row],[ile ton]]*Tabela_statek9[[#This Row],[cena za tone w talarach]]))</f>
        <v>49614</v>
      </c>
    </row>
    <row r="177" spans="1:7" x14ac:dyDescent="0.3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 s="2">
        <f>IF(Tabela_statek9[[#This Row],[Z/W]]="Z",G176-(Tabela_statek9[[#This Row],[ile ton]]*Tabela_statek9[[#This Row],[cena za tone w talarach]]),G176+(Tabela_statek9[[#This Row],[ile ton]]*Tabela_statek9[[#This Row],[cena za tone w talarach]]))</f>
        <v>49246</v>
      </c>
    </row>
    <row r="178" spans="1:7" x14ac:dyDescent="0.3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 s="2">
        <f>IF(Tabela_statek9[[#This Row],[Z/W]]="Z",G177-(Tabela_statek9[[#This Row],[ile ton]]*Tabela_statek9[[#This Row],[cena za tone w talarach]]),G177+(Tabela_statek9[[#This Row],[ile ton]]*Tabela_statek9[[#This Row],[cena za tone w talarach]]))</f>
        <v>49785</v>
      </c>
    </row>
    <row r="179" spans="1:7" x14ac:dyDescent="0.3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 s="2">
        <f>IF(Tabela_statek9[[#This Row],[Z/W]]="Z",G178-(Tabela_statek9[[#This Row],[ile ton]]*Tabela_statek9[[#This Row],[cena za tone w talarach]]),G178+(Tabela_statek9[[#This Row],[ile ton]]*Tabela_statek9[[#This Row],[cena za tone w talarach]]))</f>
        <v>55275</v>
      </c>
    </row>
    <row r="180" spans="1:7" x14ac:dyDescent="0.3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 s="2">
        <f>IF(Tabela_statek9[[#This Row],[Z/W]]="Z",G179-(Tabela_statek9[[#This Row],[ile ton]]*Tabela_statek9[[#This Row],[cena za tone w talarach]]),G179+(Tabela_statek9[[#This Row],[ile ton]]*Tabela_statek9[[#This Row],[cena za tone w talarach]]))</f>
        <v>54857</v>
      </c>
    </row>
    <row r="181" spans="1:7" x14ac:dyDescent="0.3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 s="2">
        <f>IF(Tabela_statek9[[#This Row],[Z/W]]="Z",G180-(Tabela_statek9[[#This Row],[ile ton]]*Tabela_statek9[[#This Row],[cena za tone w talarach]]),G180+(Tabela_statek9[[#This Row],[ile ton]]*Tabela_statek9[[#This Row],[cena za tone w talarach]]))</f>
        <v>53889</v>
      </c>
    </row>
    <row r="182" spans="1:7" x14ac:dyDescent="0.3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 s="2">
        <f>IF(Tabela_statek9[[#This Row],[Z/W]]="Z",G181-(Tabela_statek9[[#This Row],[ile ton]]*Tabela_statek9[[#This Row],[cena za tone w talarach]]),G181+(Tabela_statek9[[#This Row],[ile ton]]*Tabela_statek9[[#This Row],[cena za tone w talarach]]))</f>
        <v>53664</v>
      </c>
    </row>
    <row r="183" spans="1:7" x14ac:dyDescent="0.3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 s="2">
        <f>IF(Tabela_statek9[[#This Row],[Z/W]]="Z",G182-(Tabela_statek9[[#This Row],[ile ton]]*Tabela_statek9[[#This Row],[cena za tone w talarach]]),G182+(Tabela_statek9[[#This Row],[ile ton]]*Tabela_statek9[[#This Row],[cena za tone w talarach]]))</f>
        <v>54040</v>
      </c>
    </row>
    <row r="184" spans="1:7" x14ac:dyDescent="0.3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 s="2">
        <f>IF(Tabela_statek9[[#This Row],[Z/W]]="Z",G183-(Tabela_statek9[[#This Row],[ile ton]]*Tabela_statek9[[#This Row],[cena za tone w talarach]]),G183+(Tabela_statek9[[#This Row],[ile ton]]*Tabela_statek9[[#This Row],[cena za tone w talarach]]))</f>
        <v>53872</v>
      </c>
    </row>
    <row r="185" spans="1:7" x14ac:dyDescent="0.3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 s="2">
        <f>IF(Tabela_statek9[[#This Row],[Z/W]]="Z",G184-(Tabela_statek9[[#This Row],[ile ton]]*Tabela_statek9[[#This Row],[cena za tone w talarach]]),G184+(Tabela_statek9[[#This Row],[ile ton]]*Tabela_statek9[[#This Row],[cena za tone w talarach]]))</f>
        <v>53496</v>
      </c>
    </row>
    <row r="186" spans="1:7" x14ac:dyDescent="0.3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 s="2">
        <f>IF(Tabela_statek9[[#This Row],[Z/W]]="Z",G185-(Tabela_statek9[[#This Row],[ile ton]]*Tabela_statek9[[#This Row],[cena za tone w talarach]]),G185+(Tabela_statek9[[#This Row],[ile ton]]*Tabela_statek9[[#This Row],[cena za tone w talarach]]))</f>
        <v>55874</v>
      </c>
    </row>
    <row r="187" spans="1:7" x14ac:dyDescent="0.3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 s="2">
        <f>IF(Tabela_statek9[[#This Row],[Z/W]]="Z",G186-(Tabela_statek9[[#This Row],[ile ton]]*Tabela_statek9[[#This Row],[cena za tone w talarach]]),G186+(Tabela_statek9[[#This Row],[ile ton]]*Tabela_statek9[[#This Row],[cena za tone w talarach]]))</f>
        <v>57382</v>
      </c>
    </row>
    <row r="188" spans="1:7" x14ac:dyDescent="0.3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 s="2">
        <f>IF(Tabela_statek9[[#This Row],[Z/W]]="Z",G187-(Tabela_statek9[[#This Row],[ile ton]]*Tabela_statek9[[#This Row],[cena za tone w talarach]]),G187+(Tabela_statek9[[#This Row],[ile ton]]*Tabela_statek9[[#This Row],[cena za tone w talarach]]))</f>
        <v>57166</v>
      </c>
    </row>
    <row r="189" spans="1:7" x14ac:dyDescent="0.3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 s="2">
        <f>IF(Tabela_statek9[[#This Row],[Z/W]]="Z",G188-(Tabela_statek9[[#This Row],[ile ton]]*Tabela_statek9[[#This Row],[cena za tone w talarach]]),G188+(Tabela_statek9[[#This Row],[ile ton]]*Tabela_statek9[[#This Row],[cena za tone w talarach]]))</f>
        <v>56230</v>
      </c>
    </row>
    <row r="190" spans="1:7" x14ac:dyDescent="0.3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 s="2">
        <f>IF(Tabela_statek9[[#This Row],[Z/W]]="Z",G189-(Tabela_statek9[[#This Row],[ile ton]]*Tabela_statek9[[#This Row],[cena za tone w talarach]]),G189+(Tabela_statek9[[#This Row],[ile ton]]*Tabela_statek9[[#This Row],[cena za tone w talarach]]))</f>
        <v>55822</v>
      </c>
    </row>
    <row r="191" spans="1:7" x14ac:dyDescent="0.3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 s="2">
        <f>IF(Tabela_statek9[[#This Row],[Z/W]]="Z",G190-(Tabela_statek9[[#This Row],[ile ton]]*Tabela_statek9[[#This Row],[cena za tone w talarach]]),G190+(Tabela_statek9[[#This Row],[ile ton]]*Tabela_statek9[[#This Row],[cena za tone w talarach]]))</f>
        <v>57442</v>
      </c>
    </row>
    <row r="192" spans="1:7" x14ac:dyDescent="0.3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 s="2">
        <f>IF(Tabela_statek9[[#This Row],[Z/W]]="Z",G191-(Tabela_statek9[[#This Row],[ile ton]]*Tabela_statek9[[#This Row],[cena za tone w talarach]]),G191+(Tabela_statek9[[#This Row],[ile ton]]*Tabela_statek9[[#This Row],[cena za tone w talarach]]))</f>
        <v>57298</v>
      </c>
    </row>
    <row r="193" spans="1:7" x14ac:dyDescent="0.3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 s="2">
        <f>IF(Tabela_statek9[[#This Row],[Z/W]]="Z",G192-(Tabela_statek9[[#This Row],[ile ton]]*Tabela_statek9[[#This Row],[cena za tone w talarach]]),G192+(Tabela_statek9[[#This Row],[ile ton]]*Tabela_statek9[[#This Row],[cena za tone w talarach]]))</f>
        <v>56478</v>
      </c>
    </row>
    <row r="194" spans="1:7" x14ac:dyDescent="0.3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 s="2">
        <f>IF(Tabela_statek9[[#This Row],[Z/W]]="Z",G193-(Tabela_statek9[[#This Row],[ile ton]]*Tabela_statek9[[#This Row],[cena za tone w talarach]]),G193+(Tabela_statek9[[#This Row],[ile ton]]*Tabela_statek9[[#This Row],[cena za tone w talarach]]))</f>
        <v>56606</v>
      </c>
    </row>
    <row r="195" spans="1:7" x14ac:dyDescent="0.3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 s="2">
        <f>IF(Tabela_statek9[[#This Row],[Z/W]]="Z",G194-(Tabela_statek9[[#This Row],[ile ton]]*Tabela_statek9[[#This Row],[cena za tone w talarach]]),G194+(Tabela_statek9[[#This Row],[ile ton]]*Tabela_statek9[[#This Row],[cena za tone w talarach]]))</f>
        <v>54830</v>
      </c>
    </row>
    <row r="196" spans="1:7" x14ac:dyDescent="0.3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 s="2">
        <f>IF(Tabela_statek9[[#This Row],[Z/W]]="Z",G195-(Tabela_statek9[[#This Row],[ile ton]]*Tabela_statek9[[#This Row],[cena za tone w talarach]]),G195+(Tabela_statek9[[#This Row],[ile ton]]*Tabela_statek9[[#This Row],[cena za tone w talarach]]))</f>
        <v>58734</v>
      </c>
    </row>
    <row r="197" spans="1:7" x14ac:dyDescent="0.3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 s="2">
        <f>IF(Tabela_statek9[[#This Row],[Z/W]]="Z",G196-(Tabela_statek9[[#This Row],[ile ton]]*Tabela_statek9[[#This Row],[cena za tone w talarach]]),G196+(Tabela_statek9[[#This Row],[ile ton]]*Tabela_statek9[[#This Row],[cena za tone w talarach]]))</f>
        <v>56025</v>
      </c>
    </row>
    <row r="198" spans="1:7" x14ac:dyDescent="0.3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 s="2">
        <f>IF(Tabela_statek9[[#This Row],[Z/W]]="Z",G197-(Tabela_statek9[[#This Row],[ile ton]]*Tabela_statek9[[#This Row],[cena za tone w talarach]]),G197+(Tabela_statek9[[#This Row],[ile ton]]*Tabela_statek9[[#This Row],[cena za tone w talarach]]))</f>
        <v>55449</v>
      </c>
    </row>
    <row r="199" spans="1:7" x14ac:dyDescent="0.3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 s="2">
        <f>IF(Tabela_statek9[[#This Row],[Z/W]]="Z",G198-(Tabela_statek9[[#This Row],[ile ton]]*Tabela_statek9[[#This Row],[cena za tone w talarach]]),G198+(Tabela_statek9[[#This Row],[ile ton]]*Tabela_statek9[[#This Row],[cena za tone w talarach]]))</f>
        <v>55697</v>
      </c>
    </row>
    <row r="200" spans="1:7" x14ac:dyDescent="0.3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 s="2">
        <f>IF(Tabela_statek9[[#This Row],[Z/W]]="Z",G199-(Tabela_statek9[[#This Row],[ile ton]]*Tabela_statek9[[#This Row],[cena za tone w talarach]]),G199+(Tabela_statek9[[#This Row],[ile ton]]*Tabela_statek9[[#This Row],[cena za tone w talarach]]))</f>
        <v>55032</v>
      </c>
    </row>
    <row r="201" spans="1:7" x14ac:dyDescent="0.3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 s="2">
        <f>IF(Tabela_statek9[[#This Row],[Z/W]]="Z",G200-(Tabela_statek9[[#This Row],[ile ton]]*Tabela_statek9[[#This Row],[cena za tone w talarach]]),G200+(Tabela_statek9[[#This Row],[ile ton]]*Tabela_statek9[[#This Row],[cena za tone w talarach]]))</f>
        <v>54704</v>
      </c>
    </row>
    <row r="202" spans="1:7" x14ac:dyDescent="0.3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 s="2">
        <f>IF(Tabela_statek9[[#This Row],[Z/W]]="Z",G201-(Tabela_statek9[[#This Row],[ile ton]]*Tabela_statek9[[#This Row],[cena za tone w talarach]]),G201+(Tabela_statek9[[#This Row],[ile ton]]*Tabela_statek9[[#This Row],[cena za tone w talarach]]))</f>
        <v>53301</v>
      </c>
    </row>
    <row r="203" spans="1:7" x14ac:dyDescent="0.3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 s="2">
        <f>IF(Tabela_statek9[[#This Row],[Z/W]]="Z",G202-(Tabela_statek9[[#This Row],[ile ton]]*Tabela_statek9[[#This Row],[cena za tone w talarach]]),G202+(Tabela_statek9[[#This Row],[ile ton]]*Tabela_statek9[[#This Row],[cena za tone w talarach]]))</f>
        <v>52243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B3875-A320-4D23-846D-52606AE9CE53}">
  <dimension ref="A1:K203"/>
  <sheetViews>
    <sheetView workbookViewId="0">
      <selection activeCell="A2" sqref="A2"/>
    </sheetView>
  </sheetViews>
  <sheetFormatPr defaultRowHeight="14.4" x14ac:dyDescent="0.3"/>
  <cols>
    <col min="1" max="1" width="10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</row>
    <row r="2" spans="1:11" x14ac:dyDescent="0.3">
      <c r="A2" s="1">
        <v>43428</v>
      </c>
      <c r="B2" t="s">
        <v>17</v>
      </c>
      <c r="C2" t="s">
        <v>9</v>
      </c>
      <c r="D2" t="s">
        <v>14</v>
      </c>
      <c r="E2">
        <v>64</v>
      </c>
      <c r="F2">
        <v>61</v>
      </c>
      <c r="G2">
        <v>552335</v>
      </c>
      <c r="I2" t="s">
        <v>53</v>
      </c>
      <c r="K2">
        <v>545844</v>
      </c>
    </row>
    <row r="3" spans="1:11" x14ac:dyDescent="0.3">
      <c r="A3">
        <v>43381</v>
      </c>
      <c r="B3" t="s">
        <v>15</v>
      </c>
      <c r="C3" t="s">
        <v>11</v>
      </c>
      <c r="D3" t="s">
        <v>14</v>
      </c>
      <c r="E3">
        <v>45</v>
      </c>
      <c r="F3">
        <v>36</v>
      </c>
      <c r="G3">
        <v>551043</v>
      </c>
    </row>
    <row r="4" spans="1:11" x14ac:dyDescent="0.3">
      <c r="A4">
        <v>43362</v>
      </c>
      <c r="B4" t="s">
        <v>13</v>
      </c>
      <c r="C4" t="s">
        <v>9</v>
      </c>
      <c r="D4" t="s">
        <v>14</v>
      </c>
      <c r="E4">
        <v>26</v>
      </c>
      <c r="F4">
        <v>58</v>
      </c>
      <c r="G4">
        <v>550983</v>
      </c>
      <c r="I4" t="s">
        <v>54</v>
      </c>
      <c r="K4">
        <v>552335</v>
      </c>
    </row>
    <row r="5" spans="1:11" x14ac:dyDescent="0.3">
      <c r="A5">
        <v>43381</v>
      </c>
      <c r="B5" t="s">
        <v>15</v>
      </c>
      <c r="C5" t="s">
        <v>10</v>
      </c>
      <c r="D5" t="s">
        <v>8</v>
      </c>
      <c r="E5">
        <v>18</v>
      </c>
      <c r="F5">
        <v>8</v>
      </c>
      <c r="G5">
        <v>550899</v>
      </c>
    </row>
    <row r="6" spans="1:11" x14ac:dyDescent="0.3">
      <c r="A6">
        <v>43362</v>
      </c>
      <c r="B6" t="s">
        <v>13</v>
      </c>
      <c r="C6" t="s">
        <v>10</v>
      </c>
      <c r="D6" t="s">
        <v>8</v>
      </c>
      <c r="E6">
        <v>24</v>
      </c>
      <c r="F6">
        <v>9</v>
      </c>
      <c r="G6">
        <v>550767</v>
      </c>
    </row>
    <row r="7" spans="1:11" x14ac:dyDescent="0.3">
      <c r="A7">
        <v>43407</v>
      </c>
      <c r="B7" t="s">
        <v>16</v>
      </c>
      <c r="C7" t="s">
        <v>12</v>
      </c>
      <c r="D7" t="s">
        <v>14</v>
      </c>
      <c r="E7">
        <v>4</v>
      </c>
      <c r="F7">
        <v>32</v>
      </c>
      <c r="G7">
        <v>550207</v>
      </c>
    </row>
    <row r="8" spans="1:11" x14ac:dyDescent="0.3">
      <c r="A8">
        <v>43381</v>
      </c>
      <c r="B8" t="s">
        <v>15</v>
      </c>
      <c r="C8" t="s">
        <v>9</v>
      </c>
      <c r="D8" t="s">
        <v>8</v>
      </c>
      <c r="E8">
        <v>20</v>
      </c>
      <c r="F8">
        <v>41</v>
      </c>
      <c r="G8">
        <v>550079</v>
      </c>
    </row>
    <row r="9" spans="1:11" x14ac:dyDescent="0.3">
      <c r="A9">
        <v>43362</v>
      </c>
      <c r="B9" t="s">
        <v>13</v>
      </c>
      <c r="C9" t="s">
        <v>11</v>
      </c>
      <c r="D9" t="s">
        <v>8</v>
      </c>
      <c r="E9">
        <v>36</v>
      </c>
      <c r="F9">
        <v>26</v>
      </c>
      <c r="G9">
        <v>549831</v>
      </c>
    </row>
    <row r="10" spans="1:11" x14ac:dyDescent="0.3">
      <c r="A10">
        <v>43428</v>
      </c>
      <c r="B10" t="s">
        <v>17</v>
      </c>
      <c r="C10" t="s">
        <v>7</v>
      </c>
      <c r="D10" t="s">
        <v>8</v>
      </c>
      <c r="E10">
        <v>43</v>
      </c>
      <c r="F10">
        <v>63</v>
      </c>
      <c r="G10">
        <v>549626</v>
      </c>
    </row>
    <row r="11" spans="1:11" x14ac:dyDescent="0.3">
      <c r="A11">
        <v>43362</v>
      </c>
      <c r="B11" t="s">
        <v>13</v>
      </c>
      <c r="C11" t="s">
        <v>12</v>
      </c>
      <c r="D11" t="s">
        <v>14</v>
      </c>
      <c r="E11">
        <v>82</v>
      </c>
      <c r="F11">
        <v>29</v>
      </c>
      <c r="G11">
        <v>549475</v>
      </c>
    </row>
    <row r="12" spans="1:11" x14ac:dyDescent="0.3">
      <c r="A12">
        <v>43362</v>
      </c>
      <c r="B12" t="s">
        <v>13</v>
      </c>
      <c r="C12" t="s">
        <v>7</v>
      </c>
      <c r="D12" t="s">
        <v>8</v>
      </c>
      <c r="E12">
        <v>6</v>
      </c>
      <c r="F12">
        <v>68</v>
      </c>
      <c r="G12">
        <v>549423</v>
      </c>
    </row>
    <row r="13" spans="1:11" x14ac:dyDescent="0.3">
      <c r="A13">
        <v>43452</v>
      </c>
      <c r="B13" t="s">
        <v>18</v>
      </c>
      <c r="C13" t="s">
        <v>9</v>
      </c>
      <c r="D13" t="s">
        <v>14</v>
      </c>
      <c r="E13">
        <v>4</v>
      </c>
      <c r="F13">
        <v>62</v>
      </c>
      <c r="G13">
        <v>549298</v>
      </c>
    </row>
    <row r="14" spans="1:11" x14ac:dyDescent="0.3">
      <c r="A14">
        <v>43428</v>
      </c>
      <c r="B14" t="s">
        <v>17</v>
      </c>
      <c r="C14" t="s">
        <v>11</v>
      </c>
      <c r="D14" t="s">
        <v>8</v>
      </c>
      <c r="E14">
        <v>24</v>
      </c>
      <c r="F14">
        <v>24</v>
      </c>
      <c r="G14">
        <v>549050</v>
      </c>
    </row>
    <row r="15" spans="1:11" x14ac:dyDescent="0.3">
      <c r="A15">
        <v>43330</v>
      </c>
      <c r="B15" t="s">
        <v>22</v>
      </c>
      <c r="C15" t="s">
        <v>7</v>
      </c>
      <c r="D15" t="s">
        <v>14</v>
      </c>
      <c r="E15">
        <v>61</v>
      </c>
      <c r="F15">
        <v>90</v>
      </c>
      <c r="G15">
        <v>548876</v>
      </c>
    </row>
    <row r="16" spans="1:11" x14ac:dyDescent="0.3">
      <c r="A16">
        <v>43452</v>
      </c>
      <c r="B16" t="s">
        <v>18</v>
      </c>
      <c r="C16" t="s">
        <v>12</v>
      </c>
      <c r="D16" t="s">
        <v>8</v>
      </c>
      <c r="E16">
        <v>35</v>
      </c>
      <c r="F16">
        <v>19</v>
      </c>
      <c r="G16">
        <v>548633</v>
      </c>
    </row>
    <row r="17" spans="1:7" x14ac:dyDescent="0.3">
      <c r="A17">
        <v>43330</v>
      </c>
      <c r="B17" t="s">
        <v>22</v>
      </c>
      <c r="C17" t="s">
        <v>12</v>
      </c>
      <c r="D17" t="s">
        <v>8</v>
      </c>
      <c r="E17">
        <v>19</v>
      </c>
      <c r="F17">
        <v>22</v>
      </c>
      <c r="G17">
        <v>548458</v>
      </c>
    </row>
    <row r="18" spans="1:7" x14ac:dyDescent="0.3">
      <c r="A18">
        <v>43407</v>
      </c>
      <c r="B18" t="s">
        <v>16</v>
      </c>
      <c r="C18" t="s">
        <v>9</v>
      </c>
      <c r="D18" t="s">
        <v>8</v>
      </c>
      <c r="E18">
        <v>48</v>
      </c>
      <c r="F18">
        <v>37</v>
      </c>
      <c r="G18">
        <v>548431</v>
      </c>
    </row>
    <row r="19" spans="1:7" x14ac:dyDescent="0.3">
      <c r="A19">
        <v>43452</v>
      </c>
      <c r="B19" t="s">
        <v>18</v>
      </c>
      <c r="C19" t="s">
        <v>10</v>
      </c>
      <c r="D19" t="s">
        <v>8</v>
      </c>
      <c r="E19">
        <v>41</v>
      </c>
      <c r="F19">
        <v>8</v>
      </c>
      <c r="G19">
        <v>548305</v>
      </c>
    </row>
    <row r="20" spans="1:7" x14ac:dyDescent="0.3">
      <c r="A20">
        <v>43347</v>
      </c>
      <c r="B20" t="s">
        <v>6</v>
      </c>
      <c r="C20" t="s">
        <v>7</v>
      </c>
      <c r="D20" t="s">
        <v>14</v>
      </c>
      <c r="E20">
        <v>4</v>
      </c>
      <c r="F20">
        <v>94</v>
      </c>
      <c r="G20">
        <v>547641</v>
      </c>
    </row>
    <row r="21" spans="1:7" x14ac:dyDescent="0.3">
      <c r="A21">
        <v>43330</v>
      </c>
      <c r="B21" t="s">
        <v>22</v>
      </c>
      <c r="C21" t="s">
        <v>9</v>
      </c>
      <c r="D21" t="s">
        <v>8</v>
      </c>
      <c r="E21">
        <v>22</v>
      </c>
      <c r="F21">
        <v>44</v>
      </c>
      <c r="G21">
        <v>547490</v>
      </c>
    </row>
    <row r="22" spans="1:7" x14ac:dyDescent="0.3">
      <c r="A22">
        <v>43347</v>
      </c>
      <c r="B22" t="s">
        <v>6</v>
      </c>
      <c r="C22" t="s">
        <v>12</v>
      </c>
      <c r="D22" t="s">
        <v>8</v>
      </c>
      <c r="E22">
        <v>8</v>
      </c>
      <c r="F22">
        <v>21</v>
      </c>
      <c r="G22">
        <v>547473</v>
      </c>
    </row>
    <row r="23" spans="1:7" x14ac:dyDescent="0.3">
      <c r="A23">
        <v>43347</v>
      </c>
      <c r="B23" t="s">
        <v>6</v>
      </c>
      <c r="C23" t="s">
        <v>11</v>
      </c>
      <c r="D23" t="s">
        <v>8</v>
      </c>
      <c r="E23">
        <v>9</v>
      </c>
      <c r="F23">
        <v>25</v>
      </c>
      <c r="G23">
        <v>547265</v>
      </c>
    </row>
    <row r="24" spans="1:7" x14ac:dyDescent="0.3">
      <c r="A24">
        <v>43347</v>
      </c>
      <c r="B24" t="s">
        <v>6</v>
      </c>
      <c r="C24" t="s">
        <v>10</v>
      </c>
      <c r="D24" t="s">
        <v>8</v>
      </c>
      <c r="E24">
        <v>47</v>
      </c>
      <c r="F24">
        <v>8</v>
      </c>
      <c r="G24">
        <v>547097</v>
      </c>
    </row>
    <row r="25" spans="1:7" x14ac:dyDescent="0.3">
      <c r="A25">
        <v>43452</v>
      </c>
      <c r="B25" t="s">
        <v>18</v>
      </c>
      <c r="C25" t="s">
        <v>7</v>
      </c>
      <c r="D25" t="s">
        <v>8</v>
      </c>
      <c r="E25">
        <v>23</v>
      </c>
      <c r="F25">
        <v>61</v>
      </c>
      <c r="G25">
        <v>546902</v>
      </c>
    </row>
    <row r="26" spans="1:7" x14ac:dyDescent="0.3">
      <c r="A26">
        <v>43452</v>
      </c>
      <c r="B26" t="s">
        <v>18</v>
      </c>
      <c r="C26" t="s">
        <v>11</v>
      </c>
      <c r="D26" t="s">
        <v>8</v>
      </c>
      <c r="E26">
        <v>46</v>
      </c>
      <c r="F26">
        <v>23</v>
      </c>
      <c r="G26">
        <v>545844</v>
      </c>
    </row>
    <row r="27" spans="1:7" x14ac:dyDescent="0.3">
      <c r="A27">
        <v>43317</v>
      </c>
      <c r="B27" t="s">
        <v>21</v>
      </c>
      <c r="C27" t="s">
        <v>9</v>
      </c>
      <c r="D27" t="s">
        <v>14</v>
      </c>
      <c r="E27">
        <v>121</v>
      </c>
      <c r="F27">
        <v>63</v>
      </c>
      <c r="G27">
        <v>543785</v>
      </c>
    </row>
    <row r="28" spans="1:7" x14ac:dyDescent="0.3">
      <c r="A28">
        <v>43330</v>
      </c>
      <c r="B28" t="s">
        <v>22</v>
      </c>
      <c r="C28" t="s">
        <v>10</v>
      </c>
      <c r="D28" t="s">
        <v>14</v>
      </c>
      <c r="E28">
        <v>49</v>
      </c>
      <c r="F28">
        <v>11</v>
      </c>
      <c r="G28">
        <v>543386</v>
      </c>
    </row>
    <row r="29" spans="1:7" x14ac:dyDescent="0.3">
      <c r="A29">
        <v>43317</v>
      </c>
      <c r="B29" t="s">
        <v>21</v>
      </c>
      <c r="C29" t="s">
        <v>12</v>
      </c>
      <c r="D29" t="s">
        <v>8</v>
      </c>
      <c r="E29">
        <v>30</v>
      </c>
      <c r="F29">
        <v>19</v>
      </c>
      <c r="G29">
        <v>543215</v>
      </c>
    </row>
    <row r="30" spans="1:7" x14ac:dyDescent="0.3">
      <c r="A30">
        <v>43317</v>
      </c>
      <c r="B30" t="s">
        <v>21</v>
      </c>
      <c r="C30" t="s">
        <v>10</v>
      </c>
      <c r="D30" t="s">
        <v>8</v>
      </c>
      <c r="E30">
        <v>46</v>
      </c>
      <c r="F30">
        <v>8</v>
      </c>
      <c r="G30">
        <v>542847</v>
      </c>
    </row>
    <row r="31" spans="1:7" x14ac:dyDescent="0.3">
      <c r="A31">
        <v>43252</v>
      </c>
      <c r="B31" t="s">
        <v>18</v>
      </c>
      <c r="C31" t="s">
        <v>7</v>
      </c>
      <c r="D31" t="s">
        <v>14</v>
      </c>
      <c r="E31">
        <v>184</v>
      </c>
      <c r="F31">
        <v>99</v>
      </c>
      <c r="G31">
        <v>541205</v>
      </c>
    </row>
    <row r="32" spans="1:7" x14ac:dyDescent="0.3">
      <c r="A32">
        <v>43252</v>
      </c>
      <c r="B32" t="s">
        <v>18</v>
      </c>
      <c r="C32" t="s">
        <v>9</v>
      </c>
      <c r="D32" t="s">
        <v>8</v>
      </c>
      <c r="E32">
        <v>48</v>
      </c>
      <c r="F32">
        <v>38</v>
      </c>
      <c r="G32">
        <v>539381</v>
      </c>
    </row>
    <row r="33" spans="1:7" x14ac:dyDescent="0.3">
      <c r="A33">
        <v>43252</v>
      </c>
      <c r="B33" t="s">
        <v>18</v>
      </c>
      <c r="C33" t="s">
        <v>11</v>
      </c>
      <c r="D33" t="s">
        <v>8</v>
      </c>
      <c r="E33">
        <v>21</v>
      </c>
      <c r="F33">
        <v>23</v>
      </c>
      <c r="G33">
        <v>538898</v>
      </c>
    </row>
    <row r="34" spans="1:7" x14ac:dyDescent="0.3">
      <c r="A34">
        <v>43292</v>
      </c>
      <c r="B34" t="s">
        <v>20</v>
      </c>
      <c r="C34" t="s">
        <v>11</v>
      </c>
      <c r="D34" t="s">
        <v>14</v>
      </c>
      <c r="E34">
        <v>48</v>
      </c>
      <c r="F34">
        <v>37</v>
      </c>
      <c r="G34">
        <v>537799</v>
      </c>
    </row>
    <row r="35" spans="1:7" x14ac:dyDescent="0.3">
      <c r="A35">
        <v>43292</v>
      </c>
      <c r="B35" t="s">
        <v>20</v>
      </c>
      <c r="C35" t="s">
        <v>7</v>
      </c>
      <c r="D35" t="s">
        <v>8</v>
      </c>
      <c r="E35">
        <v>18</v>
      </c>
      <c r="F35">
        <v>62</v>
      </c>
      <c r="G35">
        <v>536683</v>
      </c>
    </row>
    <row r="36" spans="1:7" x14ac:dyDescent="0.3">
      <c r="A36">
        <v>43317</v>
      </c>
      <c r="B36" t="s">
        <v>21</v>
      </c>
      <c r="C36" t="s">
        <v>11</v>
      </c>
      <c r="D36" t="s">
        <v>14</v>
      </c>
      <c r="E36">
        <v>13</v>
      </c>
      <c r="F36">
        <v>38</v>
      </c>
      <c r="G36">
        <v>536162</v>
      </c>
    </row>
    <row r="37" spans="1:7" x14ac:dyDescent="0.3">
      <c r="A37">
        <v>43292</v>
      </c>
      <c r="B37" t="s">
        <v>20</v>
      </c>
      <c r="C37" t="s">
        <v>10</v>
      </c>
      <c r="D37" t="s">
        <v>14</v>
      </c>
      <c r="E37">
        <v>192</v>
      </c>
      <c r="F37">
        <v>12</v>
      </c>
      <c r="G37">
        <v>536023</v>
      </c>
    </row>
    <row r="38" spans="1:7" x14ac:dyDescent="0.3">
      <c r="A38">
        <v>43270</v>
      </c>
      <c r="B38" t="s">
        <v>19</v>
      </c>
      <c r="C38" t="s">
        <v>7</v>
      </c>
      <c r="D38" t="s">
        <v>8</v>
      </c>
      <c r="E38">
        <v>47</v>
      </c>
      <c r="F38">
        <v>66</v>
      </c>
      <c r="G38">
        <v>535796</v>
      </c>
    </row>
    <row r="39" spans="1:7" x14ac:dyDescent="0.3">
      <c r="A39">
        <v>43292</v>
      </c>
      <c r="B39" t="s">
        <v>20</v>
      </c>
      <c r="C39" t="s">
        <v>9</v>
      </c>
      <c r="D39" t="s">
        <v>8</v>
      </c>
      <c r="E39">
        <v>25</v>
      </c>
      <c r="F39">
        <v>39</v>
      </c>
      <c r="G39">
        <v>535708</v>
      </c>
    </row>
    <row r="40" spans="1:7" x14ac:dyDescent="0.3">
      <c r="A40">
        <v>43292</v>
      </c>
      <c r="B40" t="s">
        <v>20</v>
      </c>
      <c r="C40" t="s">
        <v>12</v>
      </c>
      <c r="D40" t="s">
        <v>8</v>
      </c>
      <c r="E40">
        <v>2</v>
      </c>
      <c r="F40">
        <v>20</v>
      </c>
      <c r="G40">
        <v>535668</v>
      </c>
    </row>
    <row r="41" spans="1:7" x14ac:dyDescent="0.3">
      <c r="A41">
        <v>43270</v>
      </c>
      <c r="B41" t="s">
        <v>19</v>
      </c>
      <c r="C41" t="s">
        <v>11</v>
      </c>
      <c r="D41" t="s">
        <v>8</v>
      </c>
      <c r="E41">
        <v>6</v>
      </c>
      <c r="F41">
        <v>25</v>
      </c>
      <c r="G41">
        <v>535646</v>
      </c>
    </row>
    <row r="42" spans="1:7" x14ac:dyDescent="0.3">
      <c r="A42">
        <v>43129</v>
      </c>
      <c r="B42" t="s">
        <v>21</v>
      </c>
      <c r="C42" t="s">
        <v>9</v>
      </c>
      <c r="D42" t="s">
        <v>14</v>
      </c>
      <c r="E42">
        <v>22</v>
      </c>
      <c r="F42">
        <v>63</v>
      </c>
      <c r="G42">
        <v>535049</v>
      </c>
    </row>
    <row r="43" spans="1:7" x14ac:dyDescent="0.3">
      <c r="A43">
        <v>43130</v>
      </c>
      <c r="B43" t="s">
        <v>22</v>
      </c>
      <c r="C43" t="s">
        <v>12</v>
      </c>
      <c r="D43" t="s">
        <v>14</v>
      </c>
      <c r="E43">
        <v>6</v>
      </c>
      <c r="F43">
        <v>25</v>
      </c>
      <c r="G43">
        <v>534513</v>
      </c>
    </row>
    <row r="44" spans="1:7" x14ac:dyDescent="0.3">
      <c r="A44">
        <v>43129</v>
      </c>
      <c r="B44" t="s">
        <v>21</v>
      </c>
      <c r="C44" t="s">
        <v>7</v>
      </c>
      <c r="D44" t="s">
        <v>8</v>
      </c>
      <c r="E44">
        <v>9</v>
      </c>
      <c r="F44">
        <v>60</v>
      </c>
      <c r="G44">
        <v>534509</v>
      </c>
    </row>
    <row r="45" spans="1:7" x14ac:dyDescent="0.3">
      <c r="A45">
        <v>43129</v>
      </c>
      <c r="B45" t="s">
        <v>21</v>
      </c>
      <c r="C45" t="s">
        <v>12</v>
      </c>
      <c r="D45" t="s">
        <v>8</v>
      </c>
      <c r="E45">
        <v>6</v>
      </c>
      <c r="F45">
        <v>19</v>
      </c>
      <c r="G45">
        <v>534395</v>
      </c>
    </row>
    <row r="46" spans="1:7" x14ac:dyDescent="0.3">
      <c r="A46">
        <v>43129</v>
      </c>
      <c r="B46" t="s">
        <v>21</v>
      </c>
      <c r="C46" t="s">
        <v>10</v>
      </c>
      <c r="D46" t="s">
        <v>8</v>
      </c>
      <c r="E46">
        <v>4</v>
      </c>
      <c r="F46">
        <v>8</v>
      </c>
      <c r="G46">
        <v>534363</v>
      </c>
    </row>
    <row r="47" spans="1:7" x14ac:dyDescent="0.3">
      <c r="A47">
        <v>43270</v>
      </c>
      <c r="B47" t="s">
        <v>19</v>
      </c>
      <c r="C47" t="s">
        <v>9</v>
      </c>
      <c r="D47" t="s">
        <v>8</v>
      </c>
      <c r="E47">
        <v>47</v>
      </c>
      <c r="F47">
        <v>41</v>
      </c>
      <c r="G47">
        <v>533719</v>
      </c>
    </row>
    <row r="48" spans="1:7" x14ac:dyDescent="0.3">
      <c r="A48">
        <v>43129</v>
      </c>
      <c r="B48" t="s">
        <v>21</v>
      </c>
      <c r="C48" t="s">
        <v>11</v>
      </c>
      <c r="D48" t="s">
        <v>14</v>
      </c>
      <c r="E48">
        <v>15</v>
      </c>
      <c r="F48">
        <v>38</v>
      </c>
      <c r="G48">
        <v>533663</v>
      </c>
    </row>
    <row r="49" spans="1:7" x14ac:dyDescent="0.3">
      <c r="A49">
        <v>43104</v>
      </c>
      <c r="B49" t="s">
        <v>20</v>
      </c>
      <c r="C49" t="s">
        <v>11</v>
      </c>
      <c r="D49" t="s">
        <v>14</v>
      </c>
      <c r="E49">
        <v>44</v>
      </c>
      <c r="F49">
        <v>37</v>
      </c>
      <c r="G49">
        <v>533651</v>
      </c>
    </row>
    <row r="50" spans="1:7" x14ac:dyDescent="0.3">
      <c r="A50">
        <v>43104</v>
      </c>
      <c r="B50" t="s">
        <v>20</v>
      </c>
      <c r="C50" t="s">
        <v>10</v>
      </c>
      <c r="D50" t="s">
        <v>8</v>
      </c>
      <c r="E50">
        <v>21</v>
      </c>
      <c r="F50">
        <v>8</v>
      </c>
      <c r="G50">
        <v>533483</v>
      </c>
    </row>
    <row r="51" spans="1:7" x14ac:dyDescent="0.3">
      <c r="A51">
        <v>43104</v>
      </c>
      <c r="B51" t="s">
        <v>20</v>
      </c>
      <c r="C51" t="s">
        <v>9</v>
      </c>
      <c r="D51" t="s">
        <v>8</v>
      </c>
      <c r="E51">
        <v>10</v>
      </c>
      <c r="F51">
        <v>39</v>
      </c>
      <c r="G51">
        <v>533093</v>
      </c>
    </row>
    <row r="52" spans="1:7" x14ac:dyDescent="0.3">
      <c r="A52">
        <v>43104</v>
      </c>
      <c r="B52" t="s">
        <v>20</v>
      </c>
      <c r="C52" t="s">
        <v>7</v>
      </c>
      <c r="D52" t="s">
        <v>14</v>
      </c>
      <c r="E52">
        <v>38</v>
      </c>
      <c r="F52">
        <v>98</v>
      </c>
      <c r="G52">
        <v>532023</v>
      </c>
    </row>
    <row r="53" spans="1:7" x14ac:dyDescent="0.3">
      <c r="A53">
        <v>43064</v>
      </c>
      <c r="B53" t="s">
        <v>18</v>
      </c>
      <c r="C53" t="s">
        <v>7</v>
      </c>
      <c r="D53" t="s">
        <v>14</v>
      </c>
      <c r="E53">
        <v>134</v>
      </c>
      <c r="F53">
        <v>99</v>
      </c>
      <c r="G53">
        <v>531351</v>
      </c>
    </row>
    <row r="54" spans="1:7" x14ac:dyDescent="0.3">
      <c r="A54">
        <v>43082</v>
      </c>
      <c r="B54" t="s">
        <v>19</v>
      </c>
      <c r="C54" t="s">
        <v>12</v>
      </c>
      <c r="D54" t="s">
        <v>14</v>
      </c>
      <c r="E54">
        <v>4</v>
      </c>
      <c r="F54">
        <v>30</v>
      </c>
      <c r="G54">
        <v>531015</v>
      </c>
    </row>
    <row r="55" spans="1:7" x14ac:dyDescent="0.3">
      <c r="A55">
        <v>43147</v>
      </c>
      <c r="B55" t="s">
        <v>6</v>
      </c>
      <c r="C55" t="s">
        <v>11</v>
      </c>
      <c r="D55" t="s">
        <v>14</v>
      </c>
      <c r="E55">
        <v>49</v>
      </c>
      <c r="F55">
        <v>35</v>
      </c>
      <c r="G55">
        <v>531008</v>
      </c>
    </row>
    <row r="56" spans="1:7" x14ac:dyDescent="0.3">
      <c r="A56">
        <v>43147</v>
      </c>
      <c r="B56" t="s">
        <v>6</v>
      </c>
      <c r="C56" t="s">
        <v>10</v>
      </c>
      <c r="D56" t="s">
        <v>8</v>
      </c>
      <c r="E56">
        <v>10</v>
      </c>
      <c r="F56">
        <v>8</v>
      </c>
      <c r="G56">
        <v>530928</v>
      </c>
    </row>
    <row r="57" spans="1:7" x14ac:dyDescent="0.3">
      <c r="A57">
        <v>43064</v>
      </c>
      <c r="B57" t="s">
        <v>18</v>
      </c>
      <c r="C57" t="s">
        <v>9</v>
      </c>
      <c r="D57" t="s">
        <v>8</v>
      </c>
      <c r="E57">
        <v>12</v>
      </c>
      <c r="F57">
        <v>38</v>
      </c>
      <c r="G57">
        <v>530895</v>
      </c>
    </row>
    <row r="58" spans="1:7" x14ac:dyDescent="0.3">
      <c r="A58">
        <v>43082</v>
      </c>
      <c r="B58" t="s">
        <v>19</v>
      </c>
      <c r="C58" t="s">
        <v>10</v>
      </c>
      <c r="D58" t="s">
        <v>8</v>
      </c>
      <c r="E58">
        <v>26</v>
      </c>
      <c r="F58">
        <v>8</v>
      </c>
      <c r="G58">
        <v>530807</v>
      </c>
    </row>
    <row r="59" spans="1:7" x14ac:dyDescent="0.3">
      <c r="A59">
        <v>43130</v>
      </c>
      <c r="B59" t="s">
        <v>22</v>
      </c>
      <c r="C59" t="s">
        <v>7</v>
      </c>
      <c r="D59" t="s">
        <v>8</v>
      </c>
      <c r="E59">
        <v>48</v>
      </c>
      <c r="F59">
        <v>79</v>
      </c>
      <c r="G59">
        <v>530721</v>
      </c>
    </row>
    <row r="60" spans="1:7" x14ac:dyDescent="0.3">
      <c r="A60">
        <v>43181</v>
      </c>
      <c r="B60" t="s">
        <v>15</v>
      </c>
      <c r="C60" t="s">
        <v>12</v>
      </c>
      <c r="D60" t="s">
        <v>14</v>
      </c>
      <c r="E60">
        <v>46</v>
      </c>
      <c r="F60">
        <v>30</v>
      </c>
      <c r="G60">
        <v>530080</v>
      </c>
    </row>
    <row r="61" spans="1:7" x14ac:dyDescent="0.3">
      <c r="A61">
        <v>43147</v>
      </c>
      <c r="B61" t="s">
        <v>6</v>
      </c>
      <c r="C61" t="s">
        <v>12</v>
      </c>
      <c r="D61" t="s">
        <v>8</v>
      </c>
      <c r="E61">
        <v>47</v>
      </c>
      <c r="F61">
        <v>21</v>
      </c>
      <c r="G61">
        <v>529941</v>
      </c>
    </row>
    <row r="62" spans="1:7" x14ac:dyDescent="0.3">
      <c r="A62">
        <v>43147</v>
      </c>
      <c r="B62" t="s">
        <v>6</v>
      </c>
      <c r="C62" t="s">
        <v>9</v>
      </c>
      <c r="D62" t="s">
        <v>8</v>
      </c>
      <c r="E62">
        <v>34</v>
      </c>
      <c r="F62">
        <v>42</v>
      </c>
      <c r="G62">
        <v>529293</v>
      </c>
    </row>
    <row r="63" spans="1:7" x14ac:dyDescent="0.3">
      <c r="A63">
        <v>43162</v>
      </c>
      <c r="B63" t="s">
        <v>13</v>
      </c>
      <c r="C63" t="s">
        <v>9</v>
      </c>
      <c r="D63" t="s">
        <v>14</v>
      </c>
      <c r="E63">
        <v>34</v>
      </c>
      <c r="F63">
        <v>58</v>
      </c>
      <c r="G63">
        <v>528745</v>
      </c>
    </row>
    <row r="64" spans="1:7" x14ac:dyDescent="0.3">
      <c r="A64">
        <v>43162</v>
      </c>
      <c r="B64" t="s">
        <v>13</v>
      </c>
      <c r="C64" t="s">
        <v>10</v>
      </c>
      <c r="D64" t="s">
        <v>8</v>
      </c>
      <c r="E64">
        <v>5</v>
      </c>
      <c r="F64">
        <v>9</v>
      </c>
      <c r="G64">
        <v>528700</v>
      </c>
    </row>
    <row r="65" spans="1:7" x14ac:dyDescent="0.3">
      <c r="A65">
        <v>43082</v>
      </c>
      <c r="B65" t="s">
        <v>19</v>
      </c>
      <c r="C65" t="s">
        <v>7</v>
      </c>
      <c r="D65" t="s">
        <v>8</v>
      </c>
      <c r="E65">
        <v>38</v>
      </c>
      <c r="F65">
        <v>66</v>
      </c>
      <c r="G65">
        <v>528299</v>
      </c>
    </row>
    <row r="66" spans="1:7" x14ac:dyDescent="0.3">
      <c r="A66">
        <v>43181</v>
      </c>
      <c r="B66" t="s">
        <v>15</v>
      </c>
      <c r="C66" t="s">
        <v>7</v>
      </c>
      <c r="D66" t="s">
        <v>8</v>
      </c>
      <c r="E66">
        <v>49</v>
      </c>
      <c r="F66">
        <v>65</v>
      </c>
      <c r="G66">
        <v>526895</v>
      </c>
    </row>
    <row r="67" spans="1:7" x14ac:dyDescent="0.3">
      <c r="A67">
        <v>43147</v>
      </c>
      <c r="B67" t="s">
        <v>6</v>
      </c>
      <c r="C67" t="s">
        <v>7</v>
      </c>
      <c r="D67" t="s">
        <v>8</v>
      </c>
      <c r="E67">
        <v>48</v>
      </c>
      <c r="F67">
        <v>66</v>
      </c>
      <c r="G67">
        <v>526773</v>
      </c>
    </row>
    <row r="68" spans="1:7" x14ac:dyDescent="0.3">
      <c r="A68">
        <v>43181</v>
      </c>
      <c r="B68" t="s">
        <v>15</v>
      </c>
      <c r="C68" t="s">
        <v>10</v>
      </c>
      <c r="D68" t="s">
        <v>8</v>
      </c>
      <c r="E68">
        <v>16</v>
      </c>
      <c r="F68">
        <v>8</v>
      </c>
      <c r="G68">
        <v>526767</v>
      </c>
    </row>
    <row r="69" spans="1:7" x14ac:dyDescent="0.3">
      <c r="A69">
        <v>43207</v>
      </c>
      <c r="B69" t="s">
        <v>16</v>
      </c>
      <c r="C69" t="s">
        <v>12</v>
      </c>
      <c r="D69" t="s">
        <v>14</v>
      </c>
      <c r="E69">
        <v>1</v>
      </c>
      <c r="F69">
        <v>32</v>
      </c>
      <c r="G69">
        <v>526614</v>
      </c>
    </row>
    <row r="70" spans="1:7" x14ac:dyDescent="0.3">
      <c r="A70">
        <v>43207</v>
      </c>
      <c r="B70" t="s">
        <v>16</v>
      </c>
      <c r="C70" t="s">
        <v>9</v>
      </c>
      <c r="D70" t="s">
        <v>8</v>
      </c>
      <c r="E70">
        <v>5</v>
      </c>
      <c r="F70">
        <v>37</v>
      </c>
      <c r="G70">
        <v>526582</v>
      </c>
    </row>
    <row r="71" spans="1:7" x14ac:dyDescent="0.3">
      <c r="A71">
        <v>43207</v>
      </c>
      <c r="B71" t="s">
        <v>16</v>
      </c>
      <c r="C71" t="s">
        <v>10</v>
      </c>
      <c r="D71" t="s">
        <v>8</v>
      </c>
      <c r="E71">
        <v>34</v>
      </c>
      <c r="F71">
        <v>7</v>
      </c>
      <c r="G71">
        <v>526376</v>
      </c>
    </row>
    <row r="72" spans="1:7" x14ac:dyDescent="0.3">
      <c r="A72">
        <v>43207</v>
      </c>
      <c r="B72" t="s">
        <v>16</v>
      </c>
      <c r="C72" t="s">
        <v>7</v>
      </c>
      <c r="D72" t="s">
        <v>8</v>
      </c>
      <c r="E72">
        <v>29</v>
      </c>
      <c r="F72">
        <v>59</v>
      </c>
      <c r="G72">
        <v>524665</v>
      </c>
    </row>
    <row r="73" spans="1:7" x14ac:dyDescent="0.3">
      <c r="A73">
        <v>43228</v>
      </c>
      <c r="B73" t="s">
        <v>17</v>
      </c>
      <c r="C73" t="s">
        <v>11</v>
      </c>
      <c r="D73" t="s">
        <v>8</v>
      </c>
      <c r="E73">
        <v>34</v>
      </c>
      <c r="F73">
        <v>24</v>
      </c>
      <c r="G73">
        <v>523849</v>
      </c>
    </row>
    <row r="74" spans="1:7" x14ac:dyDescent="0.3">
      <c r="A74">
        <v>42959</v>
      </c>
      <c r="B74" t="s">
        <v>6</v>
      </c>
      <c r="C74" t="s">
        <v>9</v>
      </c>
      <c r="D74" t="s">
        <v>14</v>
      </c>
      <c r="E74">
        <v>48</v>
      </c>
      <c r="F74">
        <v>59</v>
      </c>
      <c r="G74">
        <v>523463</v>
      </c>
    </row>
    <row r="75" spans="1:7" x14ac:dyDescent="0.3">
      <c r="A75">
        <v>43228</v>
      </c>
      <c r="B75" t="s">
        <v>17</v>
      </c>
      <c r="C75" t="s">
        <v>12</v>
      </c>
      <c r="D75" t="s">
        <v>8</v>
      </c>
      <c r="E75">
        <v>27</v>
      </c>
      <c r="F75">
        <v>20</v>
      </c>
      <c r="G75">
        <v>523309</v>
      </c>
    </row>
    <row r="76" spans="1:7" x14ac:dyDescent="0.3">
      <c r="A76">
        <v>42929</v>
      </c>
      <c r="B76" t="s">
        <v>21</v>
      </c>
      <c r="C76" t="s">
        <v>7</v>
      </c>
      <c r="D76" t="s">
        <v>14</v>
      </c>
      <c r="E76">
        <v>116</v>
      </c>
      <c r="F76">
        <v>100</v>
      </c>
      <c r="G76">
        <v>523098</v>
      </c>
    </row>
    <row r="77" spans="1:7" x14ac:dyDescent="0.3">
      <c r="A77">
        <v>42959</v>
      </c>
      <c r="B77" t="s">
        <v>6</v>
      </c>
      <c r="C77" t="s">
        <v>12</v>
      </c>
      <c r="D77" t="s">
        <v>8</v>
      </c>
      <c r="E77">
        <v>20</v>
      </c>
      <c r="F77">
        <v>21</v>
      </c>
      <c r="G77">
        <v>523043</v>
      </c>
    </row>
    <row r="78" spans="1:7" x14ac:dyDescent="0.3">
      <c r="A78">
        <v>43228</v>
      </c>
      <c r="B78" t="s">
        <v>17</v>
      </c>
      <c r="C78" t="s">
        <v>10</v>
      </c>
      <c r="D78" t="s">
        <v>8</v>
      </c>
      <c r="E78">
        <v>40</v>
      </c>
      <c r="F78">
        <v>8</v>
      </c>
      <c r="G78">
        <v>522989</v>
      </c>
    </row>
    <row r="79" spans="1:7" x14ac:dyDescent="0.3">
      <c r="A79">
        <v>42942</v>
      </c>
      <c r="B79" t="s">
        <v>22</v>
      </c>
      <c r="C79" t="s">
        <v>10</v>
      </c>
      <c r="D79" t="s">
        <v>14</v>
      </c>
      <c r="E79">
        <v>22</v>
      </c>
      <c r="F79">
        <v>11</v>
      </c>
      <c r="G79">
        <v>522959</v>
      </c>
    </row>
    <row r="80" spans="1:7" x14ac:dyDescent="0.3">
      <c r="A80">
        <v>42942</v>
      </c>
      <c r="B80" t="s">
        <v>22</v>
      </c>
      <c r="C80" t="s">
        <v>11</v>
      </c>
      <c r="D80" t="s">
        <v>14</v>
      </c>
      <c r="E80">
        <v>5</v>
      </c>
      <c r="F80">
        <v>34</v>
      </c>
      <c r="G80">
        <v>522717</v>
      </c>
    </row>
    <row r="81" spans="1:7" x14ac:dyDescent="0.3">
      <c r="A81">
        <v>42929</v>
      </c>
      <c r="B81" t="s">
        <v>21</v>
      </c>
      <c r="C81" t="s">
        <v>12</v>
      </c>
      <c r="D81" t="s">
        <v>8</v>
      </c>
      <c r="E81">
        <v>29</v>
      </c>
      <c r="F81">
        <v>19</v>
      </c>
      <c r="G81">
        <v>522547</v>
      </c>
    </row>
    <row r="82" spans="1:7" x14ac:dyDescent="0.3">
      <c r="A82">
        <v>42959</v>
      </c>
      <c r="B82" t="s">
        <v>6</v>
      </c>
      <c r="C82" t="s">
        <v>11</v>
      </c>
      <c r="D82" t="s">
        <v>8</v>
      </c>
      <c r="E82">
        <v>26</v>
      </c>
      <c r="F82">
        <v>25</v>
      </c>
      <c r="G82">
        <v>522393</v>
      </c>
    </row>
    <row r="83" spans="1:7" x14ac:dyDescent="0.3">
      <c r="A83">
        <v>42974</v>
      </c>
      <c r="B83" t="s">
        <v>13</v>
      </c>
      <c r="C83" t="s">
        <v>10</v>
      </c>
      <c r="D83" t="s">
        <v>8</v>
      </c>
      <c r="E83">
        <v>24</v>
      </c>
      <c r="F83">
        <v>9</v>
      </c>
      <c r="G83">
        <v>522177</v>
      </c>
    </row>
    <row r="84" spans="1:7" x14ac:dyDescent="0.3">
      <c r="A84">
        <v>42942</v>
      </c>
      <c r="B84" t="s">
        <v>22</v>
      </c>
      <c r="C84" t="s">
        <v>12</v>
      </c>
      <c r="D84" t="s">
        <v>8</v>
      </c>
      <c r="E84">
        <v>37</v>
      </c>
      <c r="F84">
        <v>22</v>
      </c>
      <c r="G84">
        <v>522145</v>
      </c>
    </row>
    <row r="85" spans="1:7" x14ac:dyDescent="0.3">
      <c r="A85">
        <v>42942</v>
      </c>
      <c r="B85" t="s">
        <v>22</v>
      </c>
      <c r="C85" t="s">
        <v>7</v>
      </c>
      <c r="D85" t="s">
        <v>8</v>
      </c>
      <c r="E85">
        <v>10</v>
      </c>
      <c r="F85">
        <v>70</v>
      </c>
      <c r="G85">
        <v>521445</v>
      </c>
    </row>
    <row r="86" spans="1:7" x14ac:dyDescent="0.3">
      <c r="A86">
        <v>42959</v>
      </c>
      <c r="B86" t="s">
        <v>6</v>
      </c>
      <c r="C86" t="s">
        <v>7</v>
      </c>
      <c r="D86" t="s">
        <v>14</v>
      </c>
      <c r="E86">
        <v>11</v>
      </c>
      <c r="F86">
        <v>94</v>
      </c>
      <c r="G86">
        <v>520631</v>
      </c>
    </row>
    <row r="87" spans="1:7" x14ac:dyDescent="0.3">
      <c r="A87">
        <v>43040</v>
      </c>
      <c r="B87" t="s">
        <v>17</v>
      </c>
      <c r="C87" t="s">
        <v>12</v>
      </c>
      <c r="D87" t="s">
        <v>14</v>
      </c>
      <c r="E87">
        <v>147</v>
      </c>
      <c r="F87">
        <v>30</v>
      </c>
      <c r="G87">
        <v>520173</v>
      </c>
    </row>
    <row r="88" spans="1:7" x14ac:dyDescent="0.3">
      <c r="A88">
        <v>43040</v>
      </c>
      <c r="B88" t="s">
        <v>17</v>
      </c>
      <c r="C88" t="s">
        <v>10</v>
      </c>
      <c r="D88" t="s">
        <v>8</v>
      </c>
      <c r="E88">
        <v>15</v>
      </c>
      <c r="F88">
        <v>8</v>
      </c>
      <c r="G88">
        <v>520053</v>
      </c>
    </row>
    <row r="89" spans="1:7" x14ac:dyDescent="0.3">
      <c r="A89">
        <v>42993</v>
      </c>
      <c r="B89" t="s">
        <v>15</v>
      </c>
      <c r="C89" t="s">
        <v>11</v>
      </c>
      <c r="D89" t="s">
        <v>14</v>
      </c>
      <c r="E89">
        <v>19</v>
      </c>
      <c r="F89">
        <v>36</v>
      </c>
      <c r="G89">
        <v>519811</v>
      </c>
    </row>
    <row r="90" spans="1:7" x14ac:dyDescent="0.3">
      <c r="A90">
        <v>42942</v>
      </c>
      <c r="B90" t="s">
        <v>22</v>
      </c>
      <c r="C90" t="s">
        <v>9</v>
      </c>
      <c r="D90" t="s">
        <v>8</v>
      </c>
      <c r="E90">
        <v>42</v>
      </c>
      <c r="F90">
        <v>44</v>
      </c>
      <c r="G90">
        <v>519597</v>
      </c>
    </row>
    <row r="91" spans="1:7" x14ac:dyDescent="0.3">
      <c r="A91">
        <v>42974</v>
      </c>
      <c r="B91" t="s">
        <v>13</v>
      </c>
      <c r="C91" t="s">
        <v>7</v>
      </c>
      <c r="D91" t="s">
        <v>8</v>
      </c>
      <c r="E91">
        <v>38</v>
      </c>
      <c r="F91">
        <v>68</v>
      </c>
      <c r="G91">
        <v>519593</v>
      </c>
    </row>
    <row r="92" spans="1:7" x14ac:dyDescent="0.3">
      <c r="A92">
        <v>42974</v>
      </c>
      <c r="B92" t="s">
        <v>13</v>
      </c>
      <c r="C92" t="s">
        <v>12</v>
      </c>
      <c r="D92" t="s">
        <v>8</v>
      </c>
      <c r="E92">
        <v>14</v>
      </c>
      <c r="F92">
        <v>21</v>
      </c>
      <c r="G92">
        <v>519299</v>
      </c>
    </row>
    <row r="93" spans="1:7" x14ac:dyDescent="0.3">
      <c r="A93">
        <v>42974</v>
      </c>
      <c r="B93" t="s">
        <v>13</v>
      </c>
      <c r="C93" t="s">
        <v>9</v>
      </c>
      <c r="D93" t="s">
        <v>8</v>
      </c>
      <c r="E93">
        <v>4</v>
      </c>
      <c r="F93">
        <v>43</v>
      </c>
      <c r="G93">
        <v>519127</v>
      </c>
    </row>
    <row r="94" spans="1:7" x14ac:dyDescent="0.3">
      <c r="A94">
        <v>43040</v>
      </c>
      <c r="B94" t="s">
        <v>17</v>
      </c>
      <c r="C94" t="s">
        <v>7</v>
      </c>
      <c r="D94" t="s">
        <v>8</v>
      </c>
      <c r="E94">
        <v>24</v>
      </c>
      <c r="F94">
        <v>63</v>
      </c>
      <c r="G94">
        <v>518541</v>
      </c>
    </row>
    <row r="95" spans="1:7" x14ac:dyDescent="0.3">
      <c r="A95">
        <v>43019</v>
      </c>
      <c r="B95" t="s">
        <v>16</v>
      </c>
      <c r="C95" t="s">
        <v>9</v>
      </c>
      <c r="D95" t="s">
        <v>14</v>
      </c>
      <c r="E95">
        <v>6</v>
      </c>
      <c r="F95">
        <v>63</v>
      </c>
      <c r="G95">
        <v>518239</v>
      </c>
    </row>
    <row r="96" spans="1:7" x14ac:dyDescent="0.3">
      <c r="A96">
        <v>43040</v>
      </c>
      <c r="B96" t="s">
        <v>17</v>
      </c>
      <c r="C96" t="s">
        <v>11</v>
      </c>
      <c r="D96" t="s">
        <v>8</v>
      </c>
      <c r="E96">
        <v>19</v>
      </c>
      <c r="F96">
        <v>24</v>
      </c>
      <c r="G96">
        <v>518085</v>
      </c>
    </row>
    <row r="97" spans="1:7" x14ac:dyDescent="0.3">
      <c r="A97">
        <v>42993</v>
      </c>
      <c r="B97" t="s">
        <v>15</v>
      </c>
      <c r="C97" t="s">
        <v>7</v>
      </c>
      <c r="D97" t="s">
        <v>8</v>
      </c>
      <c r="E97">
        <v>30</v>
      </c>
      <c r="F97">
        <v>65</v>
      </c>
      <c r="G97">
        <v>517861</v>
      </c>
    </row>
    <row r="98" spans="1:7" x14ac:dyDescent="0.3">
      <c r="A98">
        <v>42882</v>
      </c>
      <c r="B98" t="s">
        <v>19</v>
      </c>
      <c r="C98" t="s">
        <v>9</v>
      </c>
      <c r="D98" t="s">
        <v>14</v>
      </c>
      <c r="E98">
        <v>68</v>
      </c>
      <c r="F98">
        <v>59</v>
      </c>
      <c r="G98">
        <v>516955</v>
      </c>
    </row>
    <row r="99" spans="1:7" x14ac:dyDescent="0.3">
      <c r="A99">
        <v>42864</v>
      </c>
      <c r="B99" t="s">
        <v>18</v>
      </c>
      <c r="C99" t="s">
        <v>12</v>
      </c>
      <c r="D99" t="s">
        <v>14</v>
      </c>
      <c r="E99">
        <v>110</v>
      </c>
      <c r="F99">
        <v>31</v>
      </c>
      <c r="G99">
        <v>516741</v>
      </c>
    </row>
    <row r="100" spans="1:7" x14ac:dyDescent="0.3">
      <c r="A100">
        <v>43040</v>
      </c>
      <c r="B100" t="s">
        <v>17</v>
      </c>
      <c r="C100" t="s">
        <v>9</v>
      </c>
      <c r="D100" t="s">
        <v>14</v>
      </c>
      <c r="E100">
        <v>1</v>
      </c>
      <c r="F100">
        <v>61</v>
      </c>
      <c r="G100">
        <v>515763</v>
      </c>
    </row>
    <row r="101" spans="1:7" x14ac:dyDescent="0.3">
      <c r="A101">
        <v>43019</v>
      </c>
      <c r="B101" t="s">
        <v>16</v>
      </c>
      <c r="C101" t="s">
        <v>7</v>
      </c>
      <c r="D101" t="s">
        <v>8</v>
      </c>
      <c r="E101">
        <v>43</v>
      </c>
      <c r="F101">
        <v>59</v>
      </c>
      <c r="G101">
        <v>515702</v>
      </c>
    </row>
    <row r="102" spans="1:7" x14ac:dyDescent="0.3">
      <c r="A102">
        <v>42864</v>
      </c>
      <c r="B102" t="s">
        <v>18</v>
      </c>
      <c r="C102" t="s">
        <v>9</v>
      </c>
      <c r="D102" t="s">
        <v>8</v>
      </c>
      <c r="E102">
        <v>33</v>
      </c>
      <c r="F102">
        <v>38</v>
      </c>
      <c r="G102">
        <v>515487</v>
      </c>
    </row>
    <row r="103" spans="1:7" x14ac:dyDescent="0.3">
      <c r="A103">
        <v>42904</v>
      </c>
      <c r="B103" t="s">
        <v>20</v>
      </c>
      <c r="C103" t="s">
        <v>11</v>
      </c>
      <c r="D103" t="s">
        <v>14</v>
      </c>
      <c r="E103">
        <v>38</v>
      </c>
      <c r="F103">
        <v>37</v>
      </c>
      <c r="G103">
        <v>515276</v>
      </c>
    </row>
    <row r="104" spans="1:7" x14ac:dyDescent="0.3">
      <c r="A104">
        <v>42864</v>
      </c>
      <c r="B104" t="s">
        <v>18</v>
      </c>
      <c r="C104" t="s">
        <v>11</v>
      </c>
      <c r="D104" t="s">
        <v>8</v>
      </c>
      <c r="E104">
        <v>13</v>
      </c>
      <c r="F104">
        <v>23</v>
      </c>
      <c r="G104">
        <v>515188</v>
      </c>
    </row>
    <row r="105" spans="1:7" x14ac:dyDescent="0.3">
      <c r="A105">
        <v>42904</v>
      </c>
      <c r="B105" t="s">
        <v>20</v>
      </c>
      <c r="C105" t="s">
        <v>10</v>
      </c>
      <c r="D105" t="s">
        <v>8</v>
      </c>
      <c r="E105">
        <v>22</v>
      </c>
      <c r="F105">
        <v>8</v>
      </c>
      <c r="G105">
        <v>515100</v>
      </c>
    </row>
    <row r="106" spans="1:7" x14ac:dyDescent="0.3">
      <c r="A106">
        <v>42882</v>
      </c>
      <c r="B106" t="s">
        <v>19</v>
      </c>
      <c r="C106" t="s">
        <v>7</v>
      </c>
      <c r="D106" t="s">
        <v>8</v>
      </c>
      <c r="E106">
        <v>35</v>
      </c>
      <c r="F106">
        <v>66</v>
      </c>
      <c r="G106">
        <v>514645</v>
      </c>
    </row>
    <row r="107" spans="1:7" x14ac:dyDescent="0.3">
      <c r="A107">
        <v>42904</v>
      </c>
      <c r="B107" t="s">
        <v>20</v>
      </c>
      <c r="C107" t="s">
        <v>12</v>
      </c>
      <c r="D107" t="s">
        <v>8</v>
      </c>
      <c r="E107">
        <v>25</v>
      </c>
      <c r="F107">
        <v>20</v>
      </c>
      <c r="G107">
        <v>514600</v>
      </c>
    </row>
    <row r="108" spans="1:7" x14ac:dyDescent="0.3">
      <c r="A108">
        <v>42904</v>
      </c>
      <c r="B108" t="s">
        <v>20</v>
      </c>
      <c r="C108" t="s">
        <v>9</v>
      </c>
      <c r="D108" t="s">
        <v>8</v>
      </c>
      <c r="E108">
        <v>8</v>
      </c>
      <c r="F108">
        <v>39</v>
      </c>
      <c r="G108">
        <v>514288</v>
      </c>
    </row>
    <row r="109" spans="1:7" x14ac:dyDescent="0.3">
      <c r="A109">
        <v>42882</v>
      </c>
      <c r="B109" t="s">
        <v>19</v>
      </c>
      <c r="C109" t="s">
        <v>12</v>
      </c>
      <c r="D109" t="s">
        <v>8</v>
      </c>
      <c r="E109">
        <v>25</v>
      </c>
      <c r="F109">
        <v>21</v>
      </c>
      <c r="G109">
        <v>514120</v>
      </c>
    </row>
    <row r="110" spans="1:7" x14ac:dyDescent="0.3">
      <c r="A110">
        <v>42882</v>
      </c>
      <c r="B110" t="s">
        <v>19</v>
      </c>
      <c r="C110" t="s">
        <v>11</v>
      </c>
      <c r="D110" t="s">
        <v>8</v>
      </c>
      <c r="E110">
        <v>10</v>
      </c>
      <c r="F110">
        <v>25</v>
      </c>
      <c r="G110">
        <v>513870</v>
      </c>
    </row>
    <row r="111" spans="1:7" x14ac:dyDescent="0.3">
      <c r="A111">
        <v>42819</v>
      </c>
      <c r="B111" t="s">
        <v>16</v>
      </c>
      <c r="C111" t="s">
        <v>11</v>
      </c>
      <c r="D111" t="s">
        <v>14</v>
      </c>
      <c r="E111">
        <v>33</v>
      </c>
      <c r="F111">
        <v>38</v>
      </c>
      <c r="G111">
        <v>513804</v>
      </c>
    </row>
    <row r="112" spans="1:7" x14ac:dyDescent="0.3">
      <c r="A112">
        <v>42864</v>
      </c>
      <c r="B112" t="s">
        <v>18</v>
      </c>
      <c r="C112" t="s">
        <v>10</v>
      </c>
      <c r="D112" t="s">
        <v>14</v>
      </c>
      <c r="E112">
        <v>86</v>
      </c>
      <c r="F112">
        <v>12</v>
      </c>
      <c r="G112">
        <v>513331</v>
      </c>
    </row>
    <row r="113" spans="1:7" x14ac:dyDescent="0.3">
      <c r="A113">
        <v>42793</v>
      </c>
      <c r="B113" t="s">
        <v>15</v>
      </c>
      <c r="C113" t="s">
        <v>11</v>
      </c>
      <c r="D113" t="s">
        <v>14</v>
      </c>
      <c r="E113">
        <v>43</v>
      </c>
      <c r="F113">
        <v>36</v>
      </c>
      <c r="G113">
        <v>513070</v>
      </c>
    </row>
    <row r="114" spans="1:7" x14ac:dyDescent="0.3">
      <c r="A114">
        <v>42882</v>
      </c>
      <c r="B114" t="s">
        <v>19</v>
      </c>
      <c r="C114" t="s">
        <v>10</v>
      </c>
      <c r="D114" t="s">
        <v>14</v>
      </c>
      <c r="E114">
        <v>1</v>
      </c>
      <c r="F114">
        <v>12</v>
      </c>
      <c r="G114">
        <v>512943</v>
      </c>
    </row>
    <row r="115" spans="1:7" x14ac:dyDescent="0.3">
      <c r="A115">
        <v>42864</v>
      </c>
      <c r="B115" t="s">
        <v>18</v>
      </c>
      <c r="C115" t="s">
        <v>7</v>
      </c>
      <c r="D115" t="s">
        <v>8</v>
      </c>
      <c r="E115">
        <v>37</v>
      </c>
      <c r="F115">
        <v>61</v>
      </c>
      <c r="G115">
        <v>512931</v>
      </c>
    </row>
    <row r="116" spans="1:7" x14ac:dyDescent="0.3">
      <c r="A116">
        <v>42793</v>
      </c>
      <c r="B116" t="s">
        <v>15</v>
      </c>
      <c r="C116" t="s">
        <v>10</v>
      </c>
      <c r="D116" t="s">
        <v>8</v>
      </c>
      <c r="E116">
        <v>30</v>
      </c>
      <c r="F116">
        <v>8</v>
      </c>
      <c r="G116">
        <v>512830</v>
      </c>
    </row>
    <row r="117" spans="1:7" x14ac:dyDescent="0.3">
      <c r="A117">
        <v>42840</v>
      </c>
      <c r="B117" t="s">
        <v>17</v>
      </c>
      <c r="C117" t="s">
        <v>7</v>
      </c>
      <c r="D117" t="s">
        <v>14</v>
      </c>
      <c r="E117">
        <v>2</v>
      </c>
      <c r="F117">
        <v>97</v>
      </c>
      <c r="G117">
        <v>512699</v>
      </c>
    </row>
    <row r="118" spans="1:7" x14ac:dyDescent="0.3">
      <c r="A118">
        <v>42793</v>
      </c>
      <c r="B118" t="s">
        <v>15</v>
      </c>
      <c r="C118" t="s">
        <v>12</v>
      </c>
      <c r="D118" t="s">
        <v>8</v>
      </c>
      <c r="E118">
        <v>14</v>
      </c>
      <c r="F118">
        <v>20</v>
      </c>
      <c r="G118">
        <v>512550</v>
      </c>
    </row>
    <row r="119" spans="1:7" x14ac:dyDescent="0.3">
      <c r="A119">
        <v>42819</v>
      </c>
      <c r="B119" t="s">
        <v>16</v>
      </c>
      <c r="C119" t="s">
        <v>9</v>
      </c>
      <c r="D119" t="s">
        <v>8</v>
      </c>
      <c r="E119">
        <v>35</v>
      </c>
      <c r="F119">
        <v>37</v>
      </c>
      <c r="G119">
        <v>512509</v>
      </c>
    </row>
    <row r="120" spans="1:7" x14ac:dyDescent="0.3">
      <c r="A120">
        <v>42840</v>
      </c>
      <c r="B120" t="s">
        <v>17</v>
      </c>
      <c r="C120" t="s">
        <v>11</v>
      </c>
      <c r="D120" t="s">
        <v>14</v>
      </c>
      <c r="E120">
        <v>21</v>
      </c>
      <c r="F120">
        <v>36</v>
      </c>
      <c r="G120">
        <v>512505</v>
      </c>
    </row>
    <row r="121" spans="1:7" x14ac:dyDescent="0.3">
      <c r="A121">
        <v>42840</v>
      </c>
      <c r="B121" t="s">
        <v>17</v>
      </c>
      <c r="C121" t="s">
        <v>12</v>
      </c>
      <c r="D121" t="s">
        <v>8</v>
      </c>
      <c r="E121">
        <v>12</v>
      </c>
      <c r="F121">
        <v>20</v>
      </c>
      <c r="G121">
        <v>512459</v>
      </c>
    </row>
    <row r="122" spans="1:7" x14ac:dyDescent="0.3">
      <c r="A122">
        <v>42840</v>
      </c>
      <c r="B122" t="s">
        <v>17</v>
      </c>
      <c r="C122" t="s">
        <v>10</v>
      </c>
      <c r="D122" t="s">
        <v>8</v>
      </c>
      <c r="E122">
        <v>15</v>
      </c>
      <c r="F122">
        <v>8</v>
      </c>
      <c r="G122">
        <v>512339</v>
      </c>
    </row>
    <row r="123" spans="1:7" x14ac:dyDescent="0.3">
      <c r="A123">
        <v>42840</v>
      </c>
      <c r="B123" t="s">
        <v>17</v>
      </c>
      <c r="C123" t="s">
        <v>9</v>
      </c>
      <c r="D123" t="s">
        <v>8</v>
      </c>
      <c r="E123">
        <v>1</v>
      </c>
      <c r="F123">
        <v>40</v>
      </c>
      <c r="G123">
        <v>512299</v>
      </c>
    </row>
    <row r="124" spans="1:7" x14ac:dyDescent="0.3">
      <c r="A124">
        <v>42774</v>
      </c>
      <c r="B124" t="s">
        <v>13</v>
      </c>
      <c r="C124" t="s">
        <v>7</v>
      </c>
      <c r="D124" t="s">
        <v>14</v>
      </c>
      <c r="E124">
        <v>74</v>
      </c>
      <c r="F124">
        <v>92</v>
      </c>
      <c r="G124">
        <v>511826</v>
      </c>
    </row>
    <row r="125" spans="1:7" x14ac:dyDescent="0.3">
      <c r="A125">
        <v>42819</v>
      </c>
      <c r="B125" t="s">
        <v>16</v>
      </c>
      <c r="C125" t="s">
        <v>12</v>
      </c>
      <c r="D125" t="s">
        <v>8</v>
      </c>
      <c r="E125">
        <v>40</v>
      </c>
      <c r="F125">
        <v>19</v>
      </c>
      <c r="G125">
        <v>511749</v>
      </c>
    </row>
    <row r="126" spans="1:7" x14ac:dyDescent="0.3">
      <c r="A126">
        <v>42793</v>
      </c>
      <c r="B126" t="s">
        <v>15</v>
      </c>
      <c r="C126" t="s">
        <v>9</v>
      </c>
      <c r="D126" t="s">
        <v>14</v>
      </c>
      <c r="E126">
        <v>1</v>
      </c>
      <c r="F126">
        <v>60</v>
      </c>
      <c r="G126">
        <v>511522</v>
      </c>
    </row>
    <row r="127" spans="1:7" x14ac:dyDescent="0.3">
      <c r="A127">
        <v>42904</v>
      </c>
      <c r="B127" t="s">
        <v>20</v>
      </c>
      <c r="C127" t="s">
        <v>7</v>
      </c>
      <c r="D127" t="s">
        <v>8</v>
      </c>
      <c r="E127">
        <v>45</v>
      </c>
      <c r="F127">
        <v>62</v>
      </c>
      <c r="G127">
        <v>511498</v>
      </c>
    </row>
    <row r="128" spans="1:7" x14ac:dyDescent="0.3">
      <c r="A128">
        <v>42774</v>
      </c>
      <c r="B128" t="s">
        <v>13</v>
      </c>
      <c r="C128" t="s">
        <v>11</v>
      </c>
      <c r="D128" t="s">
        <v>8</v>
      </c>
      <c r="E128">
        <v>14</v>
      </c>
      <c r="F128">
        <v>26</v>
      </c>
      <c r="G128">
        <v>511462</v>
      </c>
    </row>
    <row r="129" spans="1:7" x14ac:dyDescent="0.3">
      <c r="A129">
        <v>42729</v>
      </c>
      <c r="B129" t="s">
        <v>21</v>
      </c>
      <c r="C129" t="s">
        <v>12</v>
      </c>
      <c r="D129" t="s">
        <v>14</v>
      </c>
      <c r="E129">
        <v>79</v>
      </c>
      <c r="F129">
        <v>31</v>
      </c>
      <c r="G129">
        <v>508033</v>
      </c>
    </row>
    <row r="130" spans="1:7" x14ac:dyDescent="0.3">
      <c r="A130">
        <v>42593</v>
      </c>
      <c r="B130" t="s">
        <v>15</v>
      </c>
      <c r="C130" t="s">
        <v>9</v>
      </c>
      <c r="D130" t="s">
        <v>14</v>
      </c>
      <c r="E130">
        <v>191</v>
      </c>
      <c r="F130">
        <v>60</v>
      </c>
      <c r="G130">
        <v>507476</v>
      </c>
    </row>
    <row r="131" spans="1:7" x14ac:dyDescent="0.3">
      <c r="A131">
        <v>42759</v>
      </c>
      <c r="B131" t="s">
        <v>6</v>
      </c>
      <c r="C131" t="s">
        <v>9</v>
      </c>
      <c r="D131" t="s">
        <v>14</v>
      </c>
      <c r="E131">
        <v>112</v>
      </c>
      <c r="F131">
        <v>59</v>
      </c>
      <c r="G131">
        <v>507367</v>
      </c>
    </row>
    <row r="132" spans="1:7" x14ac:dyDescent="0.3">
      <c r="A132">
        <v>42593</v>
      </c>
      <c r="B132" t="s">
        <v>15</v>
      </c>
      <c r="C132" t="s">
        <v>11</v>
      </c>
      <c r="D132" t="s">
        <v>8</v>
      </c>
      <c r="E132">
        <v>9</v>
      </c>
      <c r="F132">
        <v>24</v>
      </c>
      <c r="G132">
        <v>507260</v>
      </c>
    </row>
    <row r="133" spans="1:7" x14ac:dyDescent="0.3">
      <c r="A133">
        <v>42729</v>
      </c>
      <c r="B133" t="s">
        <v>21</v>
      </c>
      <c r="C133" t="s">
        <v>7</v>
      </c>
      <c r="D133" t="s">
        <v>8</v>
      </c>
      <c r="E133">
        <v>33</v>
      </c>
      <c r="F133">
        <v>60</v>
      </c>
      <c r="G133">
        <v>506053</v>
      </c>
    </row>
    <row r="134" spans="1:7" x14ac:dyDescent="0.3">
      <c r="A134">
        <v>42704</v>
      </c>
      <c r="B134" t="s">
        <v>20</v>
      </c>
      <c r="C134" t="s">
        <v>10</v>
      </c>
      <c r="D134" t="s">
        <v>14</v>
      </c>
      <c r="E134">
        <v>11</v>
      </c>
      <c r="F134">
        <v>12</v>
      </c>
      <c r="G134">
        <v>506016</v>
      </c>
    </row>
    <row r="135" spans="1:7" x14ac:dyDescent="0.3">
      <c r="A135">
        <v>42704</v>
      </c>
      <c r="B135" t="s">
        <v>20</v>
      </c>
      <c r="C135" t="s">
        <v>7</v>
      </c>
      <c r="D135" t="s">
        <v>14</v>
      </c>
      <c r="E135">
        <v>97</v>
      </c>
      <c r="F135">
        <v>98</v>
      </c>
      <c r="G135">
        <v>505884</v>
      </c>
    </row>
    <row r="136" spans="1:7" x14ac:dyDescent="0.3">
      <c r="A136">
        <v>42704</v>
      </c>
      <c r="B136" t="s">
        <v>20</v>
      </c>
      <c r="C136" t="s">
        <v>12</v>
      </c>
      <c r="D136" t="s">
        <v>8</v>
      </c>
      <c r="E136">
        <v>17</v>
      </c>
      <c r="F136">
        <v>20</v>
      </c>
      <c r="G136">
        <v>505676</v>
      </c>
    </row>
    <row r="137" spans="1:7" x14ac:dyDescent="0.3">
      <c r="A137">
        <v>42704</v>
      </c>
      <c r="B137" t="s">
        <v>20</v>
      </c>
      <c r="C137" t="s">
        <v>11</v>
      </c>
      <c r="D137" t="s">
        <v>8</v>
      </c>
      <c r="E137">
        <v>4</v>
      </c>
      <c r="F137">
        <v>23</v>
      </c>
      <c r="G137">
        <v>505584</v>
      </c>
    </row>
    <row r="138" spans="1:7" x14ac:dyDescent="0.3">
      <c r="A138">
        <v>42729</v>
      </c>
      <c r="B138" t="s">
        <v>21</v>
      </c>
      <c r="C138" t="s">
        <v>11</v>
      </c>
      <c r="D138" t="s">
        <v>8</v>
      </c>
      <c r="E138">
        <v>26</v>
      </c>
      <c r="F138">
        <v>23</v>
      </c>
      <c r="G138">
        <v>505455</v>
      </c>
    </row>
    <row r="139" spans="1:7" x14ac:dyDescent="0.3">
      <c r="A139">
        <v>42759</v>
      </c>
      <c r="B139" t="s">
        <v>6</v>
      </c>
      <c r="C139" t="s">
        <v>7</v>
      </c>
      <c r="D139" t="s">
        <v>8</v>
      </c>
      <c r="E139">
        <v>34</v>
      </c>
      <c r="F139">
        <v>66</v>
      </c>
      <c r="G139">
        <v>505123</v>
      </c>
    </row>
    <row r="140" spans="1:7" x14ac:dyDescent="0.3">
      <c r="A140">
        <v>42759</v>
      </c>
      <c r="B140" t="s">
        <v>6</v>
      </c>
      <c r="C140" t="s">
        <v>12</v>
      </c>
      <c r="D140" t="s">
        <v>8</v>
      </c>
      <c r="E140">
        <v>5</v>
      </c>
      <c r="F140">
        <v>21</v>
      </c>
      <c r="G140">
        <v>505018</v>
      </c>
    </row>
    <row r="141" spans="1:7" x14ac:dyDescent="0.3">
      <c r="A141">
        <v>42593</v>
      </c>
      <c r="B141" t="s">
        <v>15</v>
      </c>
      <c r="C141" t="s">
        <v>7</v>
      </c>
      <c r="D141" t="s">
        <v>8</v>
      </c>
      <c r="E141">
        <v>36</v>
      </c>
      <c r="F141">
        <v>65</v>
      </c>
      <c r="G141">
        <v>504920</v>
      </c>
    </row>
    <row r="142" spans="1:7" x14ac:dyDescent="0.3">
      <c r="A142">
        <v>42619</v>
      </c>
      <c r="B142" t="s">
        <v>16</v>
      </c>
      <c r="C142" t="s">
        <v>9</v>
      </c>
      <c r="D142" t="s">
        <v>14</v>
      </c>
      <c r="E142">
        <v>4</v>
      </c>
      <c r="F142">
        <v>63</v>
      </c>
      <c r="G142">
        <v>504843</v>
      </c>
    </row>
    <row r="143" spans="1:7" x14ac:dyDescent="0.3">
      <c r="A143">
        <v>42619</v>
      </c>
      <c r="B143" t="s">
        <v>16</v>
      </c>
      <c r="C143" t="s">
        <v>12</v>
      </c>
      <c r="D143" t="s">
        <v>8</v>
      </c>
      <c r="E143">
        <v>8</v>
      </c>
      <c r="F143">
        <v>19</v>
      </c>
      <c r="G143">
        <v>504691</v>
      </c>
    </row>
    <row r="144" spans="1:7" x14ac:dyDescent="0.3">
      <c r="A144">
        <v>42619</v>
      </c>
      <c r="B144" t="s">
        <v>16</v>
      </c>
      <c r="C144" t="s">
        <v>11</v>
      </c>
      <c r="D144" t="s">
        <v>8</v>
      </c>
      <c r="E144">
        <v>3</v>
      </c>
      <c r="F144">
        <v>22</v>
      </c>
      <c r="G144">
        <v>504625</v>
      </c>
    </row>
    <row r="145" spans="1:7" x14ac:dyDescent="0.3">
      <c r="A145">
        <v>42619</v>
      </c>
      <c r="B145" t="s">
        <v>16</v>
      </c>
      <c r="C145" t="s">
        <v>10</v>
      </c>
      <c r="D145" t="s">
        <v>8</v>
      </c>
      <c r="E145">
        <v>47</v>
      </c>
      <c r="F145">
        <v>7</v>
      </c>
      <c r="G145">
        <v>504591</v>
      </c>
    </row>
    <row r="146" spans="1:7" x14ac:dyDescent="0.3">
      <c r="A146">
        <v>42742</v>
      </c>
      <c r="B146" t="s">
        <v>22</v>
      </c>
      <c r="C146" t="s">
        <v>12</v>
      </c>
      <c r="D146" t="s">
        <v>8</v>
      </c>
      <c r="E146">
        <v>40</v>
      </c>
      <c r="F146">
        <v>22</v>
      </c>
      <c r="G146">
        <v>504575</v>
      </c>
    </row>
    <row r="147" spans="1:7" x14ac:dyDescent="0.3">
      <c r="A147">
        <v>42742</v>
      </c>
      <c r="B147" t="s">
        <v>22</v>
      </c>
      <c r="C147" t="s">
        <v>10</v>
      </c>
      <c r="D147" t="s">
        <v>8</v>
      </c>
      <c r="E147">
        <v>42</v>
      </c>
      <c r="F147">
        <v>9</v>
      </c>
      <c r="G147">
        <v>504197</v>
      </c>
    </row>
    <row r="148" spans="1:7" x14ac:dyDescent="0.3">
      <c r="A148">
        <v>42742</v>
      </c>
      <c r="B148" t="s">
        <v>22</v>
      </c>
      <c r="C148" t="s">
        <v>11</v>
      </c>
      <c r="D148" t="s">
        <v>8</v>
      </c>
      <c r="E148">
        <v>42</v>
      </c>
      <c r="F148">
        <v>26</v>
      </c>
      <c r="G148">
        <v>503105</v>
      </c>
    </row>
    <row r="149" spans="1:7" x14ac:dyDescent="0.3">
      <c r="A149">
        <v>42742</v>
      </c>
      <c r="B149" t="s">
        <v>22</v>
      </c>
      <c r="C149" t="s">
        <v>7</v>
      </c>
      <c r="D149" t="s">
        <v>8</v>
      </c>
      <c r="E149">
        <v>9</v>
      </c>
      <c r="F149">
        <v>70</v>
      </c>
      <c r="G149">
        <v>502475</v>
      </c>
    </row>
    <row r="150" spans="1:7" x14ac:dyDescent="0.3">
      <c r="A150">
        <v>42619</v>
      </c>
      <c r="B150" t="s">
        <v>16</v>
      </c>
      <c r="C150" t="s">
        <v>7</v>
      </c>
      <c r="D150" t="s">
        <v>8</v>
      </c>
      <c r="E150">
        <v>41</v>
      </c>
      <c r="F150">
        <v>59</v>
      </c>
      <c r="G150">
        <v>502206</v>
      </c>
    </row>
    <row r="151" spans="1:7" x14ac:dyDescent="0.3">
      <c r="A151">
        <v>42640</v>
      </c>
      <c r="B151" t="s">
        <v>17</v>
      </c>
      <c r="C151" t="s">
        <v>10</v>
      </c>
      <c r="D151" t="s">
        <v>14</v>
      </c>
      <c r="E151">
        <v>45</v>
      </c>
      <c r="F151">
        <v>12</v>
      </c>
      <c r="G151">
        <v>500986</v>
      </c>
    </row>
    <row r="152" spans="1:7" x14ac:dyDescent="0.3">
      <c r="A152">
        <v>42542</v>
      </c>
      <c r="B152" t="s">
        <v>22</v>
      </c>
      <c r="C152" t="s">
        <v>7</v>
      </c>
      <c r="D152" t="s">
        <v>14</v>
      </c>
      <c r="E152">
        <v>42</v>
      </c>
      <c r="F152">
        <v>90</v>
      </c>
      <c r="G152">
        <v>500945</v>
      </c>
    </row>
    <row r="153" spans="1:7" x14ac:dyDescent="0.3">
      <c r="A153">
        <v>42742</v>
      </c>
      <c r="B153" t="s">
        <v>22</v>
      </c>
      <c r="C153" t="s">
        <v>9</v>
      </c>
      <c r="D153" t="s">
        <v>8</v>
      </c>
      <c r="E153">
        <v>39</v>
      </c>
      <c r="F153">
        <v>44</v>
      </c>
      <c r="G153">
        <v>500759</v>
      </c>
    </row>
    <row r="154" spans="1:7" x14ac:dyDescent="0.3">
      <c r="A154">
        <v>42640</v>
      </c>
      <c r="B154" t="s">
        <v>17</v>
      </c>
      <c r="C154" t="s">
        <v>9</v>
      </c>
      <c r="D154" t="s">
        <v>8</v>
      </c>
      <c r="E154">
        <v>44</v>
      </c>
      <c r="F154">
        <v>40</v>
      </c>
      <c r="G154">
        <v>500446</v>
      </c>
    </row>
    <row r="155" spans="1:7" x14ac:dyDescent="0.3">
      <c r="A155">
        <v>42640</v>
      </c>
      <c r="B155" t="s">
        <v>17</v>
      </c>
      <c r="C155" t="s">
        <v>12</v>
      </c>
      <c r="D155" t="s">
        <v>8</v>
      </c>
      <c r="E155">
        <v>40</v>
      </c>
      <c r="F155">
        <v>20</v>
      </c>
      <c r="G155">
        <v>500186</v>
      </c>
    </row>
    <row r="156" spans="1:7" x14ac:dyDescent="0.3">
      <c r="A156">
        <v>42640</v>
      </c>
      <c r="B156" t="s">
        <v>17</v>
      </c>
      <c r="C156" t="s">
        <v>7</v>
      </c>
      <c r="D156" t="s">
        <v>8</v>
      </c>
      <c r="E156">
        <v>3</v>
      </c>
      <c r="F156">
        <v>63</v>
      </c>
      <c r="G156">
        <v>499997</v>
      </c>
    </row>
    <row r="157" spans="1:7" x14ac:dyDescent="0.3">
      <c r="A157">
        <v>42370</v>
      </c>
      <c r="B157" t="s">
        <v>6</v>
      </c>
      <c r="C157" t="s">
        <v>7</v>
      </c>
      <c r="D157" t="s">
        <v>8</v>
      </c>
      <c r="E157">
        <v>3</v>
      </c>
      <c r="F157">
        <v>80</v>
      </c>
      <c r="G157">
        <v>499760</v>
      </c>
    </row>
    <row r="158" spans="1:7" x14ac:dyDescent="0.3">
      <c r="A158">
        <v>42664</v>
      </c>
      <c r="B158" t="s">
        <v>18</v>
      </c>
      <c r="C158" t="s">
        <v>10</v>
      </c>
      <c r="D158" t="s">
        <v>14</v>
      </c>
      <c r="E158">
        <v>2</v>
      </c>
      <c r="F158">
        <v>12</v>
      </c>
      <c r="G158">
        <v>499613</v>
      </c>
    </row>
    <row r="159" spans="1:7" x14ac:dyDescent="0.3">
      <c r="A159">
        <v>42640</v>
      </c>
      <c r="B159" t="s">
        <v>17</v>
      </c>
      <c r="C159" t="s">
        <v>11</v>
      </c>
      <c r="D159" t="s">
        <v>8</v>
      </c>
      <c r="E159">
        <v>17</v>
      </c>
      <c r="F159">
        <v>24</v>
      </c>
      <c r="G159">
        <v>499589</v>
      </c>
    </row>
    <row r="160" spans="1:7" x14ac:dyDescent="0.3">
      <c r="A160">
        <v>42664</v>
      </c>
      <c r="B160" t="s">
        <v>18</v>
      </c>
      <c r="C160" t="s">
        <v>12</v>
      </c>
      <c r="D160" t="s">
        <v>8</v>
      </c>
      <c r="E160">
        <v>14</v>
      </c>
      <c r="F160">
        <v>19</v>
      </c>
      <c r="G160">
        <v>499347</v>
      </c>
    </row>
    <row r="161" spans="1:7" x14ac:dyDescent="0.3">
      <c r="A161">
        <v>42542</v>
      </c>
      <c r="B161" t="s">
        <v>22</v>
      </c>
      <c r="C161" t="s">
        <v>9</v>
      </c>
      <c r="D161" t="s">
        <v>8</v>
      </c>
      <c r="E161">
        <v>42</v>
      </c>
      <c r="F161">
        <v>44</v>
      </c>
      <c r="G161">
        <v>499097</v>
      </c>
    </row>
    <row r="162" spans="1:7" x14ac:dyDescent="0.3">
      <c r="A162">
        <v>42664</v>
      </c>
      <c r="B162" t="s">
        <v>18</v>
      </c>
      <c r="C162" t="s">
        <v>11</v>
      </c>
      <c r="D162" t="s">
        <v>8</v>
      </c>
      <c r="E162">
        <v>23</v>
      </c>
      <c r="F162">
        <v>23</v>
      </c>
      <c r="G162">
        <v>498818</v>
      </c>
    </row>
    <row r="163" spans="1:7" x14ac:dyDescent="0.3">
      <c r="A163">
        <v>42682</v>
      </c>
      <c r="B163" t="s">
        <v>19</v>
      </c>
      <c r="C163" t="s">
        <v>10</v>
      </c>
      <c r="D163" t="s">
        <v>8</v>
      </c>
      <c r="E163">
        <v>11</v>
      </c>
      <c r="F163">
        <v>8</v>
      </c>
      <c r="G163">
        <v>498730</v>
      </c>
    </row>
    <row r="164" spans="1:7" x14ac:dyDescent="0.3">
      <c r="A164">
        <v>42559</v>
      </c>
      <c r="B164" t="s">
        <v>6</v>
      </c>
      <c r="C164" t="s">
        <v>10</v>
      </c>
      <c r="D164" t="s">
        <v>14</v>
      </c>
      <c r="E164">
        <v>37</v>
      </c>
      <c r="F164">
        <v>12</v>
      </c>
      <c r="G164">
        <v>498718</v>
      </c>
    </row>
    <row r="165" spans="1:7" x14ac:dyDescent="0.3">
      <c r="A165">
        <v>42504</v>
      </c>
      <c r="B165" t="s">
        <v>20</v>
      </c>
      <c r="C165" t="s">
        <v>7</v>
      </c>
      <c r="D165" t="s">
        <v>14</v>
      </c>
      <c r="E165">
        <v>38</v>
      </c>
      <c r="F165">
        <v>98</v>
      </c>
      <c r="G165">
        <v>498332</v>
      </c>
    </row>
    <row r="166" spans="1:7" x14ac:dyDescent="0.3">
      <c r="A166">
        <v>42559</v>
      </c>
      <c r="B166" t="s">
        <v>6</v>
      </c>
      <c r="C166" t="s">
        <v>12</v>
      </c>
      <c r="D166" t="s">
        <v>14</v>
      </c>
      <c r="E166">
        <v>4</v>
      </c>
      <c r="F166">
        <v>29</v>
      </c>
      <c r="G166">
        <v>498274</v>
      </c>
    </row>
    <row r="167" spans="1:7" x14ac:dyDescent="0.3">
      <c r="A167">
        <v>42529</v>
      </c>
      <c r="B167" t="s">
        <v>21</v>
      </c>
      <c r="C167" t="s">
        <v>11</v>
      </c>
      <c r="D167" t="s">
        <v>14</v>
      </c>
      <c r="E167">
        <v>4</v>
      </c>
      <c r="F167">
        <v>38</v>
      </c>
      <c r="G167">
        <v>498254</v>
      </c>
    </row>
    <row r="168" spans="1:7" x14ac:dyDescent="0.3">
      <c r="A168">
        <v>42542</v>
      </c>
      <c r="B168" t="s">
        <v>22</v>
      </c>
      <c r="C168" t="s">
        <v>11</v>
      </c>
      <c r="D168" t="s">
        <v>8</v>
      </c>
      <c r="E168">
        <v>33</v>
      </c>
      <c r="F168">
        <v>26</v>
      </c>
      <c r="G168">
        <v>498239</v>
      </c>
    </row>
    <row r="169" spans="1:7" x14ac:dyDescent="0.3">
      <c r="A169">
        <v>42370</v>
      </c>
      <c r="B169" t="s">
        <v>6</v>
      </c>
      <c r="C169" t="s">
        <v>9</v>
      </c>
      <c r="D169" t="s">
        <v>8</v>
      </c>
      <c r="E169">
        <v>32</v>
      </c>
      <c r="F169">
        <v>50</v>
      </c>
      <c r="G169">
        <v>498160</v>
      </c>
    </row>
    <row r="170" spans="1:7" x14ac:dyDescent="0.3">
      <c r="A170">
        <v>42542</v>
      </c>
      <c r="B170" t="s">
        <v>22</v>
      </c>
      <c r="C170" t="s">
        <v>10</v>
      </c>
      <c r="D170" t="s">
        <v>8</v>
      </c>
      <c r="E170">
        <v>9</v>
      </c>
      <c r="F170">
        <v>9</v>
      </c>
      <c r="G170">
        <v>498158</v>
      </c>
    </row>
    <row r="171" spans="1:7" x14ac:dyDescent="0.3">
      <c r="A171">
        <v>42504</v>
      </c>
      <c r="B171" t="s">
        <v>20</v>
      </c>
      <c r="C171" t="s">
        <v>11</v>
      </c>
      <c r="D171" t="s">
        <v>8</v>
      </c>
      <c r="E171">
        <v>10</v>
      </c>
      <c r="F171">
        <v>23</v>
      </c>
      <c r="G171">
        <v>498102</v>
      </c>
    </row>
    <row r="172" spans="1:7" x14ac:dyDescent="0.3">
      <c r="A172">
        <v>42574</v>
      </c>
      <c r="B172" t="s">
        <v>13</v>
      </c>
      <c r="C172" t="s">
        <v>7</v>
      </c>
      <c r="D172" t="s">
        <v>14</v>
      </c>
      <c r="E172">
        <v>32</v>
      </c>
      <c r="F172">
        <v>92</v>
      </c>
      <c r="G172">
        <v>498080</v>
      </c>
    </row>
    <row r="173" spans="1:7" x14ac:dyDescent="0.3">
      <c r="A173">
        <v>42370</v>
      </c>
      <c r="B173" t="s">
        <v>6</v>
      </c>
      <c r="C173" t="s">
        <v>10</v>
      </c>
      <c r="D173" t="s">
        <v>8</v>
      </c>
      <c r="E173">
        <v>38</v>
      </c>
      <c r="F173">
        <v>10</v>
      </c>
      <c r="G173">
        <v>497780</v>
      </c>
    </row>
    <row r="174" spans="1:7" x14ac:dyDescent="0.3">
      <c r="A174">
        <v>42440</v>
      </c>
      <c r="B174" t="s">
        <v>17</v>
      </c>
      <c r="C174" t="s">
        <v>9</v>
      </c>
      <c r="D174" t="s">
        <v>14</v>
      </c>
      <c r="E174">
        <v>50</v>
      </c>
      <c r="F174">
        <v>61</v>
      </c>
      <c r="G174">
        <v>497694</v>
      </c>
    </row>
    <row r="175" spans="1:7" x14ac:dyDescent="0.3">
      <c r="A175">
        <v>42682</v>
      </c>
      <c r="B175" t="s">
        <v>19</v>
      </c>
      <c r="C175" t="s">
        <v>7</v>
      </c>
      <c r="D175" t="s">
        <v>8</v>
      </c>
      <c r="E175">
        <v>17</v>
      </c>
      <c r="F175">
        <v>66</v>
      </c>
      <c r="G175">
        <v>497608</v>
      </c>
    </row>
    <row r="176" spans="1:7" x14ac:dyDescent="0.3">
      <c r="A176">
        <v>42385</v>
      </c>
      <c r="B176" t="s">
        <v>13</v>
      </c>
      <c r="C176" t="s">
        <v>9</v>
      </c>
      <c r="D176" t="s">
        <v>14</v>
      </c>
      <c r="E176">
        <v>32</v>
      </c>
      <c r="F176">
        <v>58</v>
      </c>
      <c r="G176">
        <v>497571</v>
      </c>
    </row>
    <row r="177" spans="1:7" x14ac:dyDescent="0.3">
      <c r="A177">
        <v>42559</v>
      </c>
      <c r="B177" t="s">
        <v>6</v>
      </c>
      <c r="C177" t="s">
        <v>9</v>
      </c>
      <c r="D177" t="s">
        <v>8</v>
      </c>
      <c r="E177">
        <v>35</v>
      </c>
      <c r="F177">
        <v>42</v>
      </c>
      <c r="G177">
        <v>497248</v>
      </c>
    </row>
    <row r="178" spans="1:7" x14ac:dyDescent="0.3">
      <c r="A178">
        <v>42385</v>
      </c>
      <c r="B178" t="s">
        <v>13</v>
      </c>
      <c r="C178" t="s">
        <v>11</v>
      </c>
      <c r="D178" t="s">
        <v>8</v>
      </c>
      <c r="E178">
        <v>14</v>
      </c>
      <c r="F178">
        <v>26</v>
      </c>
      <c r="G178">
        <v>497207</v>
      </c>
    </row>
    <row r="179" spans="1:7" x14ac:dyDescent="0.3">
      <c r="A179">
        <v>42542</v>
      </c>
      <c r="B179" t="s">
        <v>22</v>
      </c>
      <c r="C179" t="s">
        <v>12</v>
      </c>
      <c r="D179" t="s">
        <v>14</v>
      </c>
      <c r="E179">
        <v>72</v>
      </c>
      <c r="F179">
        <v>28</v>
      </c>
      <c r="G179">
        <v>497165</v>
      </c>
    </row>
    <row r="180" spans="1:7" x14ac:dyDescent="0.3">
      <c r="A180">
        <v>42440</v>
      </c>
      <c r="B180" t="s">
        <v>17</v>
      </c>
      <c r="C180" t="s">
        <v>12</v>
      </c>
      <c r="D180" t="s">
        <v>8</v>
      </c>
      <c r="E180">
        <v>32</v>
      </c>
      <c r="F180">
        <v>20</v>
      </c>
      <c r="G180">
        <v>497054</v>
      </c>
    </row>
    <row r="181" spans="1:7" x14ac:dyDescent="0.3">
      <c r="A181">
        <v>42440</v>
      </c>
      <c r="B181" t="s">
        <v>17</v>
      </c>
      <c r="C181" t="s">
        <v>10</v>
      </c>
      <c r="D181" t="s">
        <v>8</v>
      </c>
      <c r="E181">
        <v>7</v>
      </c>
      <c r="F181">
        <v>8</v>
      </c>
      <c r="G181">
        <v>496998</v>
      </c>
    </row>
    <row r="182" spans="1:7" x14ac:dyDescent="0.3">
      <c r="A182">
        <v>42464</v>
      </c>
      <c r="B182" t="s">
        <v>18</v>
      </c>
      <c r="C182" t="s">
        <v>10</v>
      </c>
      <c r="D182" t="s">
        <v>14</v>
      </c>
      <c r="E182">
        <v>7</v>
      </c>
      <c r="F182">
        <v>12</v>
      </c>
      <c r="G182">
        <v>496842</v>
      </c>
    </row>
    <row r="183" spans="1:7" x14ac:dyDescent="0.3">
      <c r="A183">
        <v>42370</v>
      </c>
      <c r="B183" t="s">
        <v>6</v>
      </c>
      <c r="C183" t="s">
        <v>11</v>
      </c>
      <c r="D183" t="s">
        <v>8</v>
      </c>
      <c r="E183">
        <v>33</v>
      </c>
      <c r="F183">
        <v>30</v>
      </c>
      <c r="G183">
        <v>496790</v>
      </c>
    </row>
    <row r="184" spans="1:7" x14ac:dyDescent="0.3">
      <c r="A184">
        <v>42440</v>
      </c>
      <c r="B184" t="s">
        <v>17</v>
      </c>
      <c r="C184" t="s">
        <v>11</v>
      </c>
      <c r="D184" t="s">
        <v>8</v>
      </c>
      <c r="E184">
        <v>10</v>
      </c>
      <c r="F184">
        <v>24</v>
      </c>
      <c r="G184">
        <v>496758</v>
      </c>
    </row>
    <row r="185" spans="1:7" x14ac:dyDescent="0.3">
      <c r="A185">
        <v>42682</v>
      </c>
      <c r="B185" t="s">
        <v>19</v>
      </c>
      <c r="C185" t="s">
        <v>9</v>
      </c>
      <c r="D185" t="s">
        <v>8</v>
      </c>
      <c r="E185">
        <v>30</v>
      </c>
      <c r="F185">
        <v>41</v>
      </c>
      <c r="G185">
        <v>496378</v>
      </c>
    </row>
    <row r="186" spans="1:7" x14ac:dyDescent="0.3">
      <c r="A186">
        <v>42482</v>
      </c>
      <c r="B186" t="s">
        <v>19</v>
      </c>
      <c r="C186" t="s">
        <v>11</v>
      </c>
      <c r="D186" t="s">
        <v>14</v>
      </c>
      <c r="E186">
        <v>36</v>
      </c>
      <c r="F186">
        <v>35</v>
      </c>
      <c r="G186">
        <v>496373</v>
      </c>
    </row>
    <row r="187" spans="1:7" x14ac:dyDescent="0.3">
      <c r="A187">
        <v>42464</v>
      </c>
      <c r="B187" t="s">
        <v>18</v>
      </c>
      <c r="C187" t="s">
        <v>12</v>
      </c>
      <c r="D187" t="s">
        <v>8</v>
      </c>
      <c r="E187">
        <v>25</v>
      </c>
      <c r="F187">
        <v>19</v>
      </c>
      <c r="G187">
        <v>496367</v>
      </c>
    </row>
    <row r="188" spans="1:7" x14ac:dyDescent="0.3">
      <c r="A188">
        <v>42482</v>
      </c>
      <c r="B188" t="s">
        <v>19</v>
      </c>
      <c r="C188" t="s">
        <v>7</v>
      </c>
      <c r="D188" t="s">
        <v>8</v>
      </c>
      <c r="E188">
        <v>5</v>
      </c>
      <c r="F188">
        <v>66</v>
      </c>
      <c r="G188">
        <v>496043</v>
      </c>
    </row>
    <row r="189" spans="1:7" x14ac:dyDescent="0.3">
      <c r="A189">
        <v>42574</v>
      </c>
      <c r="B189" t="s">
        <v>13</v>
      </c>
      <c r="C189" t="s">
        <v>9</v>
      </c>
      <c r="D189" t="s">
        <v>8</v>
      </c>
      <c r="E189">
        <v>48</v>
      </c>
      <c r="F189">
        <v>43</v>
      </c>
      <c r="G189">
        <v>496016</v>
      </c>
    </row>
    <row r="190" spans="1:7" x14ac:dyDescent="0.3">
      <c r="A190">
        <v>42529</v>
      </c>
      <c r="B190" t="s">
        <v>21</v>
      </c>
      <c r="C190" t="s">
        <v>7</v>
      </c>
      <c r="D190" t="s">
        <v>8</v>
      </c>
      <c r="E190">
        <v>42</v>
      </c>
      <c r="F190">
        <v>60</v>
      </c>
      <c r="G190">
        <v>495734</v>
      </c>
    </row>
    <row r="191" spans="1:7" x14ac:dyDescent="0.3">
      <c r="A191">
        <v>42370</v>
      </c>
      <c r="B191" t="s">
        <v>6</v>
      </c>
      <c r="C191" t="s">
        <v>12</v>
      </c>
      <c r="D191" t="s">
        <v>8</v>
      </c>
      <c r="E191">
        <v>43</v>
      </c>
      <c r="F191">
        <v>25</v>
      </c>
      <c r="G191">
        <v>495715</v>
      </c>
    </row>
    <row r="192" spans="1:7" x14ac:dyDescent="0.3">
      <c r="A192">
        <v>42529</v>
      </c>
      <c r="B192" t="s">
        <v>21</v>
      </c>
      <c r="C192" t="s">
        <v>10</v>
      </c>
      <c r="D192" t="s">
        <v>8</v>
      </c>
      <c r="E192">
        <v>28</v>
      </c>
      <c r="F192">
        <v>8</v>
      </c>
      <c r="G192">
        <v>495510</v>
      </c>
    </row>
    <row r="193" spans="1:7" x14ac:dyDescent="0.3">
      <c r="A193">
        <v>42419</v>
      </c>
      <c r="B193" t="s">
        <v>16</v>
      </c>
      <c r="C193" t="s">
        <v>10</v>
      </c>
      <c r="D193" t="s">
        <v>14</v>
      </c>
      <c r="E193">
        <v>38</v>
      </c>
      <c r="F193">
        <v>13</v>
      </c>
      <c r="G193">
        <v>495471</v>
      </c>
    </row>
    <row r="194" spans="1:7" x14ac:dyDescent="0.3">
      <c r="A194">
        <v>42393</v>
      </c>
      <c r="B194" t="s">
        <v>15</v>
      </c>
      <c r="C194" t="s">
        <v>9</v>
      </c>
      <c r="D194" t="s">
        <v>8</v>
      </c>
      <c r="E194">
        <v>44</v>
      </c>
      <c r="F194">
        <v>46</v>
      </c>
      <c r="G194">
        <v>495183</v>
      </c>
    </row>
    <row r="195" spans="1:7" x14ac:dyDescent="0.3">
      <c r="A195">
        <v>42393</v>
      </c>
      <c r="B195" t="s">
        <v>15</v>
      </c>
      <c r="C195" t="s">
        <v>11</v>
      </c>
      <c r="D195" t="s">
        <v>8</v>
      </c>
      <c r="E195">
        <v>1</v>
      </c>
      <c r="F195">
        <v>28</v>
      </c>
      <c r="G195">
        <v>495155</v>
      </c>
    </row>
    <row r="196" spans="1:7" x14ac:dyDescent="0.3">
      <c r="A196">
        <v>42529</v>
      </c>
      <c r="B196" t="s">
        <v>21</v>
      </c>
      <c r="C196" t="s">
        <v>12</v>
      </c>
      <c r="D196" t="s">
        <v>8</v>
      </c>
      <c r="E196">
        <v>19</v>
      </c>
      <c r="F196">
        <v>19</v>
      </c>
      <c r="G196">
        <v>495149</v>
      </c>
    </row>
    <row r="197" spans="1:7" x14ac:dyDescent="0.3">
      <c r="A197">
        <v>42559</v>
      </c>
      <c r="B197" t="s">
        <v>6</v>
      </c>
      <c r="C197" t="s">
        <v>7</v>
      </c>
      <c r="D197" t="s">
        <v>8</v>
      </c>
      <c r="E197">
        <v>32</v>
      </c>
      <c r="F197">
        <v>66</v>
      </c>
      <c r="G197">
        <v>495136</v>
      </c>
    </row>
    <row r="198" spans="1:7" x14ac:dyDescent="0.3">
      <c r="A198">
        <v>42464</v>
      </c>
      <c r="B198" t="s">
        <v>18</v>
      </c>
      <c r="C198" t="s">
        <v>9</v>
      </c>
      <c r="D198" t="s">
        <v>8</v>
      </c>
      <c r="E198">
        <v>33</v>
      </c>
      <c r="F198">
        <v>38</v>
      </c>
      <c r="G198">
        <v>495113</v>
      </c>
    </row>
    <row r="199" spans="1:7" x14ac:dyDescent="0.3">
      <c r="A199">
        <v>42419</v>
      </c>
      <c r="B199" t="s">
        <v>16</v>
      </c>
      <c r="C199" t="s">
        <v>12</v>
      </c>
      <c r="D199" t="s">
        <v>14</v>
      </c>
      <c r="E199">
        <v>43</v>
      </c>
      <c r="F199">
        <v>32</v>
      </c>
      <c r="G199">
        <v>494977</v>
      </c>
    </row>
    <row r="200" spans="1:7" x14ac:dyDescent="0.3">
      <c r="A200">
        <v>42419</v>
      </c>
      <c r="B200" t="s">
        <v>16</v>
      </c>
      <c r="C200" t="s">
        <v>7</v>
      </c>
      <c r="D200" t="s">
        <v>8</v>
      </c>
      <c r="E200">
        <v>9</v>
      </c>
      <c r="F200">
        <v>59</v>
      </c>
      <c r="G200">
        <v>494940</v>
      </c>
    </row>
    <row r="201" spans="1:7" x14ac:dyDescent="0.3">
      <c r="A201">
        <v>42419</v>
      </c>
      <c r="B201" t="s">
        <v>16</v>
      </c>
      <c r="C201" t="s">
        <v>9</v>
      </c>
      <c r="D201" t="s">
        <v>8</v>
      </c>
      <c r="E201">
        <v>8</v>
      </c>
      <c r="F201">
        <v>37</v>
      </c>
      <c r="G201">
        <v>494644</v>
      </c>
    </row>
    <row r="202" spans="1:7" x14ac:dyDescent="0.3">
      <c r="A202">
        <v>42482</v>
      </c>
      <c r="B202" t="s">
        <v>19</v>
      </c>
      <c r="C202" t="s">
        <v>9</v>
      </c>
      <c r="D202" t="s">
        <v>8</v>
      </c>
      <c r="E202">
        <v>35</v>
      </c>
      <c r="F202">
        <v>41</v>
      </c>
      <c r="G202">
        <v>494608</v>
      </c>
    </row>
    <row r="203" spans="1:7" x14ac:dyDescent="0.3">
      <c r="A203">
        <v>42393</v>
      </c>
      <c r="B203" t="s">
        <v>15</v>
      </c>
      <c r="C203" t="s">
        <v>7</v>
      </c>
      <c r="D203" t="s">
        <v>8</v>
      </c>
      <c r="E203">
        <v>21</v>
      </c>
      <c r="F203">
        <v>74</v>
      </c>
      <c r="G203">
        <v>493601</v>
      </c>
    </row>
  </sheetData>
  <sortState xmlns:xlrd2="http://schemas.microsoft.com/office/spreadsheetml/2017/richdata2" ref="A2:G204">
    <sortCondition descending="1" ref="G1:G20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R B a y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R B a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Q W s l b e u P K 8 1 A E A A M Q V A A A T A B w A R m 9 y b X V s Y X M v U 2 V j d G l v b j E u b S C i G A A o o B Q A A A A A A A A A A A A A A A A A A A A A A A A A A A D t 0 s 1 u 0 0 A Q A O A z k f I O q + 3 F k S y T h j b 8 y Q e U g O B S F S W o U m t U D f b Q r r L e i X b H u H b U S 1 + p J y R u V d 6 L T V N o U T l w Q D 6 t L 9 6 Z t c c 7 4 8 9 h z o q M m G 3 v u 6 / 7 v X 7 P n Y P F Q j g G x o V I h U b u 9 4 S / 1 t / t z X W x v i K f n L h v y Z T y q k T D 0 T u l M Z m Q Y R + 4 S E 5 e Z Z 8 c W p e V Y B V k U 3 Q L p q W P u L J w C n Z R u R a P N L h c 1 Z g Z q u H 0 K 9 m y 0 p C N h q N h l r d o a 4 W 5 X 7 Z Q g F E 4 z r a n S f i C 5 S A + m a J W p W K 0 q X w i Y z E h X Z X G p e N Y v D U 5 F c q c p b u j / W E s P l b E O O N G Y 3 q / T A 7 I 4 O d B v O 1 q R x 7 A 2 f r q 5 r p e K E F i S U X d r H + 4 l k x T + q h V V C q U v u U 5 f P H v H l o q f a H 3 C I V v M f o 9 k 1 i c 3 G 2 9 0 X q W g w b r U r b V w w 8 d + 0 r G z 5 k E N 8 v 7 k n M L x m 0 m s O 1 j 3 i z R R f 9 2 r H i 1 k g U w + C H 4 k i j 8 G i 9 j s Z J L s v w r y X j B t 0 n 2 o 7 a P s s d P j x 7 l / A 8 V T M b n P x g e 7 y W b M 9 1 u 5 G h A t L D Z R F E L 3 v Q J + f m f D 1 4 O + j 1 l / t 7 1 Q 2 I 7 8 g 5 Z N B r I I C 1 I 6 0 D a s y A t S O t E 2 l 6 Q F q R 1 I m 0 / S A v S O p E 2 D t K C t E 6 k P Q / S g r R O p L 0 I 0 o K 0 T q S 9 D N K C t P 8 t 7 S d Q S w E C L Q A U A A I A C A B E F r J W r u l 7 T q Q A A A D 2 A A A A E g A A A A A A A A A A A A A A A A A A A A A A Q 2 9 u Z m l n L 1 B h Y 2 t h Z 2 U u e G 1 s U E s B A i 0 A F A A C A A g A R B a y V g / K 6 a u k A A A A 6 Q A A A B M A A A A A A A A A A A A A A A A A 8 A A A A F t D b 2 5 0 Z W 5 0 X 1 R 5 c G V z X S 5 4 b W x Q S w E C L Q A U A A I A C A B E F r J W 3 r j y v N Q B A A D E F Q A A E w A A A A A A A A A A A A A A A A D h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W w A A A A A A A C J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G F 0 Z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c 3 R h d G V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F Q w M D o w N z o x M y 4 5 N j c 0 N D I w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l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3 N 0 Y X R l a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4 V D A w O j A 3 O j E z L j k 2 N z Q 0 M j B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F N 0 Y X R 1 c y I g V m F s d W U 9 I n N D b 2 1 w b G V 0 Z S I g L z 4 8 R W 5 0 c n k g V H l w Z T 0 i R m l s b E N v d W 5 0 I i B W Y W x 1 Z T 0 i b D I w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3 N 0 Y X R l a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4 V D A w O j A 3 O j E z L j k 2 N z Q 0 M j B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F N 0 Y X R 1 c y I g V m F s d W U 9 I n N D b 2 1 w b G V 0 Z S I g L z 4 8 R W 5 0 c n k g V H l w Z T 0 i R m l s b E N v d W 5 0 I i B W Y W x 1 Z T 0 i b D I w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3 N 0 Y X R l a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4 V D A w O j A 3 O j E z L j k 2 N z Q 0 M j B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F N 0 Y X R 1 c y I g V m F s d W U 9 I n N D b 2 1 w b G V 0 Z S I g L z 4 8 R W 5 0 c n k g V H l w Z T 0 i R m l s b E N v d W 5 0 I i B W Y W x 1 Z T 0 i b D I w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4 V D A w O j A 3 O j E z L j k 2 N z Q 0 M j B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F N 0 Y X R 1 c y I g V m F s d W U 9 I n N D b 2 1 w b G V 0 Z S I g L z 4 8 R W 5 0 c n k g V H l w Z T 0 i R m l s b E N v d W 5 0 I i B W Y W x 1 Z T 0 i b D I w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3 N 0 Y X R l a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4 V D A w O j A 3 O j E z L j k 2 N z Q 0 M j B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F N 0 Y X R 1 c y I g V m F s d W U 9 I n N D b 2 1 w b G V 0 Z S I g L z 4 8 R W 5 0 c n k g V H l w Z T 0 i R m l s b E N v d W 5 0 I i B W Y W x 1 Z T 0 i b D I w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w N S 0 x O F Q w M D o w N z o x M y 4 5 N j c 0 N D I w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k Z p b G x D b 3 V u d C I g V m F s d W U 9 I m w y M D I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3 N 0 Y X R l a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4 V D A w O j A 3 O j E z L j k 2 N z Q 0 M j B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F N 0 Y X R 1 c y I g V m F s d W U 9 I n N D b 2 1 w b G V 0 Z S I g L z 4 8 R W 5 0 c n k g V H l w Z T 0 i R m l s b E N v d W 5 0 I i B W Y W x 1 Z T 0 i b D I w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O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O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4 V D A w O j A 3 O j E z L j k 2 N z Q 0 M j B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F N 0 Y X R 1 c y I g V m F s d W U 9 I n N D b 2 1 w b G V 0 Z S I g L z 4 8 R W 5 0 c n k g V H l w Z T 0 i R m l s b E N v d W 5 0 I i B W Y W x 1 Z T 0 i b D I w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O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O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t 1 N S w r o e t B o S 0 n k q z C Z u Y A A A A A A g A A A A A A E G Y A A A A B A A A g A A A A v y n K r 6 + e P 4 p O Y 3 2 O O w 1 4 P 3 p T 6 o l l 3 W L I v h J V S x 0 b h q c A A A A A D o A A A A A C A A A g A A A A T c G C j M L F Z x + Z s y k / g Q / j f I f T w V F W F K 6 P U E t h t 4 v v D j x Q A A A A I t K B 8 + S A o 4 e 7 5 F g G a 2 l L N 8 Q U g + O e P l j m B 6 k d 1 s t F p S D o A W c M V F K f c q O g x m C k J i H X z U P K q + c o H X 2 b l B w J m 7 5 h Z 6 o W A q n G Z 9 f 7 O 5 e F O H b m I b d A A A A A G v Y t 2 Q 9 Z H a x G z R w I r a W T I a i r G m + M X p Y s s P e x c Y k u Z 8 7 7 d T j e b s o Q + j s j Q U 2 1 7 6 6 h Z o W R k i P Y 7 f W R V 3 f + b E K U B w = = < / D a t a M a s h u p > 
</file>

<file path=customXml/itemProps1.xml><?xml version="1.0" encoding="utf-8"?>
<ds:datastoreItem xmlns:ds="http://schemas.openxmlformats.org/officeDocument/2006/customXml" ds:itemID="{1D486B6E-BFED-4DFC-AD57-30EA07B421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statek</vt:lpstr>
      <vt:lpstr>zad 6.1</vt:lpstr>
      <vt:lpstr>zad 6.2</vt:lpstr>
      <vt:lpstr>zad 6.3</vt:lpstr>
      <vt:lpstr>zad 6.4</vt:lpstr>
      <vt:lpstr>zad 6.4 wykres</vt:lpstr>
      <vt:lpstr>zad 6.5</vt:lpstr>
      <vt:lpstr>Arkusz11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Żelazowska</dc:creator>
  <cp:lastModifiedBy>Maria Żelazowska</cp:lastModifiedBy>
  <dcterms:created xsi:type="dcterms:W3CDTF">2023-05-18T00:02:05Z</dcterms:created>
  <dcterms:modified xsi:type="dcterms:W3CDTF">2023-05-18T00:57:10Z</dcterms:modified>
</cp:coreProperties>
</file>