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2\czerwiec22\"/>
    </mc:Choice>
  </mc:AlternateContent>
  <xr:revisionPtr revIDLastSave="0" documentId="13_ncr:1_{4EA1DF86-7ACD-4CA6-A665-BA6F29C621A8}" xr6:coauthVersionLast="47" xr6:coauthVersionMax="47" xr10:uidLastSave="{00000000-0000-0000-0000-000000000000}"/>
  <bookViews>
    <workbookView xWindow="-96" yWindow="0" windowWidth="11712" windowHeight="12336" activeTab="4" xr2:uid="{02DE3C97-F65A-4601-90FE-169109A040AB}"/>
  </bookViews>
  <sheets>
    <sheet name="temperatury" sheetId="2" r:id="rId1"/>
    <sheet name="zad 5.1" sheetId="1" r:id="rId2"/>
    <sheet name="zad 5.2" sheetId="3" r:id="rId3"/>
    <sheet name="zad 5.3" sheetId="4" r:id="rId4"/>
    <sheet name="zad 5.4" sheetId="5" r:id="rId5"/>
  </sheets>
  <definedNames>
    <definedName name="ExternalData_1" localSheetId="0" hidden="1">temperatury!$A$1:$B$93</definedName>
    <definedName name="ExternalData_1" localSheetId="1" hidden="1">'zad 5.1'!$A$1:$B$93</definedName>
    <definedName name="ExternalData_1" localSheetId="2" hidden="1">'zad 5.2'!$A$1:$B$93</definedName>
    <definedName name="ExternalData_1" localSheetId="3" hidden="1">'zad 5.3'!$A$1:$B$93</definedName>
    <definedName name="ExternalData_1" localSheetId="4" hidden="1">'zad 5.4'!$A$1:$B$123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C4" i="5"/>
  <c r="H4" i="5" s="1"/>
  <c r="C5" i="5"/>
  <c r="H5" i="5" s="1"/>
  <c r="C6" i="5"/>
  <c r="H6" i="5" s="1"/>
  <c r="C7" i="5"/>
  <c r="H7" i="5" s="1"/>
  <c r="C8" i="5"/>
  <c r="H8" i="5" s="1"/>
  <c r="C9" i="5"/>
  <c r="H9" i="5" s="1"/>
  <c r="C10" i="5"/>
  <c r="H10" i="5" s="1"/>
  <c r="C11" i="5"/>
  <c r="H11" i="5" s="1"/>
  <c r="C12" i="5"/>
  <c r="H12" i="5" s="1"/>
  <c r="C13" i="5"/>
  <c r="H13" i="5" s="1"/>
  <c r="C14" i="5"/>
  <c r="H14" i="5" s="1"/>
  <c r="C15" i="5"/>
  <c r="H15" i="5" s="1"/>
  <c r="C16" i="5"/>
  <c r="F16" i="5" s="1"/>
  <c r="G16" i="5" s="1"/>
  <c r="C17" i="5"/>
  <c r="H17" i="5" s="1"/>
  <c r="C18" i="5"/>
  <c r="H18" i="5" s="1"/>
  <c r="C19" i="5"/>
  <c r="H19" i="5" s="1"/>
  <c r="C20" i="5"/>
  <c r="H20" i="5" s="1"/>
  <c r="C21" i="5"/>
  <c r="H21" i="5" s="1"/>
  <c r="C22" i="5"/>
  <c r="H22" i="5" s="1"/>
  <c r="C23" i="5"/>
  <c r="H23" i="5" s="1"/>
  <c r="C24" i="5"/>
  <c r="H24" i="5" s="1"/>
  <c r="C25" i="5"/>
  <c r="H25" i="5" s="1"/>
  <c r="C26" i="5"/>
  <c r="H26" i="5" s="1"/>
  <c r="C27" i="5"/>
  <c r="H27" i="5" s="1"/>
  <c r="C28" i="5"/>
  <c r="H28" i="5" s="1"/>
  <c r="C29" i="5"/>
  <c r="H29" i="5" s="1"/>
  <c r="C30" i="5"/>
  <c r="H30" i="5" s="1"/>
  <c r="C31" i="5"/>
  <c r="H31" i="5" s="1"/>
  <c r="C32" i="5"/>
  <c r="F32" i="5" s="1"/>
  <c r="G32" i="5" s="1"/>
  <c r="C33" i="5"/>
  <c r="H33" i="5" s="1"/>
  <c r="C34" i="5"/>
  <c r="H34" i="5" s="1"/>
  <c r="C35" i="5"/>
  <c r="H35" i="5" s="1"/>
  <c r="C36" i="5"/>
  <c r="H36" i="5" s="1"/>
  <c r="C37" i="5"/>
  <c r="H37" i="5" s="1"/>
  <c r="C38" i="5"/>
  <c r="H38" i="5" s="1"/>
  <c r="C39" i="5"/>
  <c r="H39" i="5" s="1"/>
  <c r="C40" i="5"/>
  <c r="H40" i="5" s="1"/>
  <c r="C41" i="5"/>
  <c r="H41" i="5" s="1"/>
  <c r="C42" i="5"/>
  <c r="H42" i="5" s="1"/>
  <c r="C43" i="5"/>
  <c r="H43" i="5" s="1"/>
  <c r="C44" i="5"/>
  <c r="H44" i="5" s="1"/>
  <c r="C45" i="5"/>
  <c r="H45" i="5" s="1"/>
  <c r="C46" i="5"/>
  <c r="H46" i="5" s="1"/>
  <c r="C47" i="5"/>
  <c r="H47" i="5" s="1"/>
  <c r="C48" i="5"/>
  <c r="F48" i="5" s="1"/>
  <c r="G48" i="5" s="1"/>
  <c r="C49" i="5"/>
  <c r="H49" i="5" s="1"/>
  <c r="C50" i="5"/>
  <c r="H50" i="5" s="1"/>
  <c r="C51" i="5"/>
  <c r="H51" i="5" s="1"/>
  <c r="C52" i="5"/>
  <c r="H52" i="5" s="1"/>
  <c r="C53" i="5"/>
  <c r="H53" i="5" s="1"/>
  <c r="C54" i="5"/>
  <c r="H54" i="5" s="1"/>
  <c r="C55" i="5"/>
  <c r="H55" i="5" s="1"/>
  <c r="C56" i="5"/>
  <c r="F56" i="5" s="1"/>
  <c r="G56" i="5" s="1"/>
  <c r="C57" i="5"/>
  <c r="H57" i="5" s="1"/>
  <c r="C58" i="5"/>
  <c r="H58" i="5" s="1"/>
  <c r="C59" i="5"/>
  <c r="H59" i="5" s="1"/>
  <c r="C60" i="5"/>
  <c r="H60" i="5" s="1"/>
  <c r="C61" i="5"/>
  <c r="H61" i="5" s="1"/>
  <c r="C62" i="5"/>
  <c r="H62" i="5" s="1"/>
  <c r="C63" i="5"/>
  <c r="H63" i="5" s="1"/>
  <c r="C64" i="5"/>
  <c r="F64" i="5" s="1"/>
  <c r="G64" i="5" s="1"/>
  <c r="C65" i="5"/>
  <c r="H65" i="5" s="1"/>
  <c r="C66" i="5"/>
  <c r="H66" i="5" s="1"/>
  <c r="C67" i="5"/>
  <c r="H67" i="5" s="1"/>
  <c r="C68" i="5"/>
  <c r="H68" i="5" s="1"/>
  <c r="C69" i="5"/>
  <c r="H69" i="5" s="1"/>
  <c r="C70" i="5"/>
  <c r="H70" i="5" s="1"/>
  <c r="C71" i="5"/>
  <c r="H71" i="5" s="1"/>
  <c r="C72" i="5"/>
  <c r="H72" i="5" s="1"/>
  <c r="C73" i="5"/>
  <c r="H73" i="5" s="1"/>
  <c r="C74" i="5"/>
  <c r="H74" i="5" s="1"/>
  <c r="C75" i="5"/>
  <c r="H75" i="5" s="1"/>
  <c r="C76" i="5"/>
  <c r="H76" i="5" s="1"/>
  <c r="C77" i="5"/>
  <c r="H77" i="5" s="1"/>
  <c r="C78" i="5"/>
  <c r="H78" i="5" s="1"/>
  <c r="C79" i="5"/>
  <c r="H79" i="5" s="1"/>
  <c r="C80" i="5"/>
  <c r="F80" i="5" s="1"/>
  <c r="G80" i="5" s="1"/>
  <c r="C81" i="5"/>
  <c r="H81" i="5" s="1"/>
  <c r="C82" i="5"/>
  <c r="H82" i="5" s="1"/>
  <c r="C83" i="5"/>
  <c r="H83" i="5" s="1"/>
  <c r="C84" i="5"/>
  <c r="H84" i="5" s="1"/>
  <c r="C85" i="5"/>
  <c r="H85" i="5" s="1"/>
  <c r="C86" i="5"/>
  <c r="H86" i="5" s="1"/>
  <c r="C87" i="5"/>
  <c r="H87" i="5" s="1"/>
  <c r="C88" i="5"/>
  <c r="F88" i="5" s="1"/>
  <c r="G88" i="5" s="1"/>
  <c r="C89" i="5"/>
  <c r="H89" i="5" s="1"/>
  <c r="C90" i="5"/>
  <c r="H90" i="5" s="1"/>
  <c r="C91" i="5"/>
  <c r="H91" i="5" s="1"/>
  <c r="C92" i="5"/>
  <c r="H92" i="5" s="1"/>
  <c r="C93" i="5"/>
  <c r="H93" i="5" s="1"/>
  <c r="C94" i="5"/>
  <c r="F94" i="5" s="1"/>
  <c r="G94" i="5" s="1"/>
  <c r="C95" i="5"/>
  <c r="F95" i="5" s="1"/>
  <c r="G95" i="5" s="1"/>
  <c r="C96" i="5"/>
  <c r="F96" i="5" s="1"/>
  <c r="G96" i="5" s="1"/>
  <c r="C97" i="5"/>
  <c r="F97" i="5" s="1"/>
  <c r="G97" i="5" s="1"/>
  <c r="C98" i="5"/>
  <c r="F98" i="5" s="1"/>
  <c r="G98" i="5" s="1"/>
  <c r="C99" i="5"/>
  <c r="F99" i="5" s="1"/>
  <c r="G99" i="5" s="1"/>
  <c r="C100" i="5"/>
  <c r="H100" i="5" s="1"/>
  <c r="C101" i="5"/>
  <c r="F101" i="5" s="1"/>
  <c r="G101" i="5" s="1"/>
  <c r="C102" i="5"/>
  <c r="F102" i="5" s="1"/>
  <c r="G102" i="5" s="1"/>
  <c r="C103" i="5"/>
  <c r="F103" i="5" s="1"/>
  <c r="G103" i="5" s="1"/>
  <c r="C104" i="5"/>
  <c r="F104" i="5" s="1"/>
  <c r="G104" i="5" s="1"/>
  <c r="C105" i="5"/>
  <c r="F105" i="5" s="1"/>
  <c r="G105" i="5" s="1"/>
  <c r="C106" i="5"/>
  <c r="F106" i="5" s="1"/>
  <c r="G106" i="5" s="1"/>
  <c r="C107" i="5"/>
  <c r="F107" i="5" s="1"/>
  <c r="G107" i="5" s="1"/>
  <c r="C108" i="5"/>
  <c r="H108" i="5" s="1"/>
  <c r="C109" i="5"/>
  <c r="F109" i="5" s="1"/>
  <c r="G109" i="5" s="1"/>
  <c r="C110" i="5"/>
  <c r="F110" i="5" s="1"/>
  <c r="G110" i="5" s="1"/>
  <c r="C111" i="5"/>
  <c r="F111" i="5" s="1"/>
  <c r="G111" i="5" s="1"/>
  <c r="C112" i="5"/>
  <c r="H112" i="5" s="1"/>
  <c r="C113" i="5"/>
  <c r="H113" i="5" s="1"/>
  <c r="C114" i="5"/>
  <c r="F114" i="5" s="1"/>
  <c r="G114" i="5" s="1"/>
  <c r="C115" i="5"/>
  <c r="F115" i="5" s="1"/>
  <c r="G115" i="5" s="1"/>
  <c r="C116" i="5"/>
  <c r="H116" i="5" s="1"/>
  <c r="C117" i="5"/>
  <c r="F117" i="5" s="1"/>
  <c r="G117" i="5" s="1"/>
  <c r="C118" i="5"/>
  <c r="F118" i="5" s="1"/>
  <c r="G118" i="5" s="1"/>
  <c r="C119" i="5"/>
  <c r="F119" i="5" s="1"/>
  <c r="G119" i="5" s="1"/>
  <c r="C120" i="5"/>
  <c r="F120" i="5" s="1"/>
  <c r="G120" i="5" s="1"/>
  <c r="C121" i="5"/>
  <c r="F121" i="5" s="1"/>
  <c r="G121" i="5" s="1"/>
  <c r="C122" i="5"/>
  <c r="F122" i="5" s="1"/>
  <c r="G122" i="5" s="1"/>
  <c r="C123" i="5"/>
  <c r="F123" i="5" s="1"/>
  <c r="G123" i="5" s="1"/>
  <c r="F100" i="5"/>
  <c r="G100" i="5" s="1"/>
  <c r="F116" i="5"/>
  <c r="G116" i="5" s="1"/>
  <c r="E3" i="5"/>
  <c r="D3" i="5"/>
  <c r="C3" i="5"/>
  <c r="H3" i="5" s="1"/>
  <c r="F2" i="5"/>
  <c r="G2" i="5" s="1"/>
  <c r="G2" i="4"/>
  <c r="F93" i="4"/>
  <c r="E93" i="4"/>
  <c r="D93" i="4"/>
  <c r="C93" i="4"/>
  <c r="G93" i="4" s="1"/>
  <c r="F92" i="4"/>
  <c r="E92" i="4"/>
  <c r="D92" i="4"/>
  <c r="C92" i="4"/>
  <c r="F91" i="4"/>
  <c r="E91" i="4"/>
  <c r="D91" i="4"/>
  <c r="C91" i="4"/>
  <c r="G91" i="4" s="1"/>
  <c r="F90" i="4"/>
  <c r="E90" i="4"/>
  <c r="D90" i="4"/>
  <c r="C90" i="4"/>
  <c r="F89" i="4"/>
  <c r="E89" i="4"/>
  <c r="D89" i="4"/>
  <c r="C89" i="4"/>
  <c r="G89" i="4" s="1"/>
  <c r="F88" i="4"/>
  <c r="E88" i="4"/>
  <c r="D88" i="4"/>
  <c r="C88" i="4"/>
  <c r="F87" i="4"/>
  <c r="E87" i="4"/>
  <c r="D87" i="4"/>
  <c r="C87" i="4"/>
  <c r="G87" i="4" s="1"/>
  <c r="F86" i="4"/>
  <c r="E86" i="4"/>
  <c r="D86" i="4"/>
  <c r="C86" i="4"/>
  <c r="F85" i="4"/>
  <c r="E85" i="4"/>
  <c r="D85" i="4"/>
  <c r="C85" i="4"/>
  <c r="G85" i="4" s="1"/>
  <c r="F84" i="4"/>
  <c r="E84" i="4"/>
  <c r="D84" i="4"/>
  <c r="C84" i="4"/>
  <c r="F83" i="4"/>
  <c r="E83" i="4"/>
  <c r="D83" i="4"/>
  <c r="C83" i="4"/>
  <c r="G83" i="4" s="1"/>
  <c r="F82" i="4"/>
  <c r="E82" i="4"/>
  <c r="D82" i="4"/>
  <c r="C82" i="4"/>
  <c r="F81" i="4"/>
  <c r="E81" i="4"/>
  <c r="D81" i="4"/>
  <c r="C81" i="4"/>
  <c r="G81" i="4" s="1"/>
  <c r="F80" i="4"/>
  <c r="E80" i="4"/>
  <c r="D80" i="4"/>
  <c r="C80" i="4"/>
  <c r="F79" i="4"/>
  <c r="E79" i="4"/>
  <c r="D79" i="4"/>
  <c r="C79" i="4"/>
  <c r="G79" i="4" s="1"/>
  <c r="F78" i="4"/>
  <c r="E78" i="4"/>
  <c r="D78" i="4"/>
  <c r="C78" i="4"/>
  <c r="F77" i="4"/>
  <c r="E77" i="4"/>
  <c r="D77" i="4"/>
  <c r="C77" i="4"/>
  <c r="G77" i="4" s="1"/>
  <c r="F76" i="4"/>
  <c r="E76" i="4"/>
  <c r="D76" i="4"/>
  <c r="C76" i="4"/>
  <c r="F75" i="4"/>
  <c r="E75" i="4"/>
  <c r="D75" i="4"/>
  <c r="C75" i="4"/>
  <c r="G75" i="4" s="1"/>
  <c r="F74" i="4"/>
  <c r="E74" i="4"/>
  <c r="D74" i="4"/>
  <c r="C74" i="4"/>
  <c r="F73" i="4"/>
  <c r="E73" i="4"/>
  <c r="D73" i="4"/>
  <c r="C73" i="4"/>
  <c r="G73" i="4" s="1"/>
  <c r="F72" i="4"/>
  <c r="E72" i="4"/>
  <c r="D72" i="4"/>
  <c r="C72" i="4"/>
  <c r="F71" i="4"/>
  <c r="E71" i="4"/>
  <c r="D71" i="4"/>
  <c r="C71" i="4"/>
  <c r="G71" i="4" s="1"/>
  <c r="F70" i="4"/>
  <c r="E70" i="4"/>
  <c r="D70" i="4"/>
  <c r="C70" i="4"/>
  <c r="F69" i="4"/>
  <c r="E69" i="4"/>
  <c r="D69" i="4"/>
  <c r="C69" i="4"/>
  <c r="G69" i="4" s="1"/>
  <c r="F68" i="4"/>
  <c r="E68" i="4"/>
  <c r="D68" i="4"/>
  <c r="C68" i="4"/>
  <c r="F67" i="4"/>
  <c r="E67" i="4"/>
  <c r="D67" i="4"/>
  <c r="C67" i="4"/>
  <c r="G67" i="4" s="1"/>
  <c r="F66" i="4"/>
  <c r="E66" i="4"/>
  <c r="D66" i="4"/>
  <c r="C66" i="4"/>
  <c r="F65" i="4"/>
  <c r="E65" i="4"/>
  <c r="D65" i="4"/>
  <c r="C65" i="4"/>
  <c r="G65" i="4" s="1"/>
  <c r="F64" i="4"/>
  <c r="E64" i="4"/>
  <c r="D64" i="4"/>
  <c r="C64" i="4"/>
  <c r="F63" i="4"/>
  <c r="E63" i="4"/>
  <c r="D63" i="4"/>
  <c r="C63" i="4"/>
  <c r="G63" i="4" s="1"/>
  <c r="F62" i="4"/>
  <c r="E62" i="4"/>
  <c r="D62" i="4"/>
  <c r="C62" i="4"/>
  <c r="F61" i="4"/>
  <c r="E61" i="4"/>
  <c r="D61" i="4"/>
  <c r="C61" i="4"/>
  <c r="G61" i="4" s="1"/>
  <c r="F60" i="4"/>
  <c r="E60" i="4"/>
  <c r="D60" i="4"/>
  <c r="C60" i="4"/>
  <c r="F59" i="4"/>
  <c r="E59" i="4"/>
  <c r="D59" i="4"/>
  <c r="C59" i="4"/>
  <c r="G59" i="4" s="1"/>
  <c r="F58" i="4"/>
  <c r="E58" i="4"/>
  <c r="D58" i="4"/>
  <c r="C58" i="4"/>
  <c r="F57" i="4"/>
  <c r="E57" i="4"/>
  <c r="D57" i="4"/>
  <c r="C57" i="4"/>
  <c r="G57" i="4" s="1"/>
  <c r="F56" i="4"/>
  <c r="E56" i="4"/>
  <c r="D56" i="4"/>
  <c r="C56" i="4"/>
  <c r="F55" i="4"/>
  <c r="E55" i="4"/>
  <c r="D55" i="4"/>
  <c r="C55" i="4"/>
  <c r="G55" i="4" s="1"/>
  <c r="F54" i="4"/>
  <c r="E54" i="4"/>
  <c r="D54" i="4"/>
  <c r="C54" i="4"/>
  <c r="F53" i="4"/>
  <c r="E53" i="4"/>
  <c r="D53" i="4"/>
  <c r="C53" i="4"/>
  <c r="G53" i="4" s="1"/>
  <c r="F52" i="4"/>
  <c r="E52" i="4"/>
  <c r="D52" i="4"/>
  <c r="C52" i="4"/>
  <c r="F51" i="4"/>
  <c r="E51" i="4"/>
  <c r="D51" i="4"/>
  <c r="C51" i="4"/>
  <c r="G51" i="4" s="1"/>
  <c r="F50" i="4"/>
  <c r="E50" i="4"/>
  <c r="D50" i="4"/>
  <c r="C50" i="4"/>
  <c r="F49" i="4"/>
  <c r="E49" i="4"/>
  <c r="D49" i="4"/>
  <c r="C49" i="4"/>
  <c r="G49" i="4" s="1"/>
  <c r="F48" i="4"/>
  <c r="E48" i="4"/>
  <c r="D48" i="4"/>
  <c r="C48" i="4"/>
  <c r="F47" i="4"/>
  <c r="E47" i="4"/>
  <c r="D47" i="4"/>
  <c r="C47" i="4"/>
  <c r="G47" i="4" s="1"/>
  <c r="F46" i="4"/>
  <c r="E46" i="4"/>
  <c r="D46" i="4"/>
  <c r="C46" i="4"/>
  <c r="F45" i="4"/>
  <c r="E45" i="4"/>
  <c r="D45" i="4"/>
  <c r="C45" i="4"/>
  <c r="G45" i="4" s="1"/>
  <c r="F44" i="4"/>
  <c r="E44" i="4"/>
  <c r="D44" i="4"/>
  <c r="C44" i="4"/>
  <c r="F43" i="4"/>
  <c r="E43" i="4"/>
  <c r="D43" i="4"/>
  <c r="C43" i="4"/>
  <c r="G43" i="4" s="1"/>
  <c r="F42" i="4"/>
  <c r="E42" i="4"/>
  <c r="D42" i="4"/>
  <c r="C42" i="4"/>
  <c r="F41" i="4"/>
  <c r="E41" i="4"/>
  <c r="D41" i="4"/>
  <c r="C41" i="4"/>
  <c r="G41" i="4" s="1"/>
  <c r="F40" i="4"/>
  <c r="E40" i="4"/>
  <c r="D40" i="4"/>
  <c r="C40" i="4"/>
  <c r="F39" i="4"/>
  <c r="E39" i="4"/>
  <c r="D39" i="4"/>
  <c r="C39" i="4"/>
  <c r="G39" i="4" s="1"/>
  <c r="F38" i="4"/>
  <c r="E38" i="4"/>
  <c r="D38" i="4"/>
  <c r="C38" i="4"/>
  <c r="F37" i="4"/>
  <c r="E37" i="4"/>
  <c r="D37" i="4"/>
  <c r="C37" i="4"/>
  <c r="G37" i="4" s="1"/>
  <c r="F36" i="4"/>
  <c r="E36" i="4"/>
  <c r="D36" i="4"/>
  <c r="C36" i="4"/>
  <c r="F35" i="4"/>
  <c r="E35" i="4"/>
  <c r="D35" i="4"/>
  <c r="C35" i="4"/>
  <c r="G35" i="4" s="1"/>
  <c r="F34" i="4"/>
  <c r="E34" i="4"/>
  <c r="D34" i="4"/>
  <c r="C34" i="4"/>
  <c r="F33" i="4"/>
  <c r="E33" i="4"/>
  <c r="D33" i="4"/>
  <c r="C33" i="4"/>
  <c r="G33" i="4" s="1"/>
  <c r="F32" i="4"/>
  <c r="E32" i="4"/>
  <c r="D32" i="4"/>
  <c r="C32" i="4"/>
  <c r="F31" i="4"/>
  <c r="E31" i="4"/>
  <c r="D31" i="4"/>
  <c r="C31" i="4"/>
  <c r="G31" i="4" s="1"/>
  <c r="F30" i="4"/>
  <c r="E30" i="4"/>
  <c r="D30" i="4"/>
  <c r="C30" i="4"/>
  <c r="F29" i="4"/>
  <c r="E29" i="4"/>
  <c r="D29" i="4"/>
  <c r="C29" i="4"/>
  <c r="G29" i="4" s="1"/>
  <c r="F28" i="4"/>
  <c r="E28" i="4"/>
  <c r="D28" i="4"/>
  <c r="C28" i="4"/>
  <c r="F27" i="4"/>
  <c r="E27" i="4"/>
  <c r="D27" i="4"/>
  <c r="C27" i="4"/>
  <c r="G27" i="4" s="1"/>
  <c r="F26" i="4"/>
  <c r="E26" i="4"/>
  <c r="D26" i="4"/>
  <c r="C26" i="4"/>
  <c r="F25" i="4"/>
  <c r="E25" i="4"/>
  <c r="D25" i="4"/>
  <c r="C25" i="4"/>
  <c r="G25" i="4" s="1"/>
  <c r="F24" i="4"/>
  <c r="E24" i="4"/>
  <c r="D24" i="4"/>
  <c r="C24" i="4"/>
  <c r="F23" i="4"/>
  <c r="E23" i="4"/>
  <c r="D23" i="4"/>
  <c r="C23" i="4"/>
  <c r="G23" i="4" s="1"/>
  <c r="F22" i="4"/>
  <c r="E22" i="4"/>
  <c r="D22" i="4"/>
  <c r="C22" i="4"/>
  <c r="F21" i="4"/>
  <c r="E21" i="4"/>
  <c r="D21" i="4"/>
  <c r="C21" i="4"/>
  <c r="G21" i="4" s="1"/>
  <c r="F20" i="4"/>
  <c r="E20" i="4"/>
  <c r="D20" i="4"/>
  <c r="C20" i="4"/>
  <c r="F19" i="4"/>
  <c r="E19" i="4"/>
  <c r="D19" i="4"/>
  <c r="C19" i="4"/>
  <c r="G19" i="4" s="1"/>
  <c r="F18" i="4"/>
  <c r="E18" i="4"/>
  <c r="D18" i="4"/>
  <c r="C18" i="4"/>
  <c r="F17" i="4"/>
  <c r="E17" i="4"/>
  <c r="D17" i="4"/>
  <c r="C17" i="4"/>
  <c r="G17" i="4" s="1"/>
  <c r="F16" i="4"/>
  <c r="E16" i="4"/>
  <c r="D16" i="4"/>
  <c r="C16" i="4"/>
  <c r="F15" i="4"/>
  <c r="E15" i="4"/>
  <c r="D15" i="4"/>
  <c r="C15" i="4"/>
  <c r="G15" i="4" s="1"/>
  <c r="F14" i="4"/>
  <c r="E14" i="4"/>
  <c r="D14" i="4"/>
  <c r="C14" i="4"/>
  <c r="F13" i="4"/>
  <c r="E13" i="4"/>
  <c r="D13" i="4"/>
  <c r="C13" i="4"/>
  <c r="G13" i="4" s="1"/>
  <c r="F12" i="4"/>
  <c r="E12" i="4"/>
  <c r="D12" i="4"/>
  <c r="C12" i="4"/>
  <c r="F11" i="4"/>
  <c r="E11" i="4"/>
  <c r="D11" i="4"/>
  <c r="C11" i="4"/>
  <c r="G11" i="4" s="1"/>
  <c r="F10" i="4"/>
  <c r="E10" i="4"/>
  <c r="D10" i="4"/>
  <c r="C10" i="4"/>
  <c r="F9" i="4"/>
  <c r="E9" i="4"/>
  <c r="D9" i="4"/>
  <c r="C9" i="4"/>
  <c r="G9" i="4" s="1"/>
  <c r="F8" i="4"/>
  <c r="E8" i="4"/>
  <c r="D8" i="4"/>
  <c r="C8" i="4"/>
  <c r="F7" i="4"/>
  <c r="E7" i="4"/>
  <c r="D7" i="4"/>
  <c r="C7" i="4"/>
  <c r="G7" i="4" s="1"/>
  <c r="F6" i="4"/>
  <c r="E6" i="4"/>
  <c r="D6" i="4"/>
  <c r="C6" i="4"/>
  <c r="F5" i="4"/>
  <c r="E5" i="4"/>
  <c r="D5" i="4"/>
  <c r="C5" i="4"/>
  <c r="G5" i="4" s="1"/>
  <c r="F4" i="4"/>
  <c r="E4" i="4"/>
  <c r="D4" i="4"/>
  <c r="C4" i="4"/>
  <c r="F3" i="4"/>
  <c r="E3" i="4"/>
  <c r="D3" i="4"/>
  <c r="C3" i="4"/>
  <c r="G3" i="4" s="1"/>
  <c r="H3" i="4" s="1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3" i="3"/>
  <c r="F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46" i="1" s="1"/>
  <c r="C47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C75" i="1"/>
  <c r="D75" i="1" s="1"/>
  <c r="D76" i="1" s="1"/>
  <c r="D77" i="1" s="1"/>
  <c r="C76" i="1"/>
  <c r="C77" i="1"/>
  <c r="C78" i="1"/>
  <c r="D78" i="1" s="1"/>
  <c r="D79" i="1" s="1"/>
  <c r="D80" i="1" s="1"/>
  <c r="D81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D73" i="1"/>
  <c r="D13" i="1"/>
  <c r="D14" i="1"/>
  <c r="D72" i="1"/>
  <c r="D3" i="1"/>
  <c r="D4" i="1" s="1"/>
  <c r="D5" i="1" s="1"/>
  <c r="D6" i="1" s="1"/>
  <c r="D7" i="1" s="1"/>
  <c r="D8" i="1" s="1"/>
  <c r="D9" i="1" s="1"/>
  <c r="D10" i="1" s="1"/>
  <c r="D11" i="1" s="1"/>
  <c r="D12" i="1" s="1"/>
  <c r="F112" i="5" l="1"/>
  <c r="G112" i="5" s="1"/>
  <c r="F108" i="5"/>
  <c r="G108" i="5" s="1"/>
  <c r="H105" i="5"/>
  <c r="H96" i="5"/>
  <c r="H119" i="5"/>
  <c r="H111" i="5"/>
  <c r="H103" i="5"/>
  <c r="H95" i="5"/>
  <c r="H120" i="5"/>
  <c r="H104" i="5"/>
  <c r="H56" i="5"/>
  <c r="H16" i="5"/>
  <c r="H118" i="5"/>
  <c r="H110" i="5"/>
  <c r="H102" i="5"/>
  <c r="H94" i="5"/>
  <c r="H48" i="5"/>
  <c r="H117" i="5"/>
  <c r="H109" i="5"/>
  <c r="H101" i="5"/>
  <c r="H121" i="5"/>
  <c r="H88" i="5"/>
  <c r="H32" i="5"/>
  <c r="F24" i="5"/>
  <c r="G24" i="5" s="1"/>
  <c r="H123" i="5"/>
  <c r="H115" i="5"/>
  <c r="H107" i="5"/>
  <c r="H99" i="5"/>
  <c r="H97" i="5"/>
  <c r="H80" i="5"/>
  <c r="H64" i="5"/>
  <c r="H122" i="5"/>
  <c r="H114" i="5"/>
  <c r="H106" i="5"/>
  <c r="H98" i="5"/>
  <c r="F113" i="5"/>
  <c r="G113" i="5" s="1"/>
  <c r="F11" i="5"/>
  <c r="G11" i="5" s="1"/>
  <c r="F19" i="5"/>
  <c r="G19" i="5" s="1"/>
  <c r="F43" i="5"/>
  <c r="G43" i="5" s="1"/>
  <c r="F51" i="5"/>
  <c r="G51" i="5" s="1"/>
  <c r="F75" i="5"/>
  <c r="G75" i="5" s="1"/>
  <c r="F83" i="5"/>
  <c r="G83" i="5" s="1"/>
  <c r="F12" i="5"/>
  <c r="G12" i="5" s="1"/>
  <c r="F44" i="5"/>
  <c r="G44" i="5" s="1"/>
  <c r="F76" i="5"/>
  <c r="G76" i="5" s="1"/>
  <c r="F8" i="5"/>
  <c r="G8" i="5" s="1"/>
  <c r="F15" i="5"/>
  <c r="G15" i="5" s="1"/>
  <c r="F47" i="5"/>
  <c r="G47" i="5" s="1"/>
  <c r="F79" i="5"/>
  <c r="G79" i="5" s="1"/>
  <c r="F5" i="5"/>
  <c r="G5" i="5" s="1"/>
  <c r="F4" i="5"/>
  <c r="G4" i="5" s="1"/>
  <c r="F9" i="5"/>
  <c r="G9" i="5" s="1"/>
  <c r="F30" i="5"/>
  <c r="G30" i="5" s="1"/>
  <c r="F40" i="5"/>
  <c r="G40" i="5" s="1"/>
  <c r="F62" i="5"/>
  <c r="G62" i="5" s="1"/>
  <c r="F72" i="5"/>
  <c r="G72" i="5" s="1"/>
  <c r="F17" i="5"/>
  <c r="G17" i="5" s="1"/>
  <c r="F41" i="5"/>
  <c r="G41" i="5" s="1"/>
  <c r="F49" i="5"/>
  <c r="G49" i="5" s="1"/>
  <c r="F73" i="5"/>
  <c r="G73" i="5" s="1"/>
  <c r="F81" i="5"/>
  <c r="G81" i="5" s="1"/>
  <c r="F20" i="5"/>
  <c r="G20" i="5" s="1"/>
  <c r="F28" i="5"/>
  <c r="G28" i="5" s="1"/>
  <c r="F36" i="5"/>
  <c r="G36" i="5" s="1"/>
  <c r="F52" i="5"/>
  <c r="G52" i="5" s="1"/>
  <c r="F60" i="5"/>
  <c r="G60" i="5" s="1"/>
  <c r="F68" i="5"/>
  <c r="G68" i="5" s="1"/>
  <c r="F84" i="5"/>
  <c r="G84" i="5" s="1"/>
  <c r="F92" i="5"/>
  <c r="G92" i="5" s="1"/>
  <c r="F26" i="5"/>
  <c r="G26" i="5" s="1"/>
  <c r="F34" i="5"/>
  <c r="G34" i="5" s="1"/>
  <c r="F58" i="5"/>
  <c r="G58" i="5" s="1"/>
  <c r="F66" i="5"/>
  <c r="G66" i="5" s="1"/>
  <c r="F90" i="5"/>
  <c r="G90" i="5" s="1"/>
  <c r="F13" i="5"/>
  <c r="G13" i="5" s="1"/>
  <c r="F45" i="5"/>
  <c r="G45" i="5" s="1"/>
  <c r="F77" i="5"/>
  <c r="G77" i="5" s="1"/>
  <c r="F3" i="5"/>
  <c r="G3" i="5" s="1"/>
  <c r="F6" i="5"/>
  <c r="G6" i="5" s="1"/>
  <c r="F21" i="5"/>
  <c r="G21" i="5" s="1"/>
  <c r="F23" i="5"/>
  <c r="G23" i="5" s="1"/>
  <c r="F38" i="5"/>
  <c r="G38" i="5" s="1"/>
  <c r="F53" i="5"/>
  <c r="G53" i="5" s="1"/>
  <c r="F55" i="5"/>
  <c r="G55" i="5" s="1"/>
  <c r="F70" i="5"/>
  <c r="G70" i="5" s="1"/>
  <c r="F85" i="5"/>
  <c r="G85" i="5" s="1"/>
  <c r="F87" i="5"/>
  <c r="G87" i="5" s="1"/>
  <c r="F10" i="5"/>
  <c r="G10" i="5" s="1"/>
  <c r="F25" i="5"/>
  <c r="G25" i="5" s="1"/>
  <c r="F27" i="5"/>
  <c r="G27" i="5" s="1"/>
  <c r="F42" i="5"/>
  <c r="G42" i="5" s="1"/>
  <c r="F57" i="5"/>
  <c r="G57" i="5" s="1"/>
  <c r="F59" i="5"/>
  <c r="G59" i="5" s="1"/>
  <c r="F74" i="5"/>
  <c r="G74" i="5" s="1"/>
  <c r="F89" i="5"/>
  <c r="G89" i="5" s="1"/>
  <c r="F91" i="5"/>
  <c r="G91" i="5" s="1"/>
  <c r="F14" i="5"/>
  <c r="G14" i="5" s="1"/>
  <c r="F29" i="5"/>
  <c r="G29" i="5" s="1"/>
  <c r="F31" i="5"/>
  <c r="G31" i="5" s="1"/>
  <c r="F46" i="5"/>
  <c r="G46" i="5" s="1"/>
  <c r="F61" i="5"/>
  <c r="G61" i="5" s="1"/>
  <c r="F63" i="5"/>
  <c r="G63" i="5" s="1"/>
  <c r="F78" i="5"/>
  <c r="G78" i="5" s="1"/>
  <c r="F93" i="5"/>
  <c r="G93" i="5" s="1"/>
  <c r="F18" i="5"/>
  <c r="G18" i="5" s="1"/>
  <c r="F33" i="5"/>
  <c r="G33" i="5" s="1"/>
  <c r="F35" i="5"/>
  <c r="G35" i="5" s="1"/>
  <c r="F50" i="5"/>
  <c r="G50" i="5" s="1"/>
  <c r="F65" i="5"/>
  <c r="G65" i="5" s="1"/>
  <c r="F67" i="5"/>
  <c r="G67" i="5" s="1"/>
  <c r="F82" i="5"/>
  <c r="G82" i="5" s="1"/>
  <c r="F22" i="5"/>
  <c r="G22" i="5" s="1"/>
  <c r="F37" i="5"/>
  <c r="G37" i="5" s="1"/>
  <c r="F39" i="5"/>
  <c r="G39" i="5" s="1"/>
  <c r="F54" i="5"/>
  <c r="G54" i="5" s="1"/>
  <c r="F69" i="5"/>
  <c r="G69" i="5" s="1"/>
  <c r="F71" i="5"/>
  <c r="G71" i="5" s="1"/>
  <c r="F86" i="5"/>
  <c r="G86" i="5" s="1"/>
  <c r="F7" i="5"/>
  <c r="G7" i="5" s="1"/>
  <c r="G6" i="4"/>
  <c r="G16" i="4"/>
  <c r="G22" i="4"/>
  <c r="G40" i="4"/>
  <c r="G48" i="4"/>
  <c r="G54" i="4"/>
  <c r="G72" i="4"/>
  <c r="G80" i="4"/>
  <c r="G86" i="4"/>
  <c r="G8" i="4"/>
  <c r="G14" i="4"/>
  <c r="G24" i="4"/>
  <c r="G30" i="4"/>
  <c r="G32" i="4"/>
  <c r="G38" i="4"/>
  <c r="G46" i="4"/>
  <c r="G56" i="4"/>
  <c r="G62" i="4"/>
  <c r="G64" i="4"/>
  <c r="G70" i="4"/>
  <c r="G78" i="4"/>
  <c r="G88" i="4"/>
  <c r="G4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G10" i="4"/>
  <c r="G12" i="4"/>
  <c r="G18" i="4"/>
  <c r="G20" i="4"/>
  <c r="G26" i="4"/>
  <c r="G28" i="4"/>
  <c r="G34" i="4"/>
  <c r="G36" i="4"/>
  <c r="G42" i="4"/>
  <c r="G44" i="4"/>
  <c r="G50" i="4"/>
  <c r="G52" i="4"/>
  <c r="G58" i="4"/>
  <c r="G60" i="4"/>
  <c r="G66" i="4"/>
  <c r="G68" i="4"/>
  <c r="G74" i="4"/>
  <c r="G76" i="4"/>
  <c r="G82" i="4"/>
  <c r="G84" i="4"/>
  <c r="G90" i="4"/>
  <c r="G92" i="4"/>
  <c r="D65" i="1"/>
  <c r="D66" i="1" s="1"/>
  <c r="D67" i="1" s="1"/>
  <c r="D68" i="1" s="1"/>
  <c r="D69" i="1" s="1"/>
  <c r="D70" i="1" s="1"/>
  <c r="D71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EC8BE-4206-46C7-AE37-13369C7A8D04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F494BA59-1E51-407F-93B8-04E075E602C3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FB49C45A-4DF5-4C71-B9EC-850F8B96B1BC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4" xr16:uid="{0A69A7DE-23AB-4DC1-B996-4A6179B28B55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  <connection id="5" xr16:uid="{CAAA1516-01F8-4D5E-A6FE-E3575967BFE4}" keepAlive="1" name="Zapytanie — temperatury (5)" description="Połączenie z zapytaniem „temperatury (5)” w skoroszycie." type="5" refreshedVersion="8" background="1" saveData="1">
    <dbPr connection="Provider=Microsoft.Mashup.OleDb.1;Data Source=$Workbook$;Location=&quot;temperatury (5)&quot;;Extended Properties=&quot;&quot;" command="SELECT * FROM [temperatury (5)]"/>
  </connection>
</connections>
</file>

<file path=xl/sharedStrings.xml><?xml version="1.0" encoding="utf-8"?>
<sst xmlns="http://schemas.openxmlformats.org/spreadsheetml/2006/main" count="47" uniqueCount="26">
  <si>
    <t>Column1</t>
  </si>
  <si>
    <t>Column2</t>
  </si>
  <si>
    <t>czy_ciepły</t>
  </si>
  <si>
    <t>długość</t>
  </si>
  <si>
    <t>Max:</t>
  </si>
  <si>
    <t>lody</t>
  </si>
  <si>
    <t>kukurydza</t>
  </si>
  <si>
    <t>hot-dog</t>
  </si>
  <si>
    <t>miesiąc</t>
  </si>
  <si>
    <t>Etykiety wierszy</t>
  </si>
  <si>
    <t>Suma końcowa</t>
  </si>
  <si>
    <t>Suma z lody</t>
  </si>
  <si>
    <t>Suma z kukurydza</t>
  </si>
  <si>
    <t>Suma z hot-dog</t>
  </si>
  <si>
    <t>czerwiec</t>
  </si>
  <si>
    <t>lipiec</t>
  </si>
  <si>
    <t>sierpień</t>
  </si>
  <si>
    <t>dzienny utarg</t>
  </si>
  <si>
    <t>hot dog</t>
  </si>
  <si>
    <t>suma utargów</t>
  </si>
  <si>
    <t xml:space="preserve">Pierwszy raz przekroczy 45000: </t>
  </si>
  <si>
    <t>do 1000</t>
  </si>
  <si>
    <t>sprzedanych produktów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</si>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</sst>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0" xfId="1" applyNumberFormat="1"/>
    <xf numFmtId="0" fontId="1" fillId="2" borderId="0" xfId="1"/>
    <xf numFmtId="0" fontId="1" fillId="2" borderId="0" xfId="1" applyNumberFormat="1"/>
  </cellXfs>
  <cellStyles count="2">
    <cellStyle name="Normalny" xfId="0" builtinId="0"/>
    <cellStyle name="Zły" xfId="1" builtinId="27"/>
  </cellStyles>
  <dxfs count="19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[zadanie5_plazowy_biznes.xlsx]zad 5.2!Tabela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sprzedanych produktów w danym miesiący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5.2'!$I$2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5.2'!$H$3:$H$6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'zad 5.2'!$I$3:$I$6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7-40BF-AED9-5C286EEAE128}"/>
            </c:ext>
          </c:extLst>
        </c:ser>
        <c:ser>
          <c:idx val="1"/>
          <c:order val="1"/>
          <c:tx>
            <c:strRef>
              <c:f>'zad 5.2'!$J$2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 5.2'!$H$3:$H$6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'zad 5.2'!$J$3:$J$6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7-40BF-AED9-5C286EEAE128}"/>
            </c:ext>
          </c:extLst>
        </c:ser>
        <c:ser>
          <c:idx val="2"/>
          <c:order val="2"/>
          <c:tx>
            <c:strRef>
              <c:f>'zad 5.2'!$K$2</c:f>
              <c:strCache>
                <c:ptCount val="1"/>
                <c:pt idx="0">
                  <c:v>Suma z hot-dog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 5.2'!$H$3:$H$6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'zad 5.2'!$K$3:$K$6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7-40BF-AED9-5C286EEA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94383"/>
        <c:axId val="293395343"/>
      </c:barChart>
      <c:catAx>
        <c:axId val="2933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395343"/>
        <c:crosses val="autoZero"/>
        <c:auto val="1"/>
        <c:lblAlgn val="ctr"/>
        <c:lblOffset val="100"/>
        <c:noMultiLvlLbl val="0"/>
      </c:catAx>
      <c:valAx>
        <c:axId val="2933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3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121023</xdr:colOff>
      <xdr:row>8</xdr:row>
      <xdr:rowOff>53788</xdr:rowOff>
    </xdr:from>
    <xdr:to>
      <xdr:col>13</xdr:col>
      <xdr:colOff>470647</xdr:colOff>
      <xdr:row>23</xdr:row>
      <xdr:rowOff>107576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41B022-64B1-85AF-3B53-09EC6592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35.706818749997" createdVersion="8" refreshedVersion="8" minRefreshableVersion="3" recordCount="92" xr:uid="{1345C807-FB6C-4495-B7B7-2E7DE06CC997}">
  <cacheSource type="worksheet">
    <worksheetSource name="temperatury4"/>
  </cacheSource>
  <cacheFields count="6">
    <cacheField name="Column1" numFmtId="14">
      <sharedItems containsSemiMixedTypes="0" containsNonDate="0" containsDate="1" containsString="0" minDate="2022-06-01T00:00:00" maxDate="2022-09-01T00:00:00"/>
    </cacheField>
    <cacheField name="Column2" numFmtId="0">
      <sharedItems containsSemiMixedTypes="0" containsString="0" containsNumber="1" containsInteger="1" minValue="15" maxValue="33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hot-dog" numFmtId="0">
      <sharedItems containsSemiMixedTypes="0" containsString="0" containsNumber="1" containsInteger="1" minValue="58" maxValue="121"/>
    </cacheField>
    <cacheField name="miesiąc" numFmtId="0">
      <sharedItems containsSemiMixedTypes="0" containsString="0" containsNumber="1" containsInteger="1" minValue="6" maxValue="8" count="3"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2022-06-01T00:00:00"/>
    <n v="24"/>
    <n v="120"/>
    <n v="80"/>
    <n v="90"/>
    <x v="0"/>
  </r>
  <r>
    <d v="2022-06-02T00:00:00"/>
    <n v="25"/>
    <n v="124"/>
    <n v="82"/>
    <n v="93"/>
    <x v="0"/>
  </r>
  <r>
    <d v="2022-06-03T00:00:00"/>
    <n v="27"/>
    <n v="132"/>
    <n v="87"/>
    <n v="100"/>
    <x v="0"/>
  </r>
  <r>
    <d v="2022-06-04T00:00:00"/>
    <n v="27"/>
    <n v="132"/>
    <n v="87"/>
    <n v="100"/>
    <x v="0"/>
  </r>
  <r>
    <d v="2022-06-05T00:00:00"/>
    <n v="27"/>
    <n v="132"/>
    <n v="87"/>
    <n v="100"/>
    <x v="0"/>
  </r>
  <r>
    <d v="2022-06-06T00:00:00"/>
    <n v="22"/>
    <n v="111"/>
    <n v="75"/>
    <n v="83"/>
    <x v="0"/>
  </r>
  <r>
    <d v="2022-06-07T00:00:00"/>
    <n v="25"/>
    <n v="124"/>
    <n v="82"/>
    <n v="93"/>
    <x v="0"/>
  </r>
  <r>
    <d v="2022-06-08T00:00:00"/>
    <n v="25"/>
    <n v="124"/>
    <n v="82"/>
    <n v="93"/>
    <x v="0"/>
  </r>
  <r>
    <d v="2022-06-09T00:00:00"/>
    <n v="21"/>
    <n v="107"/>
    <n v="72"/>
    <n v="79"/>
    <x v="0"/>
  </r>
  <r>
    <d v="2022-06-10T00:00:00"/>
    <n v="21"/>
    <n v="107"/>
    <n v="72"/>
    <n v="79"/>
    <x v="0"/>
  </r>
  <r>
    <d v="2022-06-11T00:00:00"/>
    <n v="19"/>
    <n v="99"/>
    <n v="68"/>
    <n v="72"/>
    <x v="0"/>
  </r>
  <r>
    <d v="2022-06-12T00:00:00"/>
    <n v="19"/>
    <n v="99"/>
    <n v="68"/>
    <n v="72"/>
    <x v="0"/>
  </r>
  <r>
    <d v="2022-06-13T00:00:00"/>
    <n v="15"/>
    <n v="82"/>
    <n v="58"/>
    <n v="58"/>
    <x v="0"/>
  </r>
  <r>
    <d v="2022-06-14T00:00:00"/>
    <n v="21"/>
    <n v="107"/>
    <n v="72"/>
    <n v="79"/>
    <x v="0"/>
  </r>
  <r>
    <d v="2022-06-15T00:00:00"/>
    <n v="23"/>
    <n v="115"/>
    <n v="77"/>
    <n v="86"/>
    <x v="0"/>
  </r>
  <r>
    <d v="2022-06-16T00:00:00"/>
    <n v="23"/>
    <n v="115"/>
    <n v="77"/>
    <n v="86"/>
    <x v="0"/>
  </r>
  <r>
    <d v="2022-06-17T00:00:00"/>
    <n v="16"/>
    <n v="86"/>
    <n v="61"/>
    <n v="62"/>
    <x v="0"/>
  </r>
  <r>
    <d v="2022-06-18T00:00:00"/>
    <n v="21"/>
    <n v="107"/>
    <n v="72"/>
    <n v="79"/>
    <x v="0"/>
  </r>
  <r>
    <d v="2022-06-19T00:00:00"/>
    <n v="22"/>
    <n v="111"/>
    <n v="75"/>
    <n v="83"/>
    <x v="0"/>
  </r>
  <r>
    <d v="2022-06-20T00:00:00"/>
    <n v="22"/>
    <n v="111"/>
    <n v="75"/>
    <n v="83"/>
    <x v="0"/>
  </r>
  <r>
    <d v="2022-06-21T00:00:00"/>
    <n v="22"/>
    <n v="111"/>
    <n v="75"/>
    <n v="83"/>
    <x v="0"/>
  </r>
  <r>
    <d v="2022-06-22T00:00:00"/>
    <n v="28"/>
    <n v="136"/>
    <n v="89"/>
    <n v="103"/>
    <x v="0"/>
  </r>
  <r>
    <d v="2022-06-23T00:00:00"/>
    <n v="31"/>
    <n v="148"/>
    <n v="96"/>
    <n v="114"/>
    <x v="0"/>
  </r>
  <r>
    <d v="2022-06-24T00:00:00"/>
    <n v="33"/>
    <n v="157"/>
    <n v="101"/>
    <n v="121"/>
    <x v="0"/>
  </r>
  <r>
    <d v="2022-06-25T00:00:00"/>
    <n v="33"/>
    <n v="157"/>
    <n v="101"/>
    <n v="121"/>
    <x v="0"/>
  </r>
  <r>
    <d v="2022-06-26T00:00:00"/>
    <n v="23"/>
    <n v="115"/>
    <n v="77"/>
    <n v="86"/>
    <x v="0"/>
  </r>
  <r>
    <d v="2022-06-27T00:00:00"/>
    <n v="23"/>
    <n v="115"/>
    <n v="77"/>
    <n v="86"/>
    <x v="0"/>
  </r>
  <r>
    <d v="2022-06-28T00:00:00"/>
    <n v="19"/>
    <n v="99"/>
    <n v="68"/>
    <n v="72"/>
    <x v="0"/>
  </r>
  <r>
    <d v="2022-06-29T00:00:00"/>
    <n v="24"/>
    <n v="120"/>
    <n v="80"/>
    <n v="90"/>
    <x v="0"/>
  </r>
  <r>
    <d v="2022-06-30T00:00:00"/>
    <n v="25"/>
    <n v="124"/>
    <n v="82"/>
    <n v="93"/>
    <x v="0"/>
  </r>
  <r>
    <d v="2022-07-01T00:00:00"/>
    <n v="27"/>
    <n v="132"/>
    <n v="87"/>
    <n v="100"/>
    <x v="1"/>
  </r>
  <r>
    <d v="2022-07-02T00:00:00"/>
    <n v="27"/>
    <n v="132"/>
    <n v="87"/>
    <n v="100"/>
    <x v="1"/>
  </r>
  <r>
    <d v="2022-07-03T00:00:00"/>
    <n v="21"/>
    <n v="107"/>
    <n v="72"/>
    <n v="79"/>
    <x v="1"/>
  </r>
  <r>
    <d v="2022-07-04T00:00:00"/>
    <n v="21"/>
    <n v="107"/>
    <n v="72"/>
    <n v="79"/>
    <x v="1"/>
  </r>
  <r>
    <d v="2022-07-05T00:00:00"/>
    <n v="25"/>
    <n v="124"/>
    <n v="82"/>
    <n v="93"/>
    <x v="1"/>
  </r>
  <r>
    <d v="2022-07-06T00:00:00"/>
    <n v="19"/>
    <n v="99"/>
    <n v="68"/>
    <n v="72"/>
    <x v="1"/>
  </r>
  <r>
    <d v="2022-07-07T00:00:00"/>
    <n v="21"/>
    <n v="107"/>
    <n v="72"/>
    <n v="79"/>
    <x v="1"/>
  </r>
  <r>
    <d v="2022-07-08T00:00:00"/>
    <n v="24"/>
    <n v="120"/>
    <n v="80"/>
    <n v="90"/>
    <x v="1"/>
  </r>
  <r>
    <d v="2022-07-09T00:00:00"/>
    <n v="19"/>
    <n v="99"/>
    <n v="68"/>
    <n v="72"/>
    <x v="1"/>
  </r>
  <r>
    <d v="2022-07-10T00:00:00"/>
    <n v="28"/>
    <n v="136"/>
    <n v="89"/>
    <n v="103"/>
    <x v="1"/>
  </r>
  <r>
    <d v="2022-07-11T00:00:00"/>
    <n v="27"/>
    <n v="132"/>
    <n v="87"/>
    <n v="100"/>
    <x v="1"/>
  </r>
  <r>
    <d v="2022-07-12T00:00:00"/>
    <n v="24"/>
    <n v="120"/>
    <n v="80"/>
    <n v="90"/>
    <x v="1"/>
  </r>
  <r>
    <d v="2022-07-13T00:00:00"/>
    <n v="22"/>
    <n v="111"/>
    <n v="75"/>
    <n v="83"/>
    <x v="1"/>
  </r>
  <r>
    <d v="2022-07-14T00:00:00"/>
    <n v="17"/>
    <n v="91"/>
    <n v="63"/>
    <n v="65"/>
    <x v="1"/>
  </r>
  <r>
    <d v="2022-07-15T00:00:00"/>
    <n v="18"/>
    <n v="95"/>
    <n v="65"/>
    <n v="69"/>
    <x v="1"/>
  </r>
  <r>
    <d v="2022-07-16T00:00:00"/>
    <n v="23"/>
    <n v="115"/>
    <n v="77"/>
    <n v="86"/>
    <x v="1"/>
  </r>
  <r>
    <d v="2022-07-17T00:00:00"/>
    <n v="23"/>
    <n v="115"/>
    <n v="77"/>
    <n v="86"/>
    <x v="1"/>
  </r>
  <r>
    <d v="2022-07-18T00:00:00"/>
    <n v="19"/>
    <n v="99"/>
    <n v="68"/>
    <n v="72"/>
    <x v="1"/>
  </r>
  <r>
    <d v="2022-07-19T00:00:00"/>
    <n v="21"/>
    <n v="107"/>
    <n v="72"/>
    <n v="79"/>
    <x v="1"/>
  </r>
  <r>
    <d v="2022-07-20T00:00:00"/>
    <n v="25"/>
    <n v="124"/>
    <n v="82"/>
    <n v="93"/>
    <x v="1"/>
  </r>
  <r>
    <d v="2022-07-21T00:00:00"/>
    <n v="28"/>
    <n v="136"/>
    <n v="89"/>
    <n v="103"/>
    <x v="1"/>
  </r>
  <r>
    <d v="2022-07-22T00:00:00"/>
    <n v="27"/>
    <n v="132"/>
    <n v="87"/>
    <n v="100"/>
    <x v="1"/>
  </r>
  <r>
    <d v="2022-07-23T00:00:00"/>
    <n v="23"/>
    <n v="115"/>
    <n v="77"/>
    <n v="86"/>
    <x v="1"/>
  </r>
  <r>
    <d v="2022-07-24T00:00:00"/>
    <n v="26"/>
    <n v="128"/>
    <n v="84"/>
    <n v="96"/>
    <x v="1"/>
  </r>
  <r>
    <d v="2022-07-25T00:00:00"/>
    <n v="29"/>
    <n v="140"/>
    <n v="91"/>
    <n v="107"/>
    <x v="1"/>
  </r>
  <r>
    <d v="2022-07-26T00:00:00"/>
    <n v="26"/>
    <n v="128"/>
    <n v="84"/>
    <n v="96"/>
    <x v="1"/>
  </r>
  <r>
    <d v="2022-07-27T00:00:00"/>
    <n v="27"/>
    <n v="132"/>
    <n v="87"/>
    <n v="100"/>
    <x v="1"/>
  </r>
  <r>
    <d v="2022-07-28T00:00:00"/>
    <n v="24"/>
    <n v="120"/>
    <n v="80"/>
    <n v="90"/>
    <x v="1"/>
  </r>
  <r>
    <d v="2022-07-29T00:00:00"/>
    <n v="26"/>
    <n v="128"/>
    <n v="84"/>
    <n v="96"/>
    <x v="1"/>
  </r>
  <r>
    <d v="2022-07-30T00:00:00"/>
    <n v="25"/>
    <n v="124"/>
    <n v="82"/>
    <n v="93"/>
    <x v="1"/>
  </r>
  <r>
    <d v="2022-07-31T00:00:00"/>
    <n v="24"/>
    <n v="120"/>
    <n v="80"/>
    <n v="90"/>
    <x v="1"/>
  </r>
  <r>
    <d v="2022-08-01T00:00:00"/>
    <n v="22"/>
    <n v="111"/>
    <n v="75"/>
    <n v="83"/>
    <x v="2"/>
  </r>
  <r>
    <d v="2022-08-02T00:00:00"/>
    <n v="19"/>
    <n v="99"/>
    <n v="68"/>
    <n v="72"/>
    <x v="2"/>
  </r>
  <r>
    <d v="2022-08-03T00:00:00"/>
    <n v="21"/>
    <n v="107"/>
    <n v="72"/>
    <n v="79"/>
    <x v="2"/>
  </r>
  <r>
    <d v="2022-08-04T00:00:00"/>
    <n v="26"/>
    <n v="128"/>
    <n v="84"/>
    <n v="96"/>
    <x v="2"/>
  </r>
  <r>
    <d v="2022-08-05T00:00:00"/>
    <n v="19"/>
    <n v="99"/>
    <n v="68"/>
    <n v="72"/>
    <x v="2"/>
  </r>
  <r>
    <d v="2022-08-06T00:00:00"/>
    <n v="21"/>
    <n v="107"/>
    <n v="72"/>
    <n v="79"/>
    <x v="2"/>
  </r>
  <r>
    <d v="2022-08-07T00:00:00"/>
    <n v="23"/>
    <n v="115"/>
    <n v="77"/>
    <n v="86"/>
    <x v="2"/>
  </r>
  <r>
    <d v="2022-08-08T00:00:00"/>
    <n v="27"/>
    <n v="132"/>
    <n v="87"/>
    <n v="100"/>
    <x v="2"/>
  </r>
  <r>
    <d v="2022-08-09T00:00:00"/>
    <n v="20"/>
    <n v="103"/>
    <n v="70"/>
    <n v="76"/>
    <x v="2"/>
  </r>
  <r>
    <d v="2022-08-10T00:00:00"/>
    <n v="18"/>
    <n v="95"/>
    <n v="65"/>
    <n v="69"/>
    <x v="2"/>
  </r>
  <r>
    <d v="2022-08-11T00:00:00"/>
    <n v="17"/>
    <n v="91"/>
    <n v="63"/>
    <n v="65"/>
    <x v="2"/>
  </r>
  <r>
    <d v="2022-08-12T00:00:00"/>
    <n v="19"/>
    <n v="99"/>
    <n v="68"/>
    <n v="72"/>
    <x v="2"/>
  </r>
  <r>
    <d v="2022-08-13T00:00:00"/>
    <n v="26"/>
    <n v="128"/>
    <n v="84"/>
    <n v="96"/>
    <x v="2"/>
  </r>
  <r>
    <d v="2022-08-14T00:00:00"/>
    <n v="21"/>
    <n v="107"/>
    <n v="72"/>
    <n v="79"/>
    <x v="2"/>
  </r>
  <r>
    <d v="2022-08-15T00:00:00"/>
    <n v="19"/>
    <n v="99"/>
    <n v="68"/>
    <n v="72"/>
    <x v="2"/>
  </r>
  <r>
    <d v="2022-08-16T00:00:00"/>
    <n v="19"/>
    <n v="99"/>
    <n v="68"/>
    <n v="72"/>
    <x v="2"/>
  </r>
  <r>
    <d v="2022-08-17T00:00:00"/>
    <n v="21"/>
    <n v="107"/>
    <n v="72"/>
    <n v="79"/>
    <x v="2"/>
  </r>
  <r>
    <d v="2022-08-18T00:00:00"/>
    <n v="21"/>
    <n v="107"/>
    <n v="72"/>
    <n v="79"/>
    <x v="2"/>
  </r>
  <r>
    <d v="2022-08-19T00:00:00"/>
    <n v="24"/>
    <n v="120"/>
    <n v="80"/>
    <n v="90"/>
    <x v="2"/>
  </r>
  <r>
    <d v="2022-08-20T00:00:00"/>
    <n v="26"/>
    <n v="128"/>
    <n v="84"/>
    <n v="96"/>
    <x v="2"/>
  </r>
  <r>
    <d v="2022-08-21T00:00:00"/>
    <n v="23"/>
    <n v="115"/>
    <n v="77"/>
    <n v="86"/>
    <x v="2"/>
  </r>
  <r>
    <d v="2022-08-22T00:00:00"/>
    <n v="23"/>
    <n v="115"/>
    <n v="77"/>
    <n v="86"/>
    <x v="2"/>
  </r>
  <r>
    <d v="2022-08-23T00:00:00"/>
    <n v="24"/>
    <n v="120"/>
    <n v="80"/>
    <n v="90"/>
    <x v="2"/>
  </r>
  <r>
    <d v="2022-08-24T00:00:00"/>
    <n v="26"/>
    <n v="128"/>
    <n v="84"/>
    <n v="96"/>
    <x v="2"/>
  </r>
  <r>
    <d v="2022-08-25T00:00:00"/>
    <n v="28"/>
    <n v="136"/>
    <n v="89"/>
    <n v="103"/>
    <x v="2"/>
  </r>
  <r>
    <d v="2022-08-26T00:00:00"/>
    <n v="32"/>
    <n v="153"/>
    <n v="98"/>
    <n v="117"/>
    <x v="2"/>
  </r>
  <r>
    <d v="2022-08-27T00:00:00"/>
    <n v="26"/>
    <n v="128"/>
    <n v="84"/>
    <n v="96"/>
    <x v="2"/>
  </r>
  <r>
    <d v="2022-08-28T00:00:00"/>
    <n v="32"/>
    <n v="153"/>
    <n v="98"/>
    <n v="117"/>
    <x v="2"/>
  </r>
  <r>
    <d v="2022-08-29T00:00:00"/>
    <n v="23"/>
    <n v="115"/>
    <n v="77"/>
    <n v="86"/>
    <x v="2"/>
  </r>
  <r>
    <d v="2022-08-30T00:00:00"/>
    <n v="22"/>
    <n v="111"/>
    <n v="75"/>
    <n v="83"/>
    <x v="2"/>
  </r>
  <r>
    <d v="2022-08-31T00:00:00"/>
    <n v="25"/>
    <n v="124"/>
    <n v="82"/>
    <n v="9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00705-DB32-40B3-A8F2-507515C93154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H2:K6" firstHeaderRow="0" firstDataRow="1" firstDataCol="1"/>
  <pivotFields count="6">
    <pivotField numFmtId="14" showAll="0"/>
    <pivotField showAll="0"/>
    <pivotField dataField="1" showAll="0"/>
    <pivotField dataField="1" showAll="0"/>
    <pivotField dataField="1" showAll="0"/>
    <pivotField axis="axisRow" showAll="0">
      <items count="4">
        <item n="czerwiec" x="0"/>
        <item n="lipiec" x="1"/>
        <item n="sierpień"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lody" fld="2" baseField="0" baseItem="0"/>
    <dataField name="Suma z kukurydza" fld="3" baseField="0" baseItem="0"/>
    <dataField name="Suma z hot-dog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0E1EB9-23D8-4381-AB62-0BC8CFB1DD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42B8D0-D998-4B42-8364-A2FE26AB3FD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64C0A4-603E-49BC-A2FE-0AE9EF73A0F7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4673C14-7A5E-441B-AEC0-22FE0715298F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CAF50DE-6C20-4E66-BA03-B8959D8C06D8}" autoFormatId="16" applyNumberFormats="0" applyBorderFormats="0" applyFontFormats="0" applyPatternFormats="0" applyAlignmentFormats="0" applyWidthHeightFormats="0">
  <queryTableRefresh nextId="15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7" dataBound="0" tableColumnId="7"/>
      <queryTableField id="10" dataBound="0" tableColumnId="10"/>
      <queryTableField id="11" dataBound="0" tableColumnId="11"/>
      <queryTableField id="13" dataBound="0" tableColumnId="13"/>
      <queryTableField id="14" dataBound="0" tableColumnId="14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DEC81-A151-4CDD-B277-2A27DC012CD9}" name="temperatury" displayName="temperatury" ref="A1:B93" tableType="queryTable" totalsRowShown="0">
  <autoFilter ref="A1:B93" xr:uid="{837DEC81-A151-4CDD-B277-2A27DC012CD9}"/>
  <tableColumns count="2">
    <tableColumn id="1" xr3:uid="{51C3AB6A-7CE9-48E7-993D-AA564313995E}" uniqueName="1" name="Column1" queryTableFieldId="1" dataDxfId="18"/>
    <tableColumn id="2" xr3:uid="{CE19C43E-FB96-4636-A178-5052FFFB4BE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DDB72-5E05-4D21-8DBF-0C21BD12A5E0}" name="temperatury3" displayName="temperatury3" ref="A1:D93" tableType="queryTable" totalsRowShown="0">
  <autoFilter ref="A1:D93" xr:uid="{2FEDDB72-5E05-4D21-8DBF-0C21BD12A5E0}"/>
  <tableColumns count="4">
    <tableColumn id="1" xr3:uid="{5F4F632C-2D46-4F30-941C-ECD344016B8A}" uniqueName="1" name="Column1" queryTableFieldId="1" dataDxfId="17"/>
    <tableColumn id="2" xr3:uid="{A3CCE780-781A-4071-88B9-DA8709B00685}" uniqueName="2" name="Column2" queryTableFieldId="2"/>
    <tableColumn id="3" xr3:uid="{23035D40-F5CC-4939-9CFC-CE370B95F390}" uniqueName="3" name="czy_ciepły" queryTableFieldId="3" dataDxfId="15">
      <calculatedColumnFormula>IF(temperatury3[[#This Row],[Column2]]&gt;20,1,0)</calculatedColumnFormula>
    </tableColumn>
    <tableColumn id="4" xr3:uid="{C074D2B1-0595-424D-AAC0-EF823F035E16}" uniqueName="4" name="długość" queryTableFieldId="4" dataDxfId="16">
      <calculatedColumnFormula>IF(temperatury3[[#This Row],[czy_ciepły]]=1,)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25B37-8FC7-4392-A628-578660D44647}" name="temperatury4" displayName="temperatury4" ref="A1:F93" tableType="queryTable" totalsRowShown="0">
  <autoFilter ref="A1:F93" xr:uid="{BAF25B37-8FC7-4392-A628-578660D44647}"/>
  <tableColumns count="6">
    <tableColumn id="1" xr3:uid="{30DD2DB9-67E6-40BA-96D1-90A0913C694C}" uniqueName="1" name="Column1" queryTableFieldId="1" dataDxfId="14"/>
    <tableColumn id="2" xr3:uid="{3646BECC-F379-4C79-84E3-8EB1CE72E522}" uniqueName="2" name="Column2" queryTableFieldId="2"/>
    <tableColumn id="3" xr3:uid="{ED77EE7C-4C0B-48D1-9245-04816BBBAC1D}" uniqueName="3" name="lody" queryTableFieldId="3"/>
    <tableColumn id="4" xr3:uid="{F30B0277-3DBB-4DE3-9971-C0BE4F529947}" uniqueName="4" name="kukurydza" queryTableFieldId="4"/>
    <tableColumn id="5" xr3:uid="{C5E49737-7CFE-4E70-9ECE-D061ED51378F}" uniqueName="5" name="hot-dog" queryTableFieldId="5"/>
    <tableColumn id="6" xr3:uid="{5935BAAB-1B4F-45DE-AE46-735F0539D66C}" uniqueName="6" name="miesiąc" queryTableFieldId="6" dataDxfId="13">
      <calculatedColumnFormula>MONTH(A2)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F5477-1929-49B8-8E70-CBCE063AB649}" name="temperatury45" displayName="temperatury45" ref="A1:H93" tableType="queryTable" totalsRowShown="0">
  <autoFilter ref="A1:H93" xr:uid="{0D7F5477-1929-49B8-8E70-CBCE063AB649}"/>
  <tableColumns count="8">
    <tableColumn id="1" xr3:uid="{CD0874CE-192F-449E-A370-BA932E56D5E0}" uniqueName="1" name="Column1" queryTableFieldId="1" dataDxfId="12"/>
    <tableColumn id="2" xr3:uid="{2D85A201-EE86-4F96-8D25-BF78E361ACC9}" uniqueName="2" name="Column2" queryTableFieldId="2"/>
    <tableColumn id="3" xr3:uid="{51A7EC89-E02C-4B37-9717-77DE0715B2E0}" uniqueName="3" name="lody" queryTableFieldId="3"/>
    <tableColumn id="4" xr3:uid="{DCAF82B8-5082-4CF3-A38B-71002470E9BB}" uniqueName="4" name="kukurydza" queryTableFieldId="4"/>
    <tableColumn id="5" xr3:uid="{A668D000-5F79-4ECA-B624-7AD953A2DF28}" uniqueName="5" name="hot-dog" queryTableFieldId="5"/>
    <tableColumn id="6" xr3:uid="{9A010968-85B7-45BA-A044-232F6CCEB4F3}" uniqueName="6" name="miesiąc" queryTableFieldId="6" dataDxfId="11">
      <calculatedColumnFormula>MONTH(A2)</calculatedColumnFormula>
    </tableColumn>
    <tableColumn id="7" xr3:uid="{CD717783-9601-4AF8-BFFA-97C074397C22}" uniqueName="7" name="dzienny utarg" queryTableFieldId="7" dataDxfId="10">
      <calculatedColumnFormula>(temperatury45[[#This Row],[lody]]*$K$4)+(temperatury45[[#This Row],[kukurydza]]*$K$3)+(temperatury45[[#This Row],[hot-dog]]*$K$2)</calculatedColumnFormula>
    </tableColumn>
    <tableColumn id="8" xr3:uid="{D18143C1-3697-4687-826E-36DAA11A8A72}" uniqueName="8" name="suma utargów" queryTableFieldId="8" dataDxfId="9">
      <calculatedColumnFormula xml:space="preserve"> temperatury45[[#This Row],[dzienny utarg]]+H1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8D51F6-874B-491B-955A-837CE9496D0D}" name="temperatury456" displayName="temperatury456" ref="A1:K123" tableType="queryTable" totalsRowShown="0">
  <autoFilter ref="A1:K123" xr:uid="{EF8D51F6-874B-491B-955A-837CE9496D0D}"/>
  <tableColumns count="11">
    <tableColumn id="1" xr3:uid="{A62F1E6E-04C5-4CEC-9763-0F55134DB9A9}" uniqueName="1" name="Column1" queryTableFieldId="1" dataDxfId="8"/>
    <tableColumn id="2" xr3:uid="{C0AF05DF-3C56-4A6D-96A3-8C87E199D7F8}" uniqueName="2" name="Column2" queryTableFieldId="2"/>
    <tableColumn id="3" xr3:uid="{57C46A5C-6526-499E-B508-C7384EF40B39}" uniqueName="3" name="lody" queryTableFieldId="3"/>
    <tableColumn id="4" xr3:uid="{5100718A-440D-4C5D-ABA6-C9D6C59718CA}" uniqueName="4" name="kukurydza" queryTableFieldId="4"/>
    <tableColumn id="5" xr3:uid="{E408B184-C0F2-4B13-A13B-DA2D4E7DCA9E}" uniqueName="5" name="hot-dog" queryTableFieldId="5"/>
    <tableColumn id="7" xr3:uid="{BD4D2D03-6712-4DAA-8869-732D38A4097B}" uniqueName="7" name="dzienny utarg" queryTableFieldId="7" dataDxfId="7">
      <calculatedColumnFormula>(temperatury456[[#This Row],[lody]]*$M$4)+(temperatury456[[#This Row],[kukurydza]]*$M$3)+(temperatury456[[#This Row],[hot-dog]]*$M$2)</calculatedColumnFormula>
    </tableColumn>
    <tableColumn id="10" xr3:uid="{457686D6-C889-41C2-938D-61F661A45C60}" uniqueName="10" name="do 1000" queryTableFieldId="10" dataDxfId="6">
      <calculatedColumnFormula>IF(temperatury456[[#This Row],[dzienny utarg]]&lt;1000,1000-temperatury456[[#This Row],[dzienny utarg]],0)</calculatedColumnFormula>
    </tableColumn>
    <tableColumn id="11" xr3:uid="{17457A3B-F26C-4771-A547-EA639D1CDC6B}" uniqueName="11" name="sprzedanych produktów" queryTableFieldId="11" dataDxfId="4">
      <calculatedColumnFormula>temperatury456[[#This Row],[lody]]+temperatury456[[#This Row],[kukurydza]]+temperatury456[[#This Row],[hot-dog]]</calculatedColumnFormula>
    </tableColumn>
    <tableColumn id="13" xr3:uid="{A83CB0D6-4FE0-48A7-8EF0-3DEDE4395169}" uniqueName="13" name="Kolumna2" queryTableFieldId="13" dataDxfId="3"/>
    <tableColumn id="14" xr3:uid="{9378B32C-D583-4520-826D-04C05ED3C1A1}" uniqueName="14" name="Kolumna3" queryTableFieldId="14" dataDxfId="0"/>
    <tableColumn id="12" xr3:uid="{665D36B4-AA92-493B-AC46-CCCB71F9DCD6}" uniqueName="12" name="Kolumna1" queryTableFieldId="1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21F-A895-46E0-BB9F-CEADF38C0566}">
  <dimension ref="A1:B93"/>
  <sheetViews>
    <sheetView workbookViewId="0">
      <selection sqref="A1:XFD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44713</v>
      </c>
      <c r="B2">
        <v>24</v>
      </c>
    </row>
    <row r="3" spans="1:2" x14ac:dyDescent="0.3">
      <c r="A3" s="1">
        <v>44714</v>
      </c>
      <c r="B3">
        <v>25</v>
      </c>
    </row>
    <row r="4" spans="1:2" x14ac:dyDescent="0.3">
      <c r="A4" s="1">
        <v>44715</v>
      </c>
      <c r="B4">
        <v>27</v>
      </c>
    </row>
    <row r="5" spans="1:2" x14ac:dyDescent="0.3">
      <c r="A5" s="1">
        <v>44716</v>
      </c>
      <c r="B5">
        <v>27</v>
      </c>
    </row>
    <row r="6" spans="1:2" x14ac:dyDescent="0.3">
      <c r="A6" s="1">
        <v>44717</v>
      </c>
      <c r="B6">
        <v>27</v>
      </c>
    </row>
    <row r="7" spans="1:2" x14ac:dyDescent="0.3">
      <c r="A7" s="1">
        <v>44718</v>
      </c>
      <c r="B7">
        <v>22</v>
      </c>
    </row>
    <row r="8" spans="1:2" x14ac:dyDescent="0.3">
      <c r="A8" s="1">
        <v>44719</v>
      </c>
      <c r="B8">
        <v>25</v>
      </c>
    </row>
    <row r="9" spans="1:2" x14ac:dyDescent="0.3">
      <c r="A9" s="1">
        <v>44720</v>
      </c>
      <c r="B9">
        <v>25</v>
      </c>
    </row>
    <row r="10" spans="1:2" x14ac:dyDescent="0.3">
      <c r="A10" s="1">
        <v>44721</v>
      </c>
      <c r="B10">
        <v>21</v>
      </c>
    </row>
    <row r="11" spans="1:2" x14ac:dyDescent="0.3">
      <c r="A11" s="1">
        <v>44722</v>
      </c>
      <c r="B11">
        <v>21</v>
      </c>
    </row>
    <row r="12" spans="1:2" x14ac:dyDescent="0.3">
      <c r="A12" s="1">
        <v>44723</v>
      </c>
      <c r="B12">
        <v>19</v>
      </c>
    </row>
    <row r="13" spans="1:2" x14ac:dyDescent="0.3">
      <c r="A13" s="1">
        <v>44724</v>
      </c>
      <c r="B13">
        <v>19</v>
      </c>
    </row>
    <row r="14" spans="1:2" x14ac:dyDescent="0.3">
      <c r="A14" s="1">
        <v>44725</v>
      </c>
      <c r="B14">
        <v>15</v>
      </c>
    </row>
    <row r="15" spans="1:2" x14ac:dyDescent="0.3">
      <c r="A15" s="1">
        <v>44726</v>
      </c>
      <c r="B15">
        <v>21</v>
      </c>
    </row>
    <row r="16" spans="1:2" x14ac:dyDescent="0.3">
      <c r="A16" s="1">
        <v>44727</v>
      </c>
      <c r="B16">
        <v>23</v>
      </c>
    </row>
    <row r="17" spans="1:2" x14ac:dyDescent="0.3">
      <c r="A17" s="1">
        <v>44728</v>
      </c>
      <c r="B17">
        <v>23</v>
      </c>
    </row>
    <row r="18" spans="1:2" x14ac:dyDescent="0.3">
      <c r="A18" s="1">
        <v>44729</v>
      </c>
      <c r="B18">
        <v>16</v>
      </c>
    </row>
    <row r="19" spans="1:2" x14ac:dyDescent="0.3">
      <c r="A19" s="1">
        <v>44730</v>
      </c>
      <c r="B19">
        <v>21</v>
      </c>
    </row>
    <row r="20" spans="1:2" x14ac:dyDescent="0.3">
      <c r="A20" s="1">
        <v>44731</v>
      </c>
      <c r="B20">
        <v>22</v>
      </c>
    </row>
    <row r="21" spans="1:2" x14ac:dyDescent="0.3">
      <c r="A21" s="1">
        <v>44732</v>
      </c>
      <c r="B21">
        <v>22</v>
      </c>
    </row>
    <row r="22" spans="1:2" x14ac:dyDescent="0.3">
      <c r="A22" s="1">
        <v>44733</v>
      </c>
      <c r="B22">
        <v>22</v>
      </c>
    </row>
    <row r="23" spans="1:2" x14ac:dyDescent="0.3">
      <c r="A23" s="1">
        <v>44734</v>
      </c>
      <c r="B23">
        <v>28</v>
      </c>
    </row>
    <row r="24" spans="1:2" x14ac:dyDescent="0.3">
      <c r="A24" s="1">
        <v>44735</v>
      </c>
      <c r="B24">
        <v>31</v>
      </c>
    </row>
    <row r="25" spans="1:2" x14ac:dyDescent="0.3">
      <c r="A25" s="1">
        <v>44736</v>
      </c>
      <c r="B25">
        <v>33</v>
      </c>
    </row>
    <row r="26" spans="1:2" x14ac:dyDescent="0.3">
      <c r="A26" s="1">
        <v>44737</v>
      </c>
      <c r="B26">
        <v>33</v>
      </c>
    </row>
    <row r="27" spans="1:2" x14ac:dyDescent="0.3">
      <c r="A27" s="1">
        <v>44738</v>
      </c>
      <c r="B27">
        <v>23</v>
      </c>
    </row>
    <row r="28" spans="1:2" x14ac:dyDescent="0.3">
      <c r="A28" s="1">
        <v>44739</v>
      </c>
      <c r="B28">
        <v>23</v>
      </c>
    </row>
    <row r="29" spans="1:2" x14ac:dyDescent="0.3">
      <c r="A29" s="1">
        <v>44740</v>
      </c>
      <c r="B29">
        <v>19</v>
      </c>
    </row>
    <row r="30" spans="1:2" x14ac:dyDescent="0.3">
      <c r="A30" s="1">
        <v>44741</v>
      </c>
      <c r="B30">
        <v>24</v>
      </c>
    </row>
    <row r="31" spans="1:2" x14ac:dyDescent="0.3">
      <c r="A31" s="1">
        <v>44742</v>
      </c>
      <c r="B31">
        <v>25</v>
      </c>
    </row>
    <row r="32" spans="1:2" x14ac:dyDescent="0.3">
      <c r="A32" s="1">
        <v>44743</v>
      </c>
      <c r="B32">
        <v>27</v>
      </c>
    </row>
    <row r="33" spans="1:2" x14ac:dyDescent="0.3">
      <c r="A33" s="1">
        <v>44744</v>
      </c>
      <c r="B33">
        <v>27</v>
      </c>
    </row>
    <row r="34" spans="1:2" x14ac:dyDescent="0.3">
      <c r="A34" s="1">
        <v>44745</v>
      </c>
      <c r="B34">
        <v>21</v>
      </c>
    </row>
    <row r="35" spans="1:2" x14ac:dyDescent="0.3">
      <c r="A35" s="1">
        <v>44746</v>
      </c>
      <c r="B35">
        <v>21</v>
      </c>
    </row>
    <row r="36" spans="1:2" x14ac:dyDescent="0.3">
      <c r="A36" s="1">
        <v>44747</v>
      </c>
      <c r="B36">
        <v>25</v>
      </c>
    </row>
    <row r="37" spans="1:2" x14ac:dyDescent="0.3">
      <c r="A37" s="1">
        <v>44748</v>
      </c>
      <c r="B37">
        <v>19</v>
      </c>
    </row>
    <row r="38" spans="1:2" x14ac:dyDescent="0.3">
      <c r="A38" s="1">
        <v>44749</v>
      </c>
      <c r="B38">
        <v>21</v>
      </c>
    </row>
    <row r="39" spans="1:2" x14ac:dyDescent="0.3">
      <c r="A39" s="1">
        <v>44750</v>
      </c>
      <c r="B39">
        <v>24</v>
      </c>
    </row>
    <row r="40" spans="1:2" x14ac:dyDescent="0.3">
      <c r="A40" s="1">
        <v>44751</v>
      </c>
      <c r="B40">
        <v>19</v>
      </c>
    </row>
    <row r="41" spans="1:2" x14ac:dyDescent="0.3">
      <c r="A41" s="1">
        <v>44752</v>
      </c>
      <c r="B41">
        <v>28</v>
      </c>
    </row>
    <row r="42" spans="1:2" x14ac:dyDescent="0.3">
      <c r="A42" s="1">
        <v>44753</v>
      </c>
      <c r="B42">
        <v>27</v>
      </c>
    </row>
    <row r="43" spans="1:2" x14ac:dyDescent="0.3">
      <c r="A43" s="1">
        <v>44754</v>
      </c>
      <c r="B43">
        <v>24</v>
      </c>
    </row>
    <row r="44" spans="1:2" x14ac:dyDescent="0.3">
      <c r="A44" s="1">
        <v>44755</v>
      </c>
      <c r="B44">
        <v>22</v>
      </c>
    </row>
    <row r="45" spans="1:2" x14ac:dyDescent="0.3">
      <c r="A45" s="1">
        <v>44756</v>
      </c>
      <c r="B45">
        <v>17</v>
      </c>
    </row>
    <row r="46" spans="1:2" x14ac:dyDescent="0.3">
      <c r="A46" s="1">
        <v>44757</v>
      </c>
      <c r="B46">
        <v>18</v>
      </c>
    </row>
    <row r="47" spans="1:2" x14ac:dyDescent="0.3">
      <c r="A47" s="1">
        <v>44758</v>
      </c>
      <c r="B47">
        <v>23</v>
      </c>
    </row>
    <row r="48" spans="1:2" x14ac:dyDescent="0.3">
      <c r="A48" s="1">
        <v>44759</v>
      </c>
      <c r="B48">
        <v>23</v>
      </c>
    </row>
    <row r="49" spans="1:2" x14ac:dyDescent="0.3">
      <c r="A49" s="1">
        <v>44760</v>
      </c>
      <c r="B49">
        <v>19</v>
      </c>
    </row>
    <row r="50" spans="1:2" x14ac:dyDescent="0.3">
      <c r="A50" s="1">
        <v>44761</v>
      </c>
      <c r="B50">
        <v>21</v>
      </c>
    </row>
    <row r="51" spans="1:2" x14ac:dyDescent="0.3">
      <c r="A51" s="1">
        <v>44762</v>
      </c>
      <c r="B51">
        <v>25</v>
      </c>
    </row>
    <row r="52" spans="1:2" x14ac:dyDescent="0.3">
      <c r="A52" s="1">
        <v>44763</v>
      </c>
      <c r="B52">
        <v>28</v>
      </c>
    </row>
    <row r="53" spans="1:2" x14ac:dyDescent="0.3">
      <c r="A53" s="1">
        <v>44764</v>
      </c>
      <c r="B53">
        <v>27</v>
      </c>
    </row>
    <row r="54" spans="1:2" x14ac:dyDescent="0.3">
      <c r="A54" s="1">
        <v>44765</v>
      </c>
      <c r="B54">
        <v>23</v>
      </c>
    </row>
    <row r="55" spans="1:2" x14ac:dyDescent="0.3">
      <c r="A55" s="1">
        <v>44766</v>
      </c>
      <c r="B55">
        <v>26</v>
      </c>
    </row>
    <row r="56" spans="1:2" x14ac:dyDescent="0.3">
      <c r="A56" s="1">
        <v>44767</v>
      </c>
      <c r="B56">
        <v>29</v>
      </c>
    </row>
    <row r="57" spans="1:2" x14ac:dyDescent="0.3">
      <c r="A57" s="1">
        <v>44768</v>
      </c>
      <c r="B57">
        <v>26</v>
      </c>
    </row>
    <row r="58" spans="1:2" x14ac:dyDescent="0.3">
      <c r="A58" s="1">
        <v>44769</v>
      </c>
      <c r="B58">
        <v>27</v>
      </c>
    </row>
    <row r="59" spans="1:2" x14ac:dyDescent="0.3">
      <c r="A59" s="1">
        <v>44770</v>
      </c>
      <c r="B59">
        <v>24</v>
      </c>
    </row>
    <row r="60" spans="1:2" x14ac:dyDescent="0.3">
      <c r="A60" s="1">
        <v>44771</v>
      </c>
      <c r="B60">
        <v>26</v>
      </c>
    </row>
    <row r="61" spans="1:2" x14ac:dyDescent="0.3">
      <c r="A61" s="1">
        <v>44772</v>
      </c>
      <c r="B61">
        <v>25</v>
      </c>
    </row>
    <row r="62" spans="1:2" x14ac:dyDescent="0.3">
      <c r="A62" s="1">
        <v>44773</v>
      </c>
      <c r="B62">
        <v>24</v>
      </c>
    </row>
    <row r="63" spans="1:2" x14ac:dyDescent="0.3">
      <c r="A63" s="1">
        <v>44774</v>
      </c>
      <c r="B63">
        <v>22</v>
      </c>
    </row>
    <row r="64" spans="1:2" x14ac:dyDescent="0.3">
      <c r="A64" s="1">
        <v>44775</v>
      </c>
      <c r="B64">
        <v>19</v>
      </c>
    </row>
    <row r="65" spans="1:2" x14ac:dyDescent="0.3">
      <c r="A65" s="1">
        <v>44776</v>
      </c>
      <c r="B65">
        <v>21</v>
      </c>
    </row>
    <row r="66" spans="1:2" x14ac:dyDescent="0.3">
      <c r="A66" s="1">
        <v>44777</v>
      </c>
      <c r="B66">
        <v>26</v>
      </c>
    </row>
    <row r="67" spans="1:2" x14ac:dyDescent="0.3">
      <c r="A67" s="1">
        <v>44778</v>
      </c>
      <c r="B67">
        <v>19</v>
      </c>
    </row>
    <row r="68" spans="1:2" x14ac:dyDescent="0.3">
      <c r="A68" s="1">
        <v>44779</v>
      </c>
      <c r="B68">
        <v>21</v>
      </c>
    </row>
    <row r="69" spans="1:2" x14ac:dyDescent="0.3">
      <c r="A69" s="1">
        <v>44780</v>
      </c>
      <c r="B69">
        <v>23</v>
      </c>
    </row>
    <row r="70" spans="1:2" x14ac:dyDescent="0.3">
      <c r="A70" s="1">
        <v>44781</v>
      </c>
      <c r="B70">
        <v>27</v>
      </c>
    </row>
    <row r="71" spans="1:2" x14ac:dyDescent="0.3">
      <c r="A71" s="1">
        <v>44782</v>
      </c>
      <c r="B71">
        <v>20</v>
      </c>
    </row>
    <row r="72" spans="1:2" x14ac:dyDescent="0.3">
      <c r="A72" s="1">
        <v>44783</v>
      </c>
      <c r="B72">
        <v>18</v>
      </c>
    </row>
    <row r="73" spans="1:2" x14ac:dyDescent="0.3">
      <c r="A73" s="1">
        <v>44784</v>
      </c>
      <c r="B73">
        <v>17</v>
      </c>
    </row>
    <row r="74" spans="1:2" x14ac:dyDescent="0.3">
      <c r="A74" s="1">
        <v>44785</v>
      </c>
      <c r="B74">
        <v>19</v>
      </c>
    </row>
    <row r="75" spans="1:2" x14ac:dyDescent="0.3">
      <c r="A75" s="1">
        <v>44786</v>
      </c>
      <c r="B75">
        <v>26</v>
      </c>
    </row>
    <row r="76" spans="1:2" x14ac:dyDescent="0.3">
      <c r="A76" s="1">
        <v>44787</v>
      </c>
      <c r="B76">
        <v>21</v>
      </c>
    </row>
    <row r="77" spans="1:2" x14ac:dyDescent="0.3">
      <c r="A77" s="1">
        <v>44788</v>
      </c>
      <c r="B77">
        <v>19</v>
      </c>
    </row>
    <row r="78" spans="1:2" x14ac:dyDescent="0.3">
      <c r="A78" s="1">
        <v>44789</v>
      </c>
      <c r="B78">
        <v>19</v>
      </c>
    </row>
    <row r="79" spans="1:2" x14ac:dyDescent="0.3">
      <c r="A79" s="1">
        <v>44790</v>
      </c>
      <c r="B79">
        <v>21</v>
      </c>
    </row>
    <row r="80" spans="1:2" x14ac:dyDescent="0.3">
      <c r="A80" s="1">
        <v>44791</v>
      </c>
      <c r="B80">
        <v>21</v>
      </c>
    </row>
    <row r="81" spans="1:2" x14ac:dyDescent="0.3">
      <c r="A81" s="1">
        <v>44792</v>
      </c>
      <c r="B81">
        <v>24</v>
      </c>
    </row>
    <row r="82" spans="1:2" x14ac:dyDescent="0.3">
      <c r="A82" s="1">
        <v>44793</v>
      </c>
      <c r="B82">
        <v>26</v>
      </c>
    </row>
    <row r="83" spans="1:2" x14ac:dyDescent="0.3">
      <c r="A83" s="1">
        <v>44794</v>
      </c>
      <c r="B83">
        <v>23</v>
      </c>
    </row>
    <row r="84" spans="1:2" x14ac:dyDescent="0.3">
      <c r="A84" s="1">
        <v>44795</v>
      </c>
      <c r="B84">
        <v>23</v>
      </c>
    </row>
    <row r="85" spans="1:2" x14ac:dyDescent="0.3">
      <c r="A85" s="1">
        <v>44796</v>
      </c>
      <c r="B85">
        <v>24</v>
      </c>
    </row>
    <row r="86" spans="1:2" x14ac:dyDescent="0.3">
      <c r="A86" s="1">
        <v>44797</v>
      </c>
      <c r="B86">
        <v>26</v>
      </c>
    </row>
    <row r="87" spans="1:2" x14ac:dyDescent="0.3">
      <c r="A87" s="1">
        <v>44798</v>
      </c>
      <c r="B87">
        <v>28</v>
      </c>
    </row>
    <row r="88" spans="1:2" x14ac:dyDescent="0.3">
      <c r="A88" s="1">
        <v>44799</v>
      </c>
      <c r="B88">
        <v>32</v>
      </c>
    </row>
    <row r="89" spans="1:2" x14ac:dyDescent="0.3">
      <c r="A89" s="1">
        <v>44800</v>
      </c>
      <c r="B89">
        <v>26</v>
      </c>
    </row>
    <row r="90" spans="1:2" x14ac:dyDescent="0.3">
      <c r="A90" s="1">
        <v>44801</v>
      </c>
      <c r="B90">
        <v>32</v>
      </c>
    </row>
    <row r="91" spans="1:2" x14ac:dyDescent="0.3">
      <c r="A91" s="1">
        <v>44802</v>
      </c>
      <c r="B91">
        <v>23</v>
      </c>
    </row>
    <row r="92" spans="1:2" x14ac:dyDescent="0.3">
      <c r="A92" s="1">
        <v>44803</v>
      </c>
      <c r="B92">
        <v>22</v>
      </c>
    </row>
    <row r="93" spans="1:2" x14ac:dyDescent="0.3">
      <c r="A93" s="1">
        <v>44804</v>
      </c>
      <c r="B9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927B-2912-4CCB-96DE-03242545D1C2}">
  <dimension ref="A1:H93"/>
  <sheetViews>
    <sheetView workbookViewId="0">
      <selection activeCell="H4" sqref="H4"/>
    </sheetView>
  </sheetViews>
  <sheetFormatPr defaultRowHeight="14.4" x14ac:dyDescent="0.3"/>
  <cols>
    <col min="1" max="2" width="10.77734375" bestFit="1" customWidth="1"/>
    <col min="3" max="3" width="9.109375" bestFit="1" customWidth="1"/>
    <col min="8" max="8" width="1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44713</v>
      </c>
      <c r="B2">
        <v>24</v>
      </c>
      <c r="C2">
        <f>IF(temperatury3[[#This Row],[Column2]]&gt;20,1,0)</f>
        <v>1</v>
      </c>
      <c r="D2">
        <v>1</v>
      </c>
      <c r="F2" t="s">
        <v>4</v>
      </c>
    </row>
    <row r="3" spans="1:8" x14ac:dyDescent="0.3">
      <c r="A3" s="1">
        <v>44714</v>
      </c>
      <c r="B3">
        <v>25</v>
      </c>
      <c r="C3">
        <f>IF(temperatury3[[#This Row],[Column2]]&gt;20,1,0)</f>
        <v>1</v>
      </c>
      <c r="D3">
        <f>IF(temperatury3[[#This Row],[czy_ciepły]]=1,D2+1,0)</f>
        <v>2</v>
      </c>
      <c r="F3">
        <f>MAX(D:D)</f>
        <v>15</v>
      </c>
      <c r="H3" s="2">
        <v>44790</v>
      </c>
    </row>
    <row r="4" spans="1:8" x14ac:dyDescent="0.3">
      <c r="A4" s="1">
        <v>44715</v>
      </c>
      <c r="B4">
        <v>27</v>
      </c>
      <c r="C4">
        <f>IF(temperatury3[[#This Row],[Column2]]&gt;20,1,0)</f>
        <v>1</v>
      </c>
      <c r="D4">
        <f>IF(temperatury3[[#This Row],[czy_ciepły]]=1,D3+1,0)</f>
        <v>3</v>
      </c>
      <c r="H4" s="2">
        <v>44804</v>
      </c>
    </row>
    <row r="5" spans="1:8" x14ac:dyDescent="0.3">
      <c r="A5" s="1">
        <v>44716</v>
      </c>
      <c r="B5">
        <v>27</v>
      </c>
      <c r="C5">
        <f>IF(temperatury3[[#This Row],[Column2]]&gt;20,1,0)</f>
        <v>1</v>
      </c>
      <c r="D5">
        <f>IF(temperatury3[[#This Row],[czy_ciepły]]=1,D4+1,0)</f>
        <v>4</v>
      </c>
    </row>
    <row r="6" spans="1:8" x14ac:dyDescent="0.3">
      <c r="A6" s="1">
        <v>44717</v>
      </c>
      <c r="B6">
        <v>27</v>
      </c>
      <c r="C6">
        <f>IF(temperatury3[[#This Row],[Column2]]&gt;20,1,0)</f>
        <v>1</v>
      </c>
      <c r="D6">
        <f>IF(temperatury3[[#This Row],[czy_ciepły]]=1,D5+1,0)</f>
        <v>5</v>
      </c>
    </row>
    <row r="7" spans="1:8" x14ac:dyDescent="0.3">
      <c r="A7" s="1">
        <v>44718</v>
      </c>
      <c r="B7">
        <v>22</v>
      </c>
      <c r="C7">
        <f>IF(temperatury3[[#This Row],[Column2]]&gt;20,1,0)</f>
        <v>1</v>
      </c>
      <c r="D7">
        <f>IF(temperatury3[[#This Row],[czy_ciepły]]=1,D6+1,0)</f>
        <v>6</v>
      </c>
    </row>
    <row r="8" spans="1:8" x14ac:dyDescent="0.3">
      <c r="A8" s="1">
        <v>44719</v>
      </c>
      <c r="B8">
        <v>25</v>
      </c>
      <c r="C8">
        <f>IF(temperatury3[[#This Row],[Column2]]&gt;20,1,0)</f>
        <v>1</v>
      </c>
      <c r="D8">
        <f>IF(temperatury3[[#This Row],[czy_ciepły]]=1,D7+1,0)</f>
        <v>7</v>
      </c>
    </row>
    <row r="9" spans="1:8" x14ac:dyDescent="0.3">
      <c r="A9" s="1">
        <v>44720</v>
      </c>
      <c r="B9">
        <v>25</v>
      </c>
      <c r="C9">
        <f>IF(temperatury3[[#This Row],[Column2]]&gt;20,1,0)</f>
        <v>1</v>
      </c>
      <c r="D9">
        <f>IF(temperatury3[[#This Row],[czy_ciepły]]=1,D8+1,0)</f>
        <v>8</v>
      </c>
    </row>
    <row r="10" spans="1:8" x14ac:dyDescent="0.3">
      <c r="A10" s="1">
        <v>44721</v>
      </c>
      <c r="B10">
        <v>21</v>
      </c>
      <c r="C10">
        <f>IF(temperatury3[[#This Row],[Column2]]&gt;20,1,0)</f>
        <v>1</v>
      </c>
      <c r="D10">
        <f>IF(temperatury3[[#This Row],[czy_ciepły]]=1,D9+1,0)</f>
        <v>9</v>
      </c>
    </row>
    <row r="11" spans="1:8" x14ac:dyDescent="0.3">
      <c r="A11" s="1">
        <v>44722</v>
      </c>
      <c r="B11">
        <v>21</v>
      </c>
      <c r="C11">
        <f>IF(temperatury3[[#This Row],[Column2]]&gt;20,1,0)</f>
        <v>1</v>
      </c>
      <c r="D11">
        <f>IF(temperatury3[[#This Row],[czy_ciepły]]=1,D10+1,0)</f>
        <v>10</v>
      </c>
    </row>
    <row r="12" spans="1:8" x14ac:dyDescent="0.3">
      <c r="A12" s="1">
        <v>44723</v>
      </c>
      <c r="B12">
        <v>19</v>
      </c>
      <c r="C12">
        <f>IF(temperatury3[[#This Row],[Column2]]&gt;20,1,0)</f>
        <v>0</v>
      </c>
      <c r="D12">
        <f>IF(temperatury3[[#This Row],[czy_ciepły]]=1,D11+1,0)</f>
        <v>0</v>
      </c>
    </row>
    <row r="13" spans="1:8" x14ac:dyDescent="0.3">
      <c r="A13" s="1">
        <v>44724</v>
      </c>
      <c r="B13">
        <v>19</v>
      </c>
      <c r="C13">
        <f>IF(temperatury3[[#This Row],[Column2]]&gt;20,1,0)</f>
        <v>0</v>
      </c>
      <c r="D13">
        <f>IF(temperatury3[[#This Row],[czy_ciepły]]=1,D12+1,0)</f>
        <v>0</v>
      </c>
    </row>
    <row r="14" spans="1:8" x14ac:dyDescent="0.3">
      <c r="A14" s="1">
        <v>44725</v>
      </c>
      <c r="B14">
        <v>15</v>
      </c>
      <c r="C14">
        <f>IF(temperatury3[[#This Row],[Column2]]&gt;20,1,0)</f>
        <v>0</v>
      </c>
      <c r="D14">
        <f>IF(temperatury3[[#This Row],[czy_ciepły]]=1,D13+1,0)</f>
        <v>0</v>
      </c>
    </row>
    <row r="15" spans="1:8" x14ac:dyDescent="0.3">
      <c r="A15" s="1">
        <v>44726</v>
      </c>
      <c r="B15">
        <v>21</v>
      </c>
      <c r="C15">
        <f>IF(temperatury3[[#This Row],[Column2]]&gt;20,1,0)</f>
        <v>1</v>
      </c>
      <c r="D15">
        <f>IF(temperatury3[[#This Row],[czy_ciepły]]=1,D14+1,0)</f>
        <v>1</v>
      </c>
    </row>
    <row r="16" spans="1:8" x14ac:dyDescent="0.3">
      <c r="A16" s="1">
        <v>44727</v>
      </c>
      <c r="B16">
        <v>23</v>
      </c>
      <c r="C16">
        <f>IF(temperatury3[[#This Row],[Column2]]&gt;20,1,0)</f>
        <v>1</v>
      </c>
      <c r="D16">
        <f>IF(temperatury3[[#This Row],[czy_ciepły]]=1,D15+1,0)</f>
        <v>2</v>
      </c>
    </row>
    <row r="17" spans="1:4" x14ac:dyDescent="0.3">
      <c r="A17" s="1">
        <v>44728</v>
      </c>
      <c r="B17">
        <v>23</v>
      </c>
      <c r="C17">
        <f>IF(temperatury3[[#This Row],[Column2]]&gt;20,1,0)</f>
        <v>1</v>
      </c>
      <c r="D17">
        <f>IF(temperatury3[[#This Row],[czy_ciepły]]=1,D16+1,0)</f>
        <v>3</v>
      </c>
    </row>
    <row r="18" spans="1:4" x14ac:dyDescent="0.3">
      <c r="A18" s="1">
        <v>44729</v>
      </c>
      <c r="B18">
        <v>16</v>
      </c>
      <c r="C18">
        <f>IF(temperatury3[[#This Row],[Column2]]&gt;20,1,0)</f>
        <v>0</v>
      </c>
      <c r="D18">
        <f>IF(temperatury3[[#This Row],[czy_ciepły]]=1,D17+1,0)</f>
        <v>0</v>
      </c>
    </row>
    <row r="19" spans="1:4" x14ac:dyDescent="0.3">
      <c r="A19" s="1">
        <v>44730</v>
      </c>
      <c r="B19">
        <v>21</v>
      </c>
      <c r="C19">
        <f>IF(temperatury3[[#This Row],[Column2]]&gt;20,1,0)</f>
        <v>1</v>
      </c>
      <c r="D19">
        <f>IF(temperatury3[[#This Row],[czy_ciepły]]=1,D18+1,0)</f>
        <v>1</v>
      </c>
    </row>
    <row r="20" spans="1:4" x14ac:dyDescent="0.3">
      <c r="A20" s="1">
        <v>44731</v>
      </c>
      <c r="B20">
        <v>22</v>
      </c>
      <c r="C20">
        <f>IF(temperatury3[[#This Row],[Column2]]&gt;20,1,0)</f>
        <v>1</v>
      </c>
      <c r="D20">
        <f>IF(temperatury3[[#This Row],[czy_ciepły]]=1,D19+1,0)</f>
        <v>2</v>
      </c>
    </row>
    <row r="21" spans="1:4" x14ac:dyDescent="0.3">
      <c r="A21" s="1">
        <v>44732</v>
      </c>
      <c r="B21">
        <v>22</v>
      </c>
      <c r="C21">
        <f>IF(temperatury3[[#This Row],[Column2]]&gt;20,1,0)</f>
        <v>1</v>
      </c>
      <c r="D21">
        <f>IF(temperatury3[[#This Row],[czy_ciepły]]=1,D20+1,0)</f>
        <v>3</v>
      </c>
    </row>
    <row r="22" spans="1:4" x14ac:dyDescent="0.3">
      <c r="A22" s="1">
        <v>44733</v>
      </c>
      <c r="B22">
        <v>22</v>
      </c>
      <c r="C22">
        <f>IF(temperatury3[[#This Row],[Column2]]&gt;20,1,0)</f>
        <v>1</v>
      </c>
      <c r="D22">
        <f>IF(temperatury3[[#This Row],[czy_ciepły]]=1,D21+1,0)</f>
        <v>4</v>
      </c>
    </row>
    <row r="23" spans="1:4" x14ac:dyDescent="0.3">
      <c r="A23" s="1">
        <v>44734</v>
      </c>
      <c r="B23">
        <v>28</v>
      </c>
      <c r="C23">
        <f>IF(temperatury3[[#This Row],[Column2]]&gt;20,1,0)</f>
        <v>1</v>
      </c>
      <c r="D23">
        <f>IF(temperatury3[[#This Row],[czy_ciepły]]=1,D22+1,0)</f>
        <v>5</v>
      </c>
    </row>
    <row r="24" spans="1:4" x14ac:dyDescent="0.3">
      <c r="A24" s="1">
        <v>44735</v>
      </c>
      <c r="B24">
        <v>31</v>
      </c>
      <c r="C24">
        <f>IF(temperatury3[[#This Row],[Column2]]&gt;20,1,0)</f>
        <v>1</v>
      </c>
      <c r="D24">
        <f>IF(temperatury3[[#This Row],[czy_ciepły]]=1,D23+1,0)</f>
        <v>6</v>
      </c>
    </row>
    <row r="25" spans="1:4" x14ac:dyDescent="0.3">
      <c r="A25" s="1">
        <v>44736</v>
      </c>
      <c r="B25">
        <v>33</v>
      </c>
      <c r="C25">
        <f>IF(temperatury3[[#This Row],[Column2]]&gt;20,1,0)</f>
        <v>1</v>
      </c>
      <c r="D25">
        <f>IF(temperatury3[[#This Row],[czy_ciepły]]=1,D24+1,0)</f>
        <v>7</v>
      </c>
    </row>
    <row r="26" spans="1:4" x14ac:dyDescent="0.3">
      <c r="A26" s="1">
        <v>44737</v>
      </c>
      <c r="B26">
        <v>33</v>
      </c>
      <c r="C26">
        <f>IF(temperatury3[[#This Row],[Column2]]&gt;20,1,0)</f>
        <v>1</v>
      </c>
      <c r="D26">
        <f>IF(temperatury3[[#This Row],[czy_ciepły]]=1,D25+1,0)</f>
        <v>8</v>
      </c>
    </row>
    <row r="27" spans="1:4" x14ac:dyDescent="0.3">
      <c r="A27" s="1">
        <v>44738</v>
      </c>
      <c r="B27">
        <v>23</v>
      </c>
      <c r="C27">
        <f>IF(temperatury3[[#This Row],[Column2]]&gt;20,1,0)</f>
        <v>1</v>
      </c>
      <c r="D27">
        <f>IF(temperatury3[[#This Row],[czy_ciepły]]=1,D26+1,0)</f>
        <v>9</v>
      </c>
    </row>
    <row r="28" spans="1:4" x14ac:dyDescent="0.3">
      <c r="A28" s="1">
        <v>44739</v>
      </c>
      <c r="B28">
        <v>23</v>
      </c>
      <c r="C28">
        <f>IF(temperatury3[[#This Row],[Column2]]&gt;20,1,0)</f>
        <v>1</v>
      </c>
      <c r="D28">
        <f>IF(temperatury3[[#This Row],[czy_ciepły]]=1,D27+1,0)</f>
        <v>10</v>
      </c>
    </row>
    <row r="29" spans="1:4" x14ac:dyDescent="0.3">
      <c r="A29" s="1">
        <v>44740</v>
      </c>
      <c r="B29">
        <v>19</v>
      </c>
      <c r="C29">
        <f>IF(temperatury3[[#This Row],[Column2]]&gt;20,1,0)</f>
        <v>0</v>
      </c>
      <c r="D29">
        <f>IF(temperatury3[[#This Row],[czy_ciepły]]=1,D28+1,0)</f>
        <v>0</v>
      </c>
    </row>
    <row r="30" spans="1:4" x14ac:dyDescent="0.3">
      <c r="A30" s="1">
        <v>44741</v>
      </c>
      <c r="B30">
        <v>24</v>
      </c>
      <c r="C30">
        <f>IF(temperatury3[[#This Row],[Column2]]&gt;20,1,0)</f>
        <v>1</v>
      </c>
      <c r="D30">
        <f>IF(temperatury3[[#This Row],[czy_ciepły]]=1,D29+1,0)</f>
        <v>1</v>
      </c>
    </row>
    <row r="31" spans="1:4" x14ac:dyDescent="0.3">
      <c r="A31" s="1">
        <v>44742</v>
      </c>
      <c r="B31">
        <v>25</v>
      </c>
      <c r="C31">
        <f>IF(temperatury3[[#This Row],[Column2]]&gt;20,1,0)</f>
        <v>1</v>
      </c>
      <c r="D31">
        <f>IF(temperatury3[[#This Row],[czy_ciepły]]=1,D30+1,0)</f>
        <v>2</v>
      </c>
    </row>
    <row r="32" spans="1:4" x14ac:dyDescent="0.3">
      <c r="A32" s="1">
        <v>44743</v>
      </c>
      <c r="B32">
        <v>27</v>
      </c>
      <c r="C32">
        <f>IF(temperatury3[[#This Row],[Column2]]&gt;20,1,0)</f>
        <v>1</v>
      </c>
      <c r="D32">
        <f>IF(temperatury3[[#This Row],[czy_ciepły]]=1,D31+1,0)</f>
        <v>3</v>
      </c>
    </row>
    <row r="33" spans="1:4" x14ac:dyDescent="0.3">
      <c r="A33" s="1">
        <v>44744</v>
      </c>
      <c r="B33">
        <v>27</v>
      </c>
      <c r="C33">
        <f>IF(temperatury3[[#This Row],[Column2]]&gt;20,1,0)</f>
        <v>1</v>
      </c>
      <c r="D33">
        <f>IF(temperatury3[[#This Row],[czy_ciepły]]=1,D32+1,0)</f>
        <v>4</v>
      </c>
    </row>
    <row r="34" spans="1:4" x14ac:dyDescent="0.3">
      <c r="A34" s="1">
        <v>44745</v>
      </c>
      <c r="B34">
        <v>21</v>
      </c>
      <c r="C34">
        <f>IF(temperatury3[[#This Row],[Column2]]&gt;20,1,0)</f>
        <v>1</v>
      </c>
      <c r="D34">
        <f>IF(temperatury3[[#This Row],[czy_ciepły]]=1,D33+1,0)</f>
        <v>5</v>
      </c>
    </row>
    <row r="35" spans="1:4" x14ac:dyDescent="0.3">
      <c r="A35" s="1">
        <v>44746</v>
      </c>
      <c r="B35">
        <v>21</v>
      </c>
      <c r="C35">
        <f>IF(temperatury3[[#This Row],[Column2]]&gt;20,1,0)</f>
        <v>1</v>
      </c>
      <c r="D35">
        <f>IF(temperatury3[[#This Row],[czy_ciepły]]=1,D34+1,0)</f>
        <v>6</v>
      </c>
    </row>
    <row r="36" spans="1:4" x14ac:dyDescent="0.3">
      <c r="A36" s="1">
        <v>44747</v>
      </c>
      <c r="B36">
        <v>25</v>
      </c>
      <c r="C36">
        <f>IF(temperatury3[[#This Row],[Column2]]&gt;20,1,0)</f>
        <v>1</v>
      </c>
      <c r="D36">
        <f>IF(temperatury3[[#This Row],[czy_ciepły]]=1,D35+1,0)</f>
        <v>7</v>
      </c>
    </row>
    <row r="37" spans="1:4" x14ac:dyDescent="0.3">
      <c r="A37" s="1">
        <v>44748</v>
      </c>
      <c r="B37">
        <v>19</v>
      </c>
      <c r="C37">
        <f>IF(temperatury3[[#This Row],[Column2]]&gt;20,1,0)</f>
        <v>0</v>
      </c>
      <c r="D37">
        <f>IF(temperatury3[[#This Row],[czy_ciepły]]=1,D36+1,0)</f>
        <v>0</v>
      </c>
    </row>
    <row r="38" spans="1:4" x14ac:dyDescent="0.3">
      <c r="A38" s="1">
        <v>44749</v>
      </c>
      <c r="B38">
        <v>21</v>
      </c>
      <c r="C38">
        <f>IF(temperatury3[[#This Row],[Column2]]&gt;20,1,0)</f>
        <v>1</v>
      </c>
      <c r="D38">
        <f>IF(temperatury3[[#This Row],[czy_ciepły]]=1,D37+1,0)</f>
        <v>1</v>
      </c>
    </row>
    <row r="39" spans="1:4" x14ac:dyDescent="0.3">
      <c r="A39" s="1">
        <v>44750</v>
      </c>
      <c r="B39">
        <v>24</v>
      </c>
      <c r="C39">
        <f>IF(temperatury3[[#This Row],[Column2]]&gt;20,1,0)</f>
        <v>1</v>
      </c>
      <c r="D39">
        <f>IF(temperatury3[[#This Row],[czy_ciepły]]=1,D38+1,0)</f>
        <v>2</v>
      </c>
    </row>
    <row r="40" spans="1:4" x14ac:dyDescent="0.3">
      <c r="A40" s="1">
        <v>44751</v>
      </c>
      <c r="B40">
        <v>19</v>
      </c>
      <c r="C40">
        <f>IF(temperatury3[[#This Row],[Column2]]&gt;20,1,0)</f>
        <v>0</v>
      </c>
      <c r="D40">
        <f>IF(temperatury3[[#This Row],[czy_ciepły]]=1,D39+1,0)</f>
        <v>0</v>
      </c>
    </row>
    <row r="41" spans="1:4" x14ac:dyDescent="0.3">
      <c r="A41" s="1">
        <v>44752</v>
      </c>
      <c r="B41">
        <v>28</v>
      </c>
      <c r="C41">
        <f>IF(temperatury3[[#This Row],[Column2]]&gt;20,1,0)</f>
        <v>1</v>
      </c>
      <c r="D41">
        <f>IF(temperatury3[[#This Row],[czy_ciepły]]=1,D40+1,0)</f>
        <v>1</v>
      </c>
    </row>
    <row r="42" spans="1:4" x14ac:dyDescent="0.3">
      <c r="A42" s="1">
        <v>44753</v>
      </c>
      <c r="B42">
        <v>27</v>
      </c>
      <c r="C42">
        <f>IF(temperatury3[[#This Row],[Column2]]&gt;20,1,0)</f>
        <v>1</v>
      </c>
      <c r="D42">
        <f>IF(temperatury3[[#This Row],[czy_ciepły]]=1,D41+1,0)</f>
        <v>2</v>
      </c>
    </row>
    <row r="43" spans="1:4" x14ac:dyDescent="0.3">
      <c r="A43" s="1">
        <v>44754</v>
      </c>
      <c r="B43">
        <v>24</v>
      </c>
      <c r="C43">
        <f>IF(temperatury3[[#This Row],[Column2]]&gt;20,1,0)</f>
        <v>1</v>
      </c>
      <c r="D43">
        <f>IF(temperatury3[[#This Row],[czy_ciepły]]=1,D42+1,0)</f>
        <v>3</v>
      </c>
    </row>
    <row r="44" spans="1:4" x14ac:dyDescent="0.3">
      <c r="A44" s="1">
        <v>44755</v>
      </c>
      <c r="B44">
        <v>22</v>
      </c>
      <c r="C44">
        <f>IF(temperatury3[[#This Row],[Column2]]&gt;20,1,0)</f>
        <v>1</v>
      </c>
      <c r="D44">
        <f>IF(temperatury3[[#This Row],[czy_ciepły]]=1,D43+1,0)</f>
        <v>4</v>
      </c>
    </row>
    <row r="45" spans="1:4" x14ac:dyDescent="0.3">
      <c r="A45" s="1">
        <v>44756</v>
      </c>
      <c r="B45">
        <v>17</v>
      </c>
      <c r="C45">
        <f>IF(temperatury3[[#This Row],[Column2]]&gt;20,1,0)</f>
        <v>0</v>
      </c>
      <c r="D45">
        <f>IF(temperatury3[[#This Row],[czy_ciepły]]=1,D44+1,0)</f>
        <v>0</v>
      </c>
    </row>
    <row r="46" spans="1:4" x14ac:dyDescent="0.3">
      <c r="A46" s="1">
        <v>44757</v>
      </c>
      <c r="B46">
        <v>18</v>
      </c>
      <c r="C46">
        <f>IF(temperatury3[[#This Row],[Column2]]&gt;20,1,0)</f>
        <v>0</v>
      </c>
      <c r="D46">
        <f>IF(temperatury3[[#This Row],[czy_ciepły]]=1,D45+1,0)</f>
        <v>0</v>
      </c>
    </row>
    <row r="47" spans="1:4" x14ac:dyDescent="0.3">
      <c r="A47" s="1">
        <v>44758</v>
      </c>
      <c r="B47">
        <v>23</v>
      </c>
      <c r="C47">
        <f>IF(temperatury3[[#This Row],[Column2]]&gt;20,1,0)</f>
        <v>1</v>
      </c>
      <c r="D47">
        <f>IF(temperatury3[[#This Row],[czy_ciepły]]=1,D46+1,0)</f>
        <v>1</v>
      </c>
    </row>
    <row r="48" spans="1:4" x14ac:dyDescent="0.3">
      <c r="A48" s="1">
        <v>44759</v>
      </c>
      <c r="B48">
        <v>23</v>
      </c>
      <c r="C48">
        <f>IF(temperatury3[[#This Row],[Column2]]&gt;20,1,0)</f>
        <v>1</v>
      </c>
      <c r="D48">
        <f>IF(temperatury3[[#This Row],[czy_ciepły]]=1,D47+1,0)</f>
        <v>2</v>
      </c>
    </row>
    <row r="49" spans="1:4" x14ac:dyDescent="0.3">
      <c r="A49" s="1">
        <v>44760</v>
      </c>
      <c r="B49">
        <v>19</v>
      </c>
      <c r="C49">
        <f>IF(temperatury3[[#This Row],[Column2]]&gt;20,1,0)</f>
        <v>0</v>
      </c>
      <c r="D49">
        <f>IF(temperatury3[[#This Row],[czy_ciepły]]=1,D48+1,0)</f>
        <v>0</v>
      </c>
    </row>
    <row r="50" spans="1:4" x14ac:dyDescent="0.3">
      <c r="A50" s="1">
        <v>44761</v>
      </c>
      <c r="B50">
        <v>21</v>
      </c>
      <c r="C50">
        <f>IF(temperatury3[[#This Row],[Column2]]&gt;20,1,0)</f>
        <v>1</v>
      </c>
      <c r="D50">
        <f>IF(temperatury3[[#This Row],[czy_ciepły]]=1,D49+1,0)</f>
        <v>1</v>
      </c>
    </row>
    <row r="51" spans="1:4" x14ac:dyDescent="0.3">
      <c r="A51" s="1">
        <v>44762</v>
      </c>
      <c r="B51">
        <v>25</v>
      </c>
      <c r="C51">
        <f>IF(temperatury3[[#This Row],[Column2]]&gt;20,1,0)</f>
        <v>1</v>
      </c>
      <c r="D51">
        <f>IF(temperatury3[[#This Row],[czy_ciepły]]=1,D50+1,0)</f>
        <v>2</v>
      </c>
    </row>
    <row r="52" spans="1:4" x14ac:dyDescent="0.3">
      <c r="A52" s="1">
        <v>44763</v>
      </c>
      <c r="B52">
        <v>28</v>
      </c>
      <c r="C52">
        <f>IF(temperatury3[[#This Row],[Column2]]&gt;20,1,0)</f>
        <v>1</v>
      </c>
      <c r="D52">
        <f>IF(temperatury3[[#This Row],[czy_ciepły]]=1,D51+1,0)</f>
        <v>3</v>
      </c>
    </row>
    <row r="53" spans="1:4" x14ac:dyDescent="0.3">
      <c r="A53" s="1">
        <v>44764</v>
      </c>
      <c r="B53">
        <v>27</v>
      </c>
      <c r="C53">
        <f>IF(temperatury3[[#This Row],[Column2]]&gt;20,1,0)</f>
        <v>1</v>
      </c>
      <c r="D53">
        <f>IF(temperatury3[[#This Row],[czy_ciepły]]=1,D52+1,0)</f>
        <v>4</v>
      </c>
    </row>
    <row r="54" spans="1:4" x14ac:dyDescent="0.3">
      <c r="A54" s="1">
        <v>44765</v>
      </c>
      <c r="B54">
        <v>23</v>
      </c>
      <c r="C54">
        <f>IF(temperatury3[[#This Row],[Column2]]&gt;20,1,0)</f>
        <v>1</v>
      </c>
      <c r="D54">
        <f>IF(temperatury3[[#This Row],[czy_ciepły]]=1,D53+1,0)</f>
        <v>5</v>
      </c>
    </row>
    <row r="55" spans="1:4" x14ac:dyDescent="0.3">
      <c r="A55" s="1">
        <v>44766</v>
      </c>
      <c r="B55">
        <v>26</v>
      </c>
      <c r="C55">
        <f>IF(temperatury3[[#This Row],[Column2]]&gt;20,1,0)</f>
        <v>1</v>
      </c>
      <c r="D55">
        <f>IF(temperatury3[[#This Row],[czy_ciepły]]=1,D54+1,0)</f>
        <v>6</v>
      </c>
    </row>
    <row r="56" spans="1:4" x14ac:dyDescent="0.3">
      <c r="A56" s="1">
        <v>44767</v>
      </c>
      <c r="B56">
        <v>29</v>
      </c>
      <c r="C56">
        <f>IF(temperatury3[[#This Row],[Column2]]&gt;20,1,0)</f>
        <v>1</v>
      </c>
      <c r="D56">
        <f>IF(temperatury3[[#This Row],[czy_ciepły]]=1,D55+1,0)</f>
        <v>7</v>
      </c>
    </row>
    <row r="57" spans="1:4" x14ac:dyDescent="0.3">
      <c r="A57" s="1">
        <v>44768</v>
      </c>
      <c r="B57">
        <v>26</v>
      </c>
      <c r="C57">
        <f>IF(temperatury3[[#This Row],[Column2]]&gt;20,1,0)</f>
        <v>1</v>
      </c>
      <c r="D57">
        <f>IF(temperatury3[[#This Row],[czy_ciepły]]=1,D56+1,0)</f>
        <v>8</v>
      </c>
    </row>
    <row r="58" spans="1:4" x14ac:dyDescent="0.3">
      <c r="A58" s="1">
        <v>44769</v>
      </c>
      <c r="B58">
        <v>27</v>
      </c>
      <c r="C58">
        <f>IF(temperatury3[[#This Row],[Column2]]&gt;20,1,0)</f>
        <v>1</v>
      </c>
      <c r="D58">
        <f>IF(temperatury3[[#This Row],[czy_ciepły]]=1,D57+1,0)</f>
        <v>9</v>
      </c>
    </row>
    <row r="59" spans="1:4" x14ac:dyDescent="0.3">
      <c r="A59" s="1">
        <v>44770</v>
      </c>
      <c r="B59">
        <v>24</v>
      </c>
      <c r="C59">
        <f>IF(temperatury3[[#This Row],[Column2]]&gt;20,1,0)</f>
        <v>1</v>
      </c>
      <c r="D59">
        <f>IF(temperatury3[[#This Row],[czy_ciepły]]=1,D58+1,0)</f>
        <v>10</v>
      </c>
    </row>
    <row r="60" spans="1:4" x14ac:dyDescent="0.3">
      <c r="A60" s="1">
        <v>44771</v>
      </c>
      <c r="B60">
        <v>26</v>
      </c>
      <c r="C60">
        <f>IF(temperatury3[[#This Row],[Column2]]&gt;20,1,0)</f>
        <v>1</v>
      </c>
      <c r="D60">
        <f>IF(temperatury3[[#This Row],[czy_ciepły]]=1,D59+1,0)</f>
        <v>11</v>
      </c>
    </row>
    <row r="61" spans="1:4" x14ac:dyDescent="0.3">
      <c r="A61" s="1">
        <v>44772</v>
      </c>
      <c r="B61">
        <v>25</v>
      </c>
      <c r="C61">
        <f>IF(temperatury3[[#This Row],[Column2]]&gt;20,1,0)</f>
        <v>1</v>
      </c>
      <c r="D61">
        <f>IF(temperatury3[[#This Row],[czy_ciepły]]=1,D60+1,0)</f>
        <v>12</v>
      </c>
    </row>
    <row r="62" spans="1:4" x14ac:dyDescent="0.3">
      <c r="A62" s="1">
        <v>44773</v>
      </c>
      <c r="B62">
        <v>24</v>
      </c>
      <c r="C62">
        <f>IF(temperatury3[[#This Row],[Column2]]&gt;20,1,0)</f>
        <v>1</v>
      </c>
      <c r="D62">
        <f>IF(temperatury3[[#This Row],[czy_ciepły]]=1,D61+1,0)</f>
        <v>13</v>
      </c>
    </row>
    <row r="63" spans="1:4" x14ac:dyDescent="0.3">
      <c r="A63" s="1">
        <v>44774</v>
      </c>
      <c r="B63">
        <v>22</v>
      </c>
      <c r="C63">
        <f>IF(temperatury3[[#This Row],[Column2]]&gt;20,1,0)</f>
        <v>1</v>
      </c>
      <c r="D63">
        <f>IF(temperatury3[[#This Row],[czy_ciepły]]=1,D62+1,0)</f>
        <v>14</v>
      </c>
    </row>
    <row r="64" spans="1:4" x14ac:dyDescent="0.3">
      <c r="A64" s="1">
        <v>44775</v>
      </c>
      <c r="B64">
        <v>19</v>
      </c>
      <c r="C64">
        <f>IF(temperatury3[[#This Row],[Column2]]&gt;20,1,0)</f>
        <v>0</v>
      </c>
      <c r="D64">
        <f>IF(temperatury3[[#This Row],[czy_ciepły]]=1,D63+1,0)</f>
        <v>0</v>
      </c>
    </row>
    <row r="65" spans="1:4" x14ac:dyDescent="0.3">
      <c r="A65" s="1">
        <v>44776</v>
      </c>
      <c r="B65">
        <v>21</v>
      </c>
      <c r="C65">
        <f>IF(temperatury3[[#This Row],[Column2]]&gt;20,1,0)</f>
        <v>1</v>
      </c>
      <c r="D65">
        <f>IF(temperatury3[[#This Row],[czy_ciepły]]=1,D64+1,0)</f>
        <v>1</v>
      </c>
    </row>
    <row r="66" spans="1:4" x14ac:dyDescent="0.3">
      <c r="A66" s="1">
        <v>44777</v>
      </c>
      <c r="B66">
        <v>26</v>
      </c>
      <c r="C66">
        <f>IF(temperatury3[[#This Row],[Column2]]&gt;20,1,0)</f>
        <v>1</v>
      </c>
      <c r="D66">
        <f>IF(temperatury3[[#This Row],[czy_ciepły]]=1,D65+1,0)</f>
        <v>2</v>
      </c>
    </row>
    <row r="67" spans="1:4" x14ac:dyDescent="0.3">
      <c r="A67" s="1">
        <v>44778</v>
      </c>
      <c r="B67">
        <v>19</v>
      </c>
      <c r="C67">
        <f>IF(temperatury3[[#This Row],[Column2]]&gt;20,1,0)</f>
        <v>0</v>
      </c>
      <c r="D67">
        <f>IF(temperatury3[[#This Row],[czy_ciepły]]=1,D66+1,0)</f>
        <v>0</v>
      </c>
    </row>
    <row r="68" spans="1:4" x14ac:dyDescent="0.3">
      <c r="A68" s="1">
        <v>44779</v>
      </c>
      <c r="B68">
        <v>21</v>
      </c>
      <c r="C68">
        <f>IF(temperatury3[[#This Row],[Column2]]&gt;20,1,0)</f>
        <v>1</v>
      </c>
      <c r="D68">
        <f>IF(temperatury3[[#This Row],[czy_ciepły]]=1,D67+1,0)</f>
        <v>1</v>
      </c>
    </row>
    <row r="69" spans="1:4" x14ac:dyDescent="0.3">
      <c r="A69" s="1">
        <v>44780</v>
      </c>
      <c r="B69">
        <v>23</v>
      </c>
      <c r="C69">
        <f>IF(temperatury3[[#This Row],[Column2]]&gt;20,1,0)</f>
        <v>1</v>
      </c>
      <c r="D69">
        <f>IF(temperatury3[[#This Row],[czy_ciepły]]=1,D68+1,0)</f>
        <v>2</v>
      </c>
    </row>
    <row r="70" spans="1:4" x14ac:dyDescent="0.3">
      <c r="A70" s="1">
        <v>44781</v>
      </c>
      <c r="B70">
        <v>27</v>
      </c>
      <c r="C70">
        <f>IF(temperatury3[[#This Row],[Column2]]&gt;20,1,0)</f>
        <v>1</v>
      </c>
      <c r="D70">
        <f>IF(temperatury3[[#This Row],[czy_ciepły]]=1,D69+1,0)</f>
        <v>3</v>
      </c>
    </row>
    <row r="71" spans="1:4" x14ac:dyDescent="0.3">
      <c r="A71" s="1">
        <v>44782</v>
      </c>
      <c r="B71">
        <v>20</v>
      </c>
      <c r="C71">
        <f>IF(temperatury3[[#This Row],[Column2]]&gt;20,1,0)</f>
        <v>0</v>
      </c>
      <c r="D71">
        <f>IF(temperatury3[[#This Row],[czy_ciepły]]=1,D70+1,0)</f>
        <v>0</v>
      </c>
    </row>
    <row r="72" spans="1:4" x14ac:dyDescent="0.3">
      <c r="A72" s="1">
        <v>44783</v>
      </c>
      <c r="B72">
        <v>18</v>
      </c>
      <c r="C72">
        <f>IF(temperatury3[[#This Row],[Column2]]&gt;20,1,0)</f>
        <v>0</v>
      </c>
      <c r="D72">
        <f>IF(temperatury3[[#This Row],[czy_ciepły]]=1,D71+1,0)</f>
        <v>0</v>
      </c>
    </row>
    <row r="73" spans="1:4" x14ac:dyDescent="0.3">
      <c r="A73" s="1">
        <v>44784</v>
      </c>
      <c r="B73">
        <v>17</v>
      </c>
      <c r="C73">
        <f>IF(temperatury3[[#This Row],[Column2]]&gt;20,1,0)</f>
        <v>0</v>
      </c>
      <c r="D73">
        <f>IF(temperatury3[[#This Row],[czy_ciepły]]=1,D72+1,0)</f>
        <v>0</v>
      </c>
    </row>
    <row r="74" spans="1:4" x14ac:dyDescent="0.3">
      <c r="A74" s="1">
        <v>44785</v>
      </c>
      <c r="B74">
        <v>19</v>
      </c>
      <c r="C74">
        <f>IF(temperatury3[[#This Row],[Column2]]&gt;20,1,0)</f>
        <v>0</v>
      </c>
      <c r="D74">
        <f>IF(temperatury3[[#This Row],[czy_ciepły]]=1,D73+1,0)</f>
        <v>0</v>
      </c>
    </row>
    <row r="75" spans="1:4" x14ac:dyDescent="0.3">
      <c r="A75" s="1">
        <v>44786</v>
      </c>
      <c r="B75">
        <v>26</v>
      </c>
      <c r="C75">
        <f>IF(temperatury3[[#This Row],[Column2]]&gt;20,1,0)</f>
        <v>1</v>
      </c>
      <c r="D75">
        <f>IF(temperatury3[[#This Row],[czy_ciepły]]=1,D74+1,0)</f>
        <v>1</v>
      </c>
    </row>
    <row r="76" spans="1:4" x14ac:dyDescent="0.3">
      <c r="A76" s="1">
        <v>44787</v>
      </c>
      <c r="B76">
        <v>21</v>
      </c>
      <c r="C76">
        <f>IF(temperatury3[[#This Row],[Column2]]&gt;20,1,0)</f>
        <v>1</v>
      </c>
      <c r="D76">
        <f>IF(temperatury3[[#This Row],[czy_ciepły]]=1,D75+1,0)</f>
        <v>2</v>
      </c>
    </row>
    <row r="77" spans="1:4" x14ac:dyDescent="0.3">
      <c r="A77" s="1">
        <v>44788</v>
      </c>
      <c r="B77">
        <v>19</v>
      </c>
      <c r="C77">
        <f>IF(temperatury3[[#This Row],[Column2]]&gt;20,1,0)</f>
        <v>0</v>
      </c>
      <c r="D77">
        <f>IF(temperatury3[[#This Row],[czy_ciepły]]=1,D76+1,0)</f>
        <v>0</v>
      </c>
    </row>
    <row r="78" spans="1:4" x14ac:dyDescent="0.3">
      <c r="A78" s="1">
        <v>44789</v>
      </c>
      <c r="B78">
        <v>19</v>
      </c>
      <c r="C78">
        <f>IF(temperatury3[[#This Row],[Column2]]&gt;20,1,0)</f>
        <v>0</v>
      </c>
      <c r="D78">
        <f>IF(temperatury3[[#This Row],[czy_ciepły]]=1,D77+1,0)</f>
        <v>0</v>
      </c>
    </row>
    <row r="79" spans="1:4" x14ac:dyDescent="0.3">
      <c r="A79" s="1">
        <v>44790</v>
      </c>
      <c r="B79">
        <v>21</v>
      </c>
      <c r="C79">
        <f>IF(temperatury3[[#This Row],[Column2]]&gt;20,1,0)</f>
        <v>1</v>
      </c>
      <c r="D79">
        <f>IF(temperatury3[[#This Row],[czy_ciepły]]=1,D78+1,0)</f>
        <v>1</v>
      </c>
    </row>
    <row r="80" spans="1:4" x14ac:dyDescent="0.3">
      <c r="A80" s="1">
        <v>44791</v>
      </c>
      <c r="B80">
        <v>21</v>
      </c>
      <c r="C80">
        <f>IF(temperatury3[[#This Row],[Column2]]&gt;20,1,0)</f>
        <v>1</v>
      </c>
      <c r="D80">
        <f>IF(temperatury3[[#This Row],[czy_ciepły]]=1,D79+1,0)</f>
        <v>2</v>
      </c>
    </row>
    <row r="81" spans="1:4" x14ac:dyDescent="0.3">
      <c r="A81" s="1">
        <v>44792</v>
      </c>
      <c r="B81">
        <v>24</v>
      </c>
      <c r="C81">
        <f>IF(temperatury3[[#This Row],[Column2]]&gt;20,1,0)</f>
        <v>1</v>
      </c>
      <c r="D81">
        <f>IF(temperatury3[[#This Row],[czy_ciepły]]=1,D80+1,0)</f>
        <v>3</v>
      </c>
    </row>
    <row r="82" spans="1:4" x14ac:dyDescent="0.3">
      <c r="A82" s="1">
        <v>44793</v>
      </c>
      <c r="B82">
        <v>26</v>
      </c>
      <c r="C82">
        <f>IF(temperatury3[[#This Row],[Column2]]&gt;20,1,0)</f>
        <v>1</v>
      </c>
      <c r="D82">
        <f>IF(temperatury3[[#This Row],[czy_ciepły]]=1,D81+1,0)</f>
        <v>4</v>
      </c>
    </row>
    <row r="83" spans="1:4" x14ac:dyDescent="0.3">
      <c r="A83" s="1">
        <v>44794</v>
      </c>
      <c r="B83">
        <v>23</v>
      </c>
      <c r="C83">
        <f>IF(temperatury3[[#This Row],[Column2]]&gt;20,1,0)</f>
        <v>1</v>
      </c>
      <c r="D83">
        <f>IF(temperatury3[[#This Row],[czy_ciepły]]=1,D82+1,0)</f>
        <v>5</v>
      </c>
    </row>
    <row r="84" spans="1:4" x14ac:dyDescent="0.3">
      <c r="A84" s="1">
        <v>44795</v>
      </c>
      <c r="B84">
        <v>23</v>
      </c>
      <c r="C84">
        <f>IF(temperatury3[[#This Row],[Column2]]&gt;20,1,0)</f>
        <v>1</v>
      </c>
      <c r="D84">
        <f>IF(temperatury3[[#This Row],[czy_ciepły]]=1,D83+1,0)</f>
        <v>6</v>
      </c>
    </row>
    <row r="85" spans="1:4" x14ac:dyDescent="0.3">
      <c r="A85" s="1">
        <v>44796</v>
      </c>
      <c r="B85">
        <v>24</v>
      </c>
      <c r="C85">
        <f>IF(temperatury3[[#This Row],[Column2]]&gt;20,1,0)</f>
        <v>1</v>
      </c>
      <c r="D85">
        <f>IF(temperatury3[[#This Row],[czy_ciepły]]=1,D84+1,0)</f>
        <v>7</v>
      </c>
    </row>
    <row r="86" spans="1:4" x14ac:dyDescent="0.3">
      <c r="A86" s="1">
        <v>44797</v>
      </c>
      <c r="B86">
        <v>26</v>
      </c>
      <c r="C86">
        <f>IF(temperatury3[[#This Row],[Column2]]&gt;20,1,0)</f>
        <v>1</v>
      </c>
      <c r="D86">
        <f>IF(temperatury3[[#This Row],[czy_ciepły]]=1,D85+1,0)</f>
        <v>8</v>
      </c>
    </row>
    <row r="87" spans="1:4" x14ac:dyDescent="0.3">
      <c r="A87" s="1">
        <v>44798</v>
      </c>
      <c r="B87">
        <v>28</v>
      </c>
      <c r="C87">
        <f>IF(temperatury3[[#This Row],[Column2]]&gt;20,1,0)</f>
        <v>1</v>
      </c>
      <c r="D87">
        <f>IF(temperatury3[[#This Row],[czy_ciepły]]=1,D86+1,0)</f>
        <v>9</v>
      </c>
    </row>
    <row r="88" spans="1:4" x14ac:dyDescent="0.3">
      <c r="A88" s="1">
        <v>44799</v>
      </c>
      <c r="B88">
        <v>32</v>
      </c>
      <c r="C88">
        <f>IF(temperatury3[[#This Row],[Column2]]&gt;20,1,0)</f>
        <v>1</v>
      </c>
      <c r="D88">
        <f>IF(temperatury3[[#This Row],[czy_ciepły]]=1,D87+1,0)</f>
        <v>10</v>
      </c>
    </row>
    <row r="89" spans="1:4" x14ac:dyDescent="0.3">
      <c r="A89" s="1">
        <v>44800</v>
      </c>
      <c r="B89">
        <v>26</v>
      </c>
      <c r="C89">
        <f>IF(temperatury3[[#This Row],[Column2]]&gt;20,1,0)</f>
        <v>1</v>
      </c>
      <c r="D89">
        <f>IF(temperatury3[[#This Row],[czy_ciepły]]=1,D88+1,0)</f>
        <v>11</v>
      </c>
    </row>
    <row r="90" spans="1:4" x14ac:dyDescent="0.3">
      <c r="A90" s="1">
        <v>44801</v>
      </c>
      <c r="B90">
        <v>32</v>
      </c>
      <c r="C90">
        <f>IF(temperatury3[[#This Row],[Column2]]&gt;20,1,0)</f>
        <v>1</v>
      </c>
      <c r="D90">
        <f>IF(temperatury3[[#This Row],[czy_ciepły]]=1,D89+1,0)</f>
        <v>12</v>
      </c>
    </row>
    <row r="91" spans="1:4" x14ac:dyDescent="0.3">
      <c r="A91" s="1">
        <v>44802</v>
      </c>
      <c r="B91">
        <v>23</v>
      </c>
      <c r="C91">
        <f>IF(temperatury3[[#This Row],[Column2]]&gt;20,1,0)</f>
        <v>1</v>
      </c>
      <c r="D91">
        <f>IF(temperatury3[[#This Row],[czy_ciepły]]=1,D90+1,0)</f>
        <v>13</v>
      </c>
    </row>
    <row r="92" spans="1:4" x14ac:dyDescent="0.3">
      <c r="A92" s="1">
        <v>44803</v>
      </c>
      <c r="B92">
        <v>22</v>
      </c>
      <c r="C92">
        <f>IF(temperatury3[[#This Row],[Column2]]&gt;20,1,0)</f>
        <v>1</v>
      </c>
      <c r="D92">
        <f>IF(temperatury3[[#This Row],[czy_ciepły]]=1,D91+1,0)</f>
        <v>14</v>
      </c>
    </row>
    <row r="93" spans="1:4" x14ac:dyDescent="0.3">
      <c r="A93" s="1">
        <v>44804</v>
      </c>
      <c r="B93">
        <v>25</v>
      </c>
      <c r="C93">
        <f>IF(temperatury3[[#This Row],[Column2]]&gt;20,1,0)</f>
        <v>1</v>
      </c>
      <c r="D93">
        <f>IF(temperatury3[[#This Row],[czy_ciepły]]=1,D92+1,0)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26A8-563A-4044-95FE-EB7B94771484}">
  <dimension ref="A1:K93"/>
  <sheetViews>
    <sheetView zoomScale="85" zoomScaleNormal="85" workbookViewId="0">
      <selection sqref="A1:F93"/>
    </sheetView>
  </sheetViews>
  <sheetFormatPr defaultRowHeight="14.4" x14ac:dyDescent="0.3"/>
  <cols>
    <col min="1" max="2" width="10.77734375" bestFit="1" customWidth="1"/>
    <col min="4" max="4" width="11.21875" customWidth="1"/>
    <col min="6" max="6" width="9.44140625" bestFit="1" customWidth="1"/>
    <col min="8" max="8" width="18" bestFit="1" customWidth="1"/>
    <col min="9" max="9" width="11.6640625" bestFit="1" customWidth="1"/>
    <col min="10" max="10" width="17.10937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11" x14ac:dyDescent="0.3">
      <c r="A2" s="1">
        <v>44713</v>
      </c>
      <c r="B2">
        <v>24</v>
      </c>
      <c r="C2">
        <v>120</v>
      </c>
      <c r="D2">
        <v>80</v>
      </c>
      <c r="E2">
        <v>90</v>
      </c>
      <c r="F2">
        <f>MONTH(A2)</f>
        <v>6</v>
      </c>
      <c r="H2" s="3" t="s">
        <v>9</v>
      </c>
      <c r="I2" t="s">
        <v>11</v>
      </c>
      <c r="J2" t="s">
        <v>12</v>
      </c>
      <c r="K2" t="s">
        <v>13</v>
      </c>
    </row>
    <row r="3" spans="1:11" x14ac:dyDescent="0.3">
      <c r="A3" s="1">
        <v>44714</v>
      </c>
      <c r="B3">
        <v>25</v>
      </c>
      <c r="C3">
        <f>ROUNDDOWN($C$2*(1+((2/29)*((temperatury4[[#This Row],[Column2]]-24)/2))),0)</f>
        <v>124</v>
      </c>
      <c r="D3">
        <f>ROUNDDOWN($D$2*(1+((1/17)*((temperatury4[[#This Row],[Column2]]-24)/2))),0)</f>
        <v>82</v>
      </c>
      <c r="E3">
        <f>ROUNDDOWN($E$2*(1+((1/13)*((temperatury4[[#This Row],[Column2]]-24)/2))),0)</f>
        <v>93</v>
      </c>
      <c r="F3">
        <f t="shared" ref="F3:F66" si="0">MONTH(A3)</f>
        <v>6</v>
      </c>
      <c r="H3" s="4" t="s">
        <v>14</v>
      </c>
      <c r="I3" s="5">
        <v>3527</v>
      </c>
      <c r="J3" s="5">
        <v>2355</v>
      </c>
      <c r="K3" s="5">
        <v>2639</v>
      </c>
    </row>
    <row r="4" spans="1:11" x14ac:dyDescent="0.3">
      <c r="A4" s="1">
        <v>44715</v>
      </c>
      <c r="B4">
        <v>27</v>
      </c>
      <c r="C4">
        <f>ROUNDDOWN($C$2*(1+((2/29)*((temperatury4[[#This Row],[Column2]]-24)/2))),0)</f>
        <v>132</v>
      </c>
      <c r="D4">
        <f>ROUNDDOWN($D$2*(1+((1/17)*((temperatury4[[#This Row],[Column2]]-24)/2))),0)</f>
        <v>87</v>
      </c>
      <c r="E4">
        <f>ROUNDDOWN($E$2*(1+((1/13)*((temperatury4[[#This Row],[Column2]]-24)/2))),0)</f>
        <v>100</v>
      </c>
      <c r="F4">
        <f t="shared" si="0"/>
        <v>6</v>
      </c>
      <c r="H4" s="4" t="s">
        <v>15</v>
      </c>
      <c r="I4" s="5">
        <v>3675</v>
      </c>
      <c r="J4" s="5">
        <v>2448</v>
      </c>
      <c r="K4" s="5">
        <v>2747</v>
      </c>
    </row>
    <row r="5" spans="1:11" x14ac:dyDescent="0.3">
      <c r="A5" s="1">
        <v>44716</v>
      </c>
      <c r="B5">
        <v>27</v>
      </c>
      <c r="C5">
        <f>ROUNDDOWN($C$2*(1+((2/29)*((temperatury4[[#This Row],[Column2]]-24)/2))),0)</f>
        <v>132</v>
      </c>
      <c r="D5">
        <f>ROUNDDOWN($D$2*(1+((1/17)*((temperatury4[[#This Row],[Column2]]-24)/2))),0)</f>
        <v>87</v>
      </c>
      <c r="E5">
        <f>ROUNDDOWN($E$2*(1+((1/13)*((temperatury4[[#This Row],[Column2]]-24)/2))),0)</f>
        <v>100</v>
      </c>
      <c r="F5">
        <f t="shared" si="0"/>
        <v>6</v>
      </c>
      <c r="H5" s="4" t="s">
        <v>16</v>
      </c>
      <c r="I5" s="5">
        <v>3579</v>
      </c>
      <c r="J5" s="5">
        <v>2390</v>
      </c>
      <c r="K5" s="5">
        <v>2665</v>
      </c>
    </row>
    <row r="6" spans="1:11" x14ac:dyDescent="0.3">
      <c r="A6" s="1">
        <v>44717</v>
      </c>
      <c r="B6">
        <v>27</v>
      </c>
      <c r="C6">
        <f>ROUNDDOWN($C$2*(1+((2/29)*((temperatury4[[#This Row],[Column2]]-24)/2))),0)</f>
        <v>132</v>
      </c>
      <c r="D6">
        <f>ROUNDDOWN($D$2*(1+((1/17)*((temperatury4[[#This Row],[Column2]]-24)/2))),0)</f>
        <v>87</v>
      </c>
      <c r="E6">
        <f>ROUNDDOWN($E$2*(1+((1/13)*((temperatury4[[#This Row],[Column2]]-24)/2))),0)</f>
        <v>100</v>
      </c>
      <c r="F6">
        <f t="shared" si="0"/>
        <v>6</v>
      </c>
      <c r="H6" s="4" t="s">
        <v>10</v>
      </c>
      <c r="I6" s="5">
        <v>10781</v>
      </c>
      <c r="J6" s="5">
        <v>7193</v>
      </c>
      <c r="K6" s="5">
        <v>8051</v>
      </c>
    </row>
    <row r="7" spans="1:11" x14ac:dyDescent="0.3">
      <c r="A7" s="1">
        <v>44718</v>
      </c>
      <c r="B7">
        <v>22</v>
      </c>
      <c r="C7">
        <f>ROUNDDOWN($C$2*(1+((2/29)*((temperatury4[[#This Row],[Column2]]-24)/2))),0)</f>
        <v>111</v>
      </c>
      <c r="D7">
        <f>ROUNDDOWN($D$2*(1+((1/17)*((temperatury4[[#This Row],[Column2]]-24)/2))),0)</f>
        <v>75</v>
      </c>
      <c r="E7">
        <f>ROUNDDOWN($E$2*(1+((1/13)*((temperatury4[[#This Row],[Column2]]-24)/2))),0)</f>
        <v>83</v>
      </c>
      <c r="F7">
        <f t="shared" si="0"/>
        <v>6</v>
      </c>
    </row>
    <row r="8" spans="1:11" x14ac:dyDescent="0.3">
      <c r="A8" s="1">
        <v>44719</v>
      </c>
      <c r="B8">
        <v>25</v>
      </c>
      <c r="C8">
        <f>ROUNDDOWN($C$2*(1+((2/29)*((temperatury4[[#This Row],[Column2]]-24)/2))),0)</f>
        <v>124</v>
      </c>
      <c r="D8">
        <f>ROUNDDOWN($D$2*(1+((1/17)*((temperatury4[[#This Row],[Column2]]-24)/2))),0)</f>
        <v>82</v>
      </c>
      <c r="E8">
        <f>ROUNDDOWN($E$2*(1+((1/13)*((temperatury4[[#This Row],[Column2]]-24)/2))),0)</f>
        <v>93</v>
      </c>
      <c r="F8">
        <f t="shared" si="0"/>
        <v>6</v>
      </c>
    </row>
    <row r="9" spans="1:11" x14ac:dyDescent="0.3">
      <c r="A9" s="1">
        <v>44720</v>
      </c>
      <c r="B9">
        <v>25</v>
      </c>
      <c r="C9">
        <f>ROUNDDOWN($C$2*(1+((2/29)*((temperatury4[[#This Row],[Column2]]-24)/2))),0)</f>
        <v>124</v>
      </c>
      <c r="D9">
        <f>ROUNDDOWN($D$2*(1+((1/17)*((temperatury4[[#This Row],[Column2]]-24)/2))),0)</f>
        <v>82</v>
      </c>
      <c r="E9">
        <f>ROUNDDOWN($E$2*(1+((1/13)*((temperatury4[[#This Row],[Column2]]-24)/2))),0)</f>
        <v>93</v>
      </c>
      <c r="F9">
        <f t="shared" si="0"/>
        <v>6</v>
      </c>
    </row>
    <row r="10" spans="1:11" x14ac:dyDescent="0.3">
      <c r="A10" s="1">
        <v>44721</v>
      </c>
      <c r="B10">
        <v>21</v>
      </c>
      <c r="C10">
        <f>ROUNDDOWN($C$2*(1+((2/29)*((temperatury4[[#This Row],[Column2]]-24)/2))),0)</f>
        <v>107</v>
      </c>
      <c r="D10">
        <f>ROUNDDOWN($D$2*(1+((1/17)*((temperatury4[[#This Row],[Column2]]-24)/2))),0)</f>
        <v>72</v>
      </c>
      <c r="E10">
        <f>ROUNDDOWN($E$2*(1+((1/13)*((temperatury4[[#This Row],[Column2]]-24)/2))),0)</f>
        <v>79</v>
      </c>
      <c r="F10">
        <f t="shared" si="0"/>
        <v>6</v>
      </c>
    </row>
    <row r="11" spans="1:11" x14ac:dyDescent="0.3">
      <c r="A11" s="1">
        <v>44722</v>
      </c>
      <c r="B11">
        <v>21</v>
      </c>
      <c r="C11">
        <f>ROUNDDOWN($C$2*(1+((2/29)*((temperatury4[[#This Row],[Column2]]-24)/2))),0)</f>
        <v>107</v>
      </c>
      <c r="D11">
        <f>ROUNDDOWN($D$2*(1+((1/17)*((temperatury4[[#This Row],[Column2]]-24)/2))),0)</f>
        <v>72</v>
      </c>
      <c r="E11">
        <f>ROUNDDOWN($E$2*(1+((1/13)*((temperatury4[[#This Row],[Column2]]-24)/2))),0)</f>
        <v>79</v>
      </c>
      <c r="F11">
        <f t="shared" si="0"/>
        <v>6</v>
      </c>
    </row>
    <row r="12" spans="1:11" x14ac:dyDescent="0.3">
      <c r="A12" s="1">
        <v>44723</v>
      </c>
      <c r="B12">
        <v>19</v>
      </c>
      <c r="C12">
        <f>ROUNDDOWN($C$2*(1+((2/29)*((temperatury4[[#This Row],[Column2]]-24)/2))),0)</f>
        <v>99</v>
      </c>
      <c r="D12">
        <f>ROUNDDOWN($D$2*(1+((1/17)*((temperatury4[[#This Row],[Column2]]-24)/2))),0)</f>
        <v>68</v>
      </c>
      <c r="E12">
        <f>ROUNDDOWN($E$2*(1+((1/13)*((temperatury4[[#This Row],[Column2]]-24)/2))),0)</f>
        <v>72</v>
      </c>
      <c r="F12">
        <f t="shared" si="0"/>
        <v>6</v>
      </c>
    </row>
    <row r="13" spans="1:11" x14ac:dyDescent="0.3">
      <c r="A13" s="1">
        <v>44724</v>
      </c>
      <c r="B13">
        <v>19</v>
      </c>
      <c r="C13">
        <f>ROUNDDOWN($C$2*(1+((2/29)*((temperatury4[[#This Row],[Column2]]-24)/2))),0)</f>
        <v>99</v>
      </c>
      <c r="D13">
        <f>ROUNDDOWN($D$2*(1+((1/17)*((temperatury4[[#This Row],[Column2]]-24)/2))),0)</f>
        <v>68</v>
      </c>
      <c r="E13">
        <f>ROUNDDOWN($E$2*(1+((1/13)*((temperatury4[[#This Row],[Column2]]-24)/2))),0)</f>
        <v>72</v>
      </c>
      <c r="F13">
        <f t="shared" si="0"/>
        <v>6</v>
      </c>
    </row>
    <row r="14" spans="1:11" x14ac:dyDescent="0.3">
      <c r="A14" s="1">
        <v>44725</v>
      </c>
      <c r="B14">
        <v>15</v>
      </c>
      <c r="C14">
        <f>ROUNDDOWN($C$2*(1+((2/29)*((temperatury4[[#This Row],[Column2]]-24)/2))),0)</f>
        <v>82</v>
      </c>
      <c r="D14">
        <f>ROUNDDOWN($D$2*(1+((1/17)*((temperatury4[[#This Row],[Column2]]-24)/2))),0)</f>
        <v>58</v>
      </c>
      <c r="E14">
        <f>ROUNDDOWN($E$2*(1+((1/13)*((temperatury4[[#This Row],[Column2]]-24)/2))),0)</f>
        <v>58</v>
      </c>
      <c r="F14">
        <f t="shared" si="0"/>
        <v>6</v>
      </c>
    </row>
    <row r="15" spans="1:11" x14ac:dyDescent="0.3">
      <c r="A15" s="1">
        <v>44726</v>
      </c>
      <c r="B15">
        <v>21</v>
      </c>
      <c r="C15">
        <f>ROUNDDOWN($C$2*(1+((2/29)*((temperatury4[[#This Row],[Column2]]-24)/2))),0)</f>
        <v>107</v>
      </c>
      <c r="D15">
        <f>ROUNDDOWN($D$2*(1+((1/17)*((temperatury4[[#This Row],[Column2]]-24)/2))),0)</f>
        <v>72</v>
      </c>
      <c r="E15">
        <f>ROUNDDOWN($E$2*(1+((1/13)*((temperatury4[[#This Row],[Column2]]-24)/2))),0)</f>
        <v>79</v>
      </c>
      <c r="F15">
        <f t="shared" si="0"/>
        <v>6</v>
      </c>
    </row>
    <row r="16" spans="1:11" x14ac:dyDescent="0.3">
      <c r="A16" s="1">
        <v>44727</v>
      </c>
      <c r="B16">
        <v>23</v>
      </c>
      <c r="C16">
        <f>ROUNDDOWN($C$2*(1+((2/29)*((temperatury4[[#This Row],[Column2]]-24)/2))),0)</f>
        <v>115</v>
      </c>
      <c r="D16">
        <f>ROUNDDOWN($D$2*(1+((1/17)*((temperatury4[[#This Row],[Column2]]-24)/2))),0)</f>
        <v>77</v>
      </c>
      <c r="E16">
        <f>ROUNDDOWN($E$2*(1+((1/13)*((temperatury4[[#This Row],[Column2]]-24)/2))),0)</f>
        <v>86</v>
      </c>
      <c r="F16">
        <f t="shared" si="0"/>
        <v>6</v>
      </c>
    </row>
    <row r="17" spans="1:6" x14ac:dyDescent="0.3">
      <c r="A17" s="1">
        <v>44728</v>
      </c>
      <c r="B17">
        <v>23</v>
      </c>
      <c r="C17">
        <f>ROUNDDOWN($C$2*(1+((2/29)*((temperatury4[[#This Row],[Column2]]-24)/2))),0)</f>
        <v>115</v>
      </c>
      <c r="D17">
        <f>ROUNDDOWN($D$2*(1+((1/17)*((temperatury4[[#This Row],[Column2]]-24)/2))),0)</f>
        <v>77</v>
      </c>
      <c r="E17">
        <f>ROUNDDOWN($E$2*(1+((1/13)*((temperatury4[[#This Row],[Column2]]-24)/2))),0)</f>
        <v>86</v>
      </c>
      <c r="F17">
        <f t="shared" si="0"/>
        <v>6</v>
      </c>
    </row>
    <row r="18" spans="1:6" x14ac:dyDescent="0.3">
      <c r="A18" s="1">
        <v>44729</v>
      </c>
      <c r="B18">
        <v>16</v>
      </c>
      <c r="C18">
        <f>ROUNDDOWN($C$2*(1+((2/29)*((temperatury4[[#This Row],[Column2]]-24)/2))),0)</f>
        <v>86</v>
      </c>
      <c r="D18">
        <f>ROUNDDOWN($D$2*(1+((1/17)*((temperatury4[[#This Row],[Column2]]-24)/2))),0)</f>
        <v>61</v>
      </c>
      <c r="E18">
        <f>ROUNDDOWN($E$2*(1+((1/13)*((temperatury4[[#This Row],[Column2]]-24)/2))),0)</f>
        <v>62</v>
      </c>
      <c r="F18">
        <f t="shared" si="0"/>
        <v>6</v>
      </c>
    </row>
    <row r="19" spans="1:6" x14ac:dyDescent="0.3">
      <c r="A19" s="1">
        <v>44730</v>
      </c>
      <c r="B19">
        <v>21</v>
      </c>
      <c r="C19">
        <f>ROUNDDOWN($C$2*(1+((2/29)*((temperatury4[[#This Row],[Column2]]-24)/2))),0)</f>
        <v>107</v>
      </c>
      <c r="D19">
        <f>ROUNDDOWN($D$2*(1+((1/17)*((temperatury4[[#This Row],[Column2]]-24)/2))),0)</f>
        <v>72</v>
      </c>
      <c r="E19">
        <f>ROUNDDOWN($E$2*(1+((1/13)*((temperatury4[[#This Row],[Column2]]-24)/2))),0)</f>
        <v>79</v>
      </c>
      <c r="F19">
        <f t="shared" si="0"/>
        <v>6</v>
      </c>
    </row>
    <row r="20" spans="1:6" x14ac:dyDescent="0.3">
      <c r="A20" s="1">
        <v>44731</v>
      </c>
      <c r="B20">
        <v>22</v>
      </c>
      <c r="C20">
        <f>ROUNDDOWN($C$2*(1+((2/29)*((temperatury4[[#This Row],[Column2]]-24)/2))),0)</f>
        <v>111</v>
      </c>
      <c r="D20">
        <f>ROUNDDOWN($D$2*(1+((1/17)*((temperatury4[[#This Row],[Column2]]-24)/2))),0)</f>
        <v>75</v>
      </c>
      <c r="E20">
        <f>ROUNDDOWN($E$2*(1+((1/13)*((temperatury4[[#This Row],[Column2]]-24)/2))),0)</f>
        <v>83</v>
      </c>
      <c r="F20">
        <f t="shared" si="0"/>
        <v>6</v>
      </c>
    </row>
    <row r="21" spans="1:6" x14ac:dyDescent="0.3">
      <c r="A21" s="1">
        <v>44732</v>
      </c>
      <c r="B21">
        <v>22</v>
      </c>
      <c r="C21">
        <f>ROUNDDOWN($C$2*(1+((2/29)*((temperatury4[[#This Row],[Column2]]-24)/2))),0)</f>
        <v>111</v>
      </c>
      <c r="D21">
        <f>ROUNDDOWN($D$2*(1+((1/17)*((temperatury4[[#This Row],[Column2]]-24)/2))),0)</f>
        <v>75</v>
      </c>
      <c r="E21">
        <f>ROUNDDOWN($E$2*(1+((1/13)*((temperatury4[[#This Row],[Column2]]-24)/2))),0)</f>
        <v>83</v>
      </c>
      <c r="F21">
        <f t="shared" si="0"/>
        <v>6</v>
      </c>
    </row>
    <row r="22" spans="1:6" x14ac:dyDescent="0.3">
      <c r="A22" s="1">
        <v>44733</v>
      </c>
      <c r="B22">
        <v>22</v>
      </c>
      <c r="C22">
        <f>ROUNDDOWN($C$2*(1+((2/29)*((temperatury4[[#This Row],[Column2]]-24)/2))),0)</f>
        <v>111</v>
      </c>
      <c r="D22">
        <f>ROUNDDOWN($D$2*(1+((1/17)*((temperatury4[[#This Row],[Column2]]-24)/2))),0)</f>
        <v>75</v>
      </c>
      <c r="E22">
        <f>ROUNDDOWN($E$2*(1+((1/13)*((temperatury4[[#This Row],[Column2]]-24)/2))),0)</f>
        <v>83</v>
      </c>
      <c r="F22">
        <f t="shared" si="0"/>
        <v>6</v>
      </c>
    </row>
    <row r="23" spans="1:6" x14ac:dyDescent="0.3">
      <c r="A23" s="1">
        <v>44734</v>
      </c>
      <c r="B23">
        <v>28</v>
      </c>
      <c r="C23">
        <f>ROUNDDOWN($C$2*(1+((2/29)*((temperatury4[[#This Row],[Column2]]-24)/2))),0)</f>
        <v>136</v>
      </c>
      <c r="D23">
        <f>ROUNDDOWN($D$2*(1+((1/17)*((temperatury4[[#This Row],[Column2]]-24)/2))),0)</f>
        <v>89</v>
      </c>
      <c r="E23">
        <f>ROUNDDOWN($E$2*(1+((1/13)*((temperatury4[[#This Row],[Column2]]-24)/2))),0)</f>
        <v>103</v>
      </c>
      <c r="F23">
        <f t="shared" si="0"/>
        <v>6</v>
      </c>
    </row>
    <row r="24" spans="1:6" x14ac:dyDescent="0.3">
      <c r="A24" s="1">
        <v>44735</v>
      </c>
      <c r="B24">
        <v>31</v>
      </c>
      <c r="C24">
        <f>ROUNDDOWN($C$2*(1+((2/29)*((temperatury4[[#This Row],[Column2]]-24)/2))),0)</f>
        <v>148</v>
      </c>
      <c r="D24">
        <f>ROUNDDOWN($D$2*(1+((1/17)*((temperatury4[[#This Row],[Column2]]-24)/2))),0)</f>
        <v>96</v>
      </c>
      <c r="E24">
        <f>ROUNDDOWN($E$2*(1+((1/13)*((temperatury4[[#This Row],[Column2]]-24)/2))),0)</f>
        <v>114</v>
      </c>
      <c r="F24">
        <f t="shared" si="0"/>
        <v>6</v>
      </c>
    </row>
    <row r="25" spans="1:6" x14ac:dyDescent="0.3">
      <c r="A25" s="1">
        <v>44736</v>
      </c>
      <c r="B25">
        <v>33</v>
      </c>
      <c r="C25">
        <f>ROUNDDOWN($C$2*(1+((2/29)*((temperatury4[[#This Row],[Column2]]-24)/2))),0)</f>
        <v>157</v>
      </c>
      <c r="D25">
        <f>ROUNDDOWN($D$2*(1+((1/17)*((temperatury4[[#This Row],[Column2]]-24)/2))),0)</f>
        <v>101</v>
      </c>
      <c r="E25">
        <f>ROUNDDOWN($E$2*(1+((1/13)*((temperatury4[[#This Row],[Column2]]-24)/2))),0)</f>
        <v>121</v>
      </c>
      <c r="F25">
        <f t="shared" si="0"/>
        <v>6</v>
      </c>
    </row>
    <row r="26" spans="1:6" x14ac:dyDescent="0.3">
      <c r="A26" s="1">
        <v>44737</v>
      </c>
      <c r="B26">
        <v>33</v>
      </c>
      <c r="C26">
        <f>ROUNDDOWN($C$2*(1+((2/29)*((temperatury4[[#This Row],[Column2]]-24)/2))),0)</f>
        <v>157</v>
      </c>
      <c r="D26">
        <f>ROUNDDOWN($D$2*(1+((1/17)*((temperatury4[[#This Row],[Column2]]-24)/2))),0)</f>
        <v>101</v>
      </c>
      <c r="E26">
        <f>ROUNDDOWN($E$2*(1+((1/13)*((temperatury4[[#This Row],[Column2]]-24)/2))),0)</f>
        <v>121</v>
      </c>
      <c r="F26">
        <f t="shared" si="0"/>
        <v>6</v>
      </c>
    </row>
    <row r="27" spans="1:6" x14ac:dyDescent="0.3">
      <c r="A27" s="1">
        <v>44738</v>
      </c>
      <c r="B27">
        <v>23</v>
      </c>
      <c r="C27">
        <f>ROUNDDOWN($C$2*(1+((2/29)*((temperatury4[[#This Row],[Column2]]-24)/2))),0)</f>
        <v>115</v>
      </c>
      <c r="D27">
        <f>ROUNDDOWN($D$2*(1+((1/17)*((temperatury4[[#This Row],[Column2]]-24)/2))),0)</f>
        <v>77</v>
      </c>
      <c r="E27">
        <f>ROUNDDOWN($E$2*(1+((1/13)*((temperatury4[[#This Row],[Column2]]-24)/2))),0)</f>
        <v>86</v>
      </c>
      <c r="F27">
        <f t="shared" si="0"/>
        <v>6</v>
      </c>
    </row>
    <row r="28" spans="1:6" x14ac:dyDescent="0.3">
      <c r="A28" s="1">
        <v>44739</v>
      </c>
      <c r="B28">
        <v>23</v>
      </c>
      <c r="C28">
        <f>ROUNDDOWN($C$2*(1+((2/29)*((temperatury4[[#This Row],[Column2]]-24)/2))),0)</f>
        <v>115</v>
      </c>
      <c r="D28">
        <f>ROUNDDOWN($D$2*(1+((1/17)*((temperatury4[[#This Row],[Column2]]-24)/2))),0)</f>
        <v>77</v>
      </c>
      <c r="E28">
        <f>ROUNDDOWN($E$2*(1+((1/13)*((temperatury4[[#This Row],[Column2]]-24)/2))),0)</f>
        <v>86</v>
      </c>
      <c r="F28">
        <f t="shared" si="0"/>
        <v>6</v>
      </c>
    </row>
    <row r="29" spans="1:6" x14ac:dyDescent="0.3">
      <c r="A29" s="1">
        <v>44740</v>
      </c>
      <c r="B29">
        <v>19</v>
      </c>
      <c r="C29">
        <f>ROUNDDOWN($C$2*(1+((2/29)*((temperatury4[[#This Row],[Column2]]-24)/2))),0)</f>
        <v>99</v>
      </c>
      <c r="D29">
        <f>ROUNDDOWN($D$2*(1+((1/17)*((temperatury4[[#This Row],[Column2]]-24)/2))),0)</f>
        <v>68</v>
      </c>
      <c r="E29">
        <f>ROUNDDOWN($E$2*(1+((1/13)*((temperatury4[[#This Row],[Column2]]-24)/2))),0)</f>
        <v>72</v>
      </c>
      <c r="F29">
        <f t="shared" si="0"/>
        <v>6</v>
      </c>
    </row>
    <row r="30" spans="1:6" x14ac:dyDescent="0.3">
      <c r="A30" s="1">
        <v>44741</v>
      </c>
      <c r="B30">
        <v>24</v>
      </c>
      <c r="C30">
        <f>ROUNDDOWN($C$2*(1+((2/29)*((temperatury4[[#This Row],[Column2]]-24)/2))),0)</f>
        <v>120</v>
      </c>
      <c r="D30">
        <f>ROUNDDOWN($D$2*(1+((1/17)*((temperatury4[[#This Row],[Column2]]-24)/2))),0)</f>
        <v>80</v>
      </c>
      <c r="E30">
        <f>ROUNDDOWN($E$2*(1+((1/13)*((temperatury4[[#This Row],[Column2]]-24)/2))),0)</f>
        <v>90</v>
      </c>
      <c r="F30">
        <f t="shared" si="0"/>
        <v>6</v>
      </c>
    </row>
    <row r="31" spans="1:6" x14ac:dyDescent="0.3">
      <c r="A31" s="1">
        <v>44742</v>
      </c>
      <c r="B31">
        <v>25</v>
      </c>
      <c r="C31">
        <f>ROUNDDOWN($C$2*(1+((2/29)*((temperatury4[[#This Row],[Column2]]-24)/2))),0)</f>
        <v>124</v>
      </c>
      <c r="D31">
        <f>ROUNDDOWN($D$2*(1+((1/17)*((temperatury4[[#This Row],[Column2]]-24)/2))),0)</f>
        <v>82</v>
      </c>
      <c r="E31">
        <f>ROUNDDOWN($E$2*(1+((1/13)*((temperatury4[[#This Row],[Column2]]-24)/2))),0)</f>
        <v>93</v>
      </c>
      <c r="F31">
        <f t="shared" si="0"/>
        <v>6</v>
      </c>
    </row>
    <row r="32" spans="1:6" x14ac:dyDescent="0.3">
      <c r="A32" s="1">
        <v>44743</v>
      </c>
      <c r="B32">
        <v>27</v>
      </c>
      <c r="C32">
        <f>ROUNDDOWN($C$2*(1+((2/29)*((temperatury4[[#This Row],[Column2]]-24)/2))),0)</f>
        <v>132</v>
      </c>
      <c r="D32">
        <f>ROUNDDOWN($D$2*(1+((1/17)*((temperatury4[[#This Row],[Column2]]-24)/2))),0)</f>
        <v>87</v>
      </c>
      <c r="E32">
        <f>ROUNDDOWN($E$2*(1+((1/13)*((temperatury4[[#This Row],[Column2]]-24)/2))),0)</f>
        <v>100</v>
      </c>
      <c r="F32">
        <f t="shared" si="0"/>
        <v>7</v>
      </c>
    </row>
    <row r="33" spans="1:6" x14ac:dyDescent="0.3">
      <c r="A33" s="1">
        <v>44744</v>
      </c>
      <c r="B33">
        <v>27</v>
      </c>
      <c r="C33">
        <f>ROUNDDOWN($C$2*(1+((2/29)*((temperatury4[[#This Row],[Column2]]-24)/2))),0)</f>
        <v>132</v>
      </c>
      <c r="D33">
        <f>ROUNDDOWN($D$2*(1+((1/17)*((temperatury4[[#This Row],[Column2]]-24)/2))),0)</f>
        <v>87</v>
      </c>
      <c r="E33">
        <f>ROUNDDOWN($E$2*(1+((1/13)*((temperatury4[[#This Row],[Column2]]-24)/2))),0)</f>
        <v>100</v>
      </c>
      <c r="F33">
        <f t="shared" si="0"/>
        <v>7</v>
      </c>
    </row>
    <row r="34" spans="1:6" x14ac:dyDescent="0.3">
      <c r="A34" s="1">
        <v>44745</v>
      </c>
      <c r="B34">
        <v>21</v>
      </c>
      <c r="C34">
        <f>ROUNDDOWN($C$2*(1+((2/29)*((temperatury4[[#This Row],[Column2]]-24)/2))),0)</f>
        <v>107</v>
      </c>
      <c r="D34">
        <f>ROUNDDOWN($D$2*(1+((1/17)*((temperatury4[[#This Row],[Column2]]-24)/2))),0)</f>
        <v>72</v>
      </c>
      <c r="E34">
        <f>ROUNDDOWN($E$2*(1+((1/13)*((temperatury4[[#This Row],[Column2]]-24)/2))),0)</f>
        <v>79</v>
      </c>
      <c r="F34">
        <f t="shared" si="0"/>
        <v>7</v>
      </c>
    </row>
    <row r="35" spans="1:6" x14ac:dyDescent="0.3">
      <c r="A35" s="1">
        <v>44746</v>
      </c>
      <c r="B35">
        <v>21</v>
      </c>
      <c r="C35">
        <f>ROUNDDOWN($C$2*(1+((2/29)*((temperatury4[[#This Row],[Column2]]-24)/2))),0)</f>
        <v>107</v>
      </c>
      <c r="D35">
        <f>ROUNDDOWN($D$2*(1+((1/17)*((temperatury4[[#This Row],[Column2]]-24)/2))),0)</f>
        <v>72</v>
      </c>
      <c r="E35">
        <f>ROUNDDOWN($E$2*(1+((1/13)*((temperatury4[[#This Row],[Column2]]-24)/2))),0)</f>
        <v>79</v>
      </c>
      <c r="F35">
        <f t="shared" si="0"/>
        <v>7</v>
      </c>
    </row>
    <row r="36" spans="1:6" x14ac:dyDescent="0.3">
      <c r="A36" s="1">
        <v>44747</v>
      </c>
      <c r="B36">
        <v>25</v>
      </c>
      <c r="C36">
        <f>ROUNDDOWN($C$2*(1+((2/29)*((temperatury4[[#This Row],[Column2]]-24)/2))),0)</f>
        <v>124</v>
      </c>
      <c r="D36">
        <f>ROUNDDOWN($D$2*(1+((1/17)*((temperatury4[[#This Row],[Column2]]-24)/2))),0)</f>
        <v>82</v>
      </c>
      <c r="E36">
        <f>ROUNDDOWN($E$2*(1+((1/13)*((temperatury4[[#This Row],[Column2]]-24)/2))),0)</f>
        <v>93</v>
      </c>
      <c r="F36">
        <f t="shared" si="0"/>
        <v>7</v>
      </c>
    </row>
    <row r="37" spans="1:6" x14ac:dyDescent="0.3">
      <c r="A37" s="1">
        <v>44748</v>
      </c>
      <c r="B37">
        <v>19</v>
      </c>
      <c r="C37">
        <f>ROUNDDOWN($C$2*(1+((2/29)*((temperatury4[[#This Row],[Column2]]-24)/2))),0)</f>
        <v>99</v>
      </c>
      <c r="D37">
        <f>ROUNDDOWN($D$2*(1+((1/17)*((temperatury4[[#This Row],[Column2]]-24)/2))),0)</f>
        <v>68</v>
      </c>
      <c r="E37">
        <f>ROUNDDOWN($E$2*(1+((1/13)*((temperatury4[[#This Row],[Column2]]-24)/2))),0)</f>
        <v>72</v>
      </c>
      <c r="F37">
        <f t="shared" si="0"/>
        <v>7</v>
      </c>
    </row>
    <row r="38" spans="1:6" x14ac:dyDescent="0.3">
      <c r="A38" s="1">
        <v>44749</v>
      </c>
      <c r="B38">
        <v>21</v>
      </c>
      <c r="C38">
        <f>ROUNDDOWN($C$2*(1+((2/29)*((temperatury4[[#This Row],[Column2]]-24)/2))),0)</f>
        <v>107</v>
      </c>
      <c r="D38">
        <f>ROUNDDOWN($D$2*(1+((1/17)*((temperatury4[[#This Row],[Column2]]-24)/2))),0)</f>
        <v>72</v>
      </c>
      <c r="E38">
        <f>ROUNDDOWN($E$2*(1+((1/13)*((temperatury4[[#This Row],[Column2]]-24)/2))),0)</f>
        <v>79</v>
      </c>
      <c r="F38">
        <f t="shared" si="0"/>
        <v>7</v>
      </c>
    </row>
    <row r="39" spans="1:6" x14ac:dyDescent="0.3">
      <c r="A39" s="1">
        <v>44750</v>
      </c>
      <c r="B39">
        <v>24</v>
      </c>
      <c r="C39">
        <f>ROUNDDOWN($C$2*(1+((2/29)*((temperatury4[[#This Row],[Column2]]-24)/2))),0)</f>
        <v>120</v>
      </c>
      <c r="D39">
        <f>ROUNDDOWN($D$2*(1+((1/17)*((temperatury4[[#This Row],[Column2]]-24)/2))),0)</f>
        <v>80</v>
      </c>
      <c r="E39">
        <f>ROUNDDOWN($E$2*(1+((1/13)*((temperatury4[[#This Row],[Column2]]-24)/2))),0)</f>
        <v>90</v>
      </c>
      <c r="F39">
        <f t="shared" si="0"/>
        <v>7</v>
      </c>
    </row>
    <row r="40" spans="1:6" x14ac:dyDescent="0.3">
      <c r="A40" s="1">
        <v>44751</v>
      </c>
      <c r="B40">
        <v>19</v>
      </c>
      <c r="C40">
        <f>ROUNDDOWN($C$2*(1+((2/29)*((temperatury4[[#This Row],[Column2]]-24)/2))),0)</f>
        <v>99</v>
      </c>
      <c r="D40">
        <f>ROUNDDOWN($D$2*(1+((1/17)*((temperatury4[[#This Row],[Column2]]-24)/2))),0)</f>
        <v>68</v>
      </c>
      <c r="E40">
        <f>ROUNDDOWN($E$2*(1+((1/13)*((temperatury4[[#This Row],[Column2]]-24)/2))),0)</f>
        <v>72</v>
      </c>
      <c r="F40">
        <f t="shared" si="0"/>
        <v>7</v>
      </c>
    </row>
    <row r="41" spans="1:6" x14ac:dyDescent="0.3">
      <c r="A41" s="1">
        <v>44752</v>
      </c>
      <c r="B41">
        <v>28</v>
      </c>
      <c r="C41">
        <f>ROUNDDOWN($C$2*(1+((2/29)*((temperatury4[[#This Row],[Column2]]-24)/2))),0)</f>
        <v>136</v>
      </c>
      <c r="D41">
        <f>ROUNDDOWN($D$2*(1+((1/17)*((temperatury4[[#This Row],[Column2]]-24)/2))),0)</f>
        <v>89</v>
      </c>
      <c r="E41">
        <f>ROUNDDOWN($E$2*(1+((1/13)*((temperatury4[[#This Row],[Column2]]-24)/2))),0)</f>
        <v>103</v>
      </c>
      <c r="F41">
        <f t="shared" si="0"/>
        <v>7</v>
      </c>
    </row>
    <row r="42" spans="1:6" x14ac:dyDescent="0.3">
      <c r="A42" s="1">
        <v>44753</v>
      </c>
      <c r="B42">
        <v>27</v>
      </c>
      <c r="C42">
        <f>ROUNDDOWN($C$2*(1+((2/29)*((temperatury4[[#This Row],[Column2]]-24)/2))),0)</f>
        <v>132</v>
      </c>
      <c r="D42">
        <f>ROUNDDOWN($D$2*(1+((1/17)*((temperatury4[[#This Row],[Column2]]-24)/2))),0)</f>
        <v>87</v>
      </c>
      <c r="E42">
        <f>ROUNDDOWN($E$2*(1+((1/13)*((temperatury4[[#This Row],[Column2]]-24)/2))),0)</f>
        <v>100</v>
      </c>
      <c r="F42">
        <f t="shared" si="0"/>
        <v>7</v>
      </c>
    </row>
    <row r="43" spans="1:6" x14ac:dyDescent="0.3">
      <c r="A43" s="1">
        <v>44754</v>
      </c>
      <c r="B43">
        <v>24</v>
      </c>
      <c r="C43">
        <f>ROUNDDOWN($C$2*(1+((2/29)*((temperatury4[[#This Row],[Column2]]-24)/2))),0)</f>
        <v>120</v>
      </c>
      <c r="D43">
        <f>ROUNDDOWN($D$2*(1+((1/17)*((temperatury4[[#This Row],[Column2]]-24)/2))),0)</f>
        <v>80</v>
      </c>
      <c r="E43">
        <f>ROUNDDOWN($E$2*(1+((1/13)*((temperatury4[[#This Row],[Column2]]-24)/2))),0)</f>
        <v>90</v>
      </c>
      <c r="F43">
        <f t="shared" si="0"/>
        <v>7</v>
      </c>
    </row>
    <row r="44" spans="1:6" x14ac:dyDescent="0.3">
      <c r="A44" s="1">
        <v>44755</v>
      </c>
      <c r="B44">
        <v>22</v>
      </c>
      <c r="C44">
        <f>ROUNDDOWN($C$2*(1+((2/29)*((temperatury4[[#This Row],[Column2]]-24)/2))),0)</f>
        <v>111</v>
      </c>
      <c r="D44">
        <f>ROUNDDOWN($D$2*(1+((1/17)*((temperatury4[[#This Row],[Column2]]-24)/2))),0)</f>
        <v>75</v>
      </c>
      <c r="E44">
        <f>ROUNDDOWN($E$2*(1+((1/13)*((temperatury4[[#This Row],[Column2]]-24)/2))),0)</f>
        <v>83</v>
      </c>
      <c r="F44">
        <f t="shared" si="0"/>
        <v>7</v>
      </c>
    </row>
    <row r="45" spans="1:6" x14ac:dyDescent="0.3">
      <c r="A45" s="1">
        <v>44756</v>
      </c>
      <c r="B45">
        <v>17</v>
      </c>
      <c r="C45">
        <f>ROUNDDOWN($C$2*(1+((2/29)*((temperatury4[[#This Row],[Column2]]-24)/2))),0)</f>
        <v>91</v>
      </c>
      <c r="D45">
        <f>ROUNDDOWN($D$2*(1+((1/17)*((temperatury4[[#This Row],[Column2]]-24)/2))),0)</f>
        <v>63</v>
      </c>
      <c r="E45">
        <f>ROUNDDOWN($E$2*(1+((1/13)*((temperatury4[[#This Row],[Column2]]-24)/2))),0)</f>
        <v>65</v>
      </c>
      <c r="F45">
        <f t="shared" si="0"/>
        <v>7</v>
      </c>
    </row>
    <row r="46" spans="1:6" x14ac:dyDescent="0.3">
      <c r="A46" s="1">
        <v>44757</v>
      </c>
      <c r="B46">
        <v>18</v>
      </c>
      <c r="C46">
        <f>ROUNDDOWN($C$2*(1+((2/29)*((temperatury4[[#This Row],[Column2]]-24)/2))),0)</f>
        <v>95</v>
      </c>
      <c r="D46">
        <f>ROUNDDOWN($D$2*(1+((1/17)*((temperatury4[[#This Row],[Column2]]-24)/2))),0)</f>
        <v>65</v>
      </c>
      <c r="E46">
        <f>ROUNDDOWN($E$2*(1+((1/13)*((temperatury4[[#This Row],[Column2]]-24)/2))),0)</f>
        <v>69</v>
      </c>
      <c r="F46">
        <f t="shared" si="0"/>
        <v>7</v>
      </c>
    </row>
    <row r="47" spans="1:6" x14ac:dyDescent="0.3">
      <c r="A47" s="1">
        <v>44758</v>
      </c>
      <c r="B47">
        <v>23</v>
      </c>
      <c r="C47">
        <f>ROUNDDOWN($C$2*(1+((2/29)*((temperatury4[[#This Row],[Column2]]-24)/2))),0)</f>
        <v>115</v>
      </c>
      <c r="D47">
        <f>ROUNDDOWN($D$2*(1+((1/17)*((temperatury4[[#This Row],[Column2]]-24)/2))),0)</f>
        <v>77</v>
      </c>
      <c r="E47">
        <f>ROUNDDOWN($E$2*(1+((1/13)*((temperatury4[[#This Row],[Column2]]-24)/2))),0)</f>
        <v>86</v>
      </c>
      <c r="F47">
        <f t="shared" si="0"/>
        <v>7</v>
      </c>
    </row>
    <row r="48" spans="1:6" x14ac:dyDescent="0.3">
      <c r="A48" s="1">
        <v>44759</v>
      </c>
      <c r="B48">
        <v>23</v>
      </c>
      <c r="C48">
        <f>ROUNDDOWN($C$2*(1+((2/29)*((temperatury4[[#This Row],[Column2]]-24)/2))),0)</f>
        <v>115</v>
      </c>
      <c r="D48">
        <f>ROUNDDOWN($D$2*(1+((1/17)*((temperatury4[[#This Row],[Column2]]-24)/2))),0)</f>
        <v>77</v>
      </c>
      <c r="E48">
        <f>ROUNDDOWN($E$2*(1+((1/13)*((temperatury4[[#This Row],[Column2]]-24)/2))),0)</f>
        <v>86</v>
      </c>
      <c r="F48">
        <f t="shared" si="0"/>
        <v>7</v>
      </c>
    </row>
    <row r="49" spans="1:6" x14ac:dyDescent="0.3">
      <c r="A49" s="1">
        <v>44760</v>
      </c>
      <c r="B49">
        <v>19</v>
      </c>
      <c r="C49">
        <f>ROUNDDOWN($C$2*(1+((2/29)*((temperatury4[[#This Row],[Column2]]-24)/2))),0)</f>
        <v>99</v>
      </c>
      <c r="D49">
        <f>ROUNDDOWN($D$2*(1+((1/17)*((temperatury4[[#This Row],[Column2]]-24)/2))),0)</f>
        <v>68</v>
      </c>
      <c r="E49">
        <f>ROUNDDOWN($E$2*(1+((1/13)*((temperatury4[[#This Row],[Column2]]-24)/2))),0)</f>
        <v>72</v>
      </c>
      <c r="F49">
        <f t="shared" si="0"/>
        <v>7</v>
      </c>
    </row>
    <row r="50" spans="1:6" x14ac:dyDescent="0.3">
      <c r="A50" s="1">
        <v>44761</v>
      </c>
      <c r="B50">
        <v>21</v>
      </c>
      <c r="C50">
        <f>ROUNDDOWN($C$2*(1+((2/29)*((temperatury4[[#This Row],[Column2]]-24)/2))),0)</f>
        <v>107</v>
      </c>
      <c r="D50">
        <f>ROUNDDOWN($D$2*(1+((1/17)*((temperatury4[[#This Row],[Column2]]-24)/2))),0)</f>
        <v>72</v>
      </c>
      <c r="E50">
        <f>ROUNDDOWN($E$2*(1+((1/13)*((temperatury4[[#This Row],[Column2]]-24)/2))),0)</f>
        <v>79</v>
      </c>
      <c r="F50">
        <f t="shared" si="0"/>
        <v>7</v>
      </c>
    </row>
    <row r="51" spans="1:6" x14ac:dyDescent="0.3">
      <c r="A51" s="1">
        <v>44762</v>
      </c>
      <c r="B51">
        <v>25</v>
      </c>
      <c r="C51">
        <f>ROUNDDOWN($C$2*(1+((2/29)*((temperatury4[[#This Row],[Column2]]-24)/2))),0)</f>
        <v>124</v>
      </c>
      <c r="D51">
        <f>ROUNDDOWN($D$2*(1+((1/17)*((temperatury4[[#This Row],[Column2]]-24)/2))),0)</f>
        <v>82</v>
      </c>
      <c r="E51">
        <f>ROUNDDOWN($E$2*(1+((1/13)*((temperatury4[[#This Row],[Column2]]-24)/2))),0)</f>
        <v>93</v>
      </c>
      <c r="F51">
        <f t="shared" si="0"/>
        <v>7</v>
      </c>
    </row>
    <row r="52" spans="1:6" x14ac:dyDescent="0.3">
      <c r="A52" s="1">
        <v>44763</v>
      </c>
      <c r="B52">
        <v>28</v>
      </c>
      <c r="C52">
        <f>ROUNDDOWN($C$2*(1+((2/29)*((temperatury4[[#This Row],[Column2]]-24)/2))),0)</f>
        <v>136</v>
      </c>
      <c r="D52">
        <f>ROUNDDOWN($D$2*(1+((1/17)*((temperatury4[[#This Row],[Column2]]-24)/2))),0)</f>
        <v>89</v>
      </c>
      <c r="E52">
        <f>ROUNDDOWN($E$2*(1+((1/13)*((temperatury4[[#This Row],[Column2]]-24)/2))),0)</f>
        <v>103</v>
      </c>
      <c r="F52">
        <f t="shared" si="0"/>
        <v>7</v>
      </c>
    </row>
    <row r="53" spans="1:6" x14ac:dyDescent="0.3">
      <c r="A53" s="1">
        <v>44764</v>
      </c>
      <c r="B53">
        <v>27</v>
      </c>
      <c r="C53">
        <f>ROUNDDOWN($C$2*(1+((2/29)*((temperatury4[[#This Row],[Column2]]-24)/2))),0)</f>
        <v>132</v>
      </c>
      <c r="D53">
        <f>ROUNDDOWN($D$2*(1+((1/17)*((temperatury4[[#This Row],[Column2]]-24)/2))),0)</f>
        <v>87</v>
      </c>
      <c r="E53">
        <f>ROUNDDOWN($E$2*(1+((1/13)*((temperatury4[[#This Row],[Column2]]-24)/2))),0)</f>
        <v>100</v>
      </c>
      <c r="F53">
        <f t="shared" si="0"/>
        <v>7</v>
      </c>
    </row>
    <row r="54" spans="1:6" x14ac:dyDescent="0.3">
      <c r="A54" s="1">
        <v>44765</v>
      </c>
      <c r="B54">
        <v>23</v>
      </c>
      <c r="C54">
        <f>ROUNDDOWN($C$2*(1+((2/29)*((temperatury4[[#This Row],[Column2]]-24)/2))),0)</f>
        <v>115</v>
      </c>
      <c r="D54">
        <f>ROUNDDOWN($D$2*(1+((1/17)*((temperatury4[[#This Row],[Column2]]-24)/2))),0)</f>
        <v>77</v>
      </c>
      <c r="E54">
        <f>ROUNDDOWN($E$2*(1+((1/13)*((temperatury4[[#This Row],[Column2]]-24)/2))),0)</f>
        <v>86</v>
      </c>
      <c r="F54">
        <f t="shared" si="0"/>
        <v>7</v>
      </c>
    </row>
    <row r="55" spans="1:6" x14ac:dyDescent="0.3">
      <c r="A55" s="1">
        <v>44766</v>
      </c>
      <c r="B55">
        <v>26</v>
      </c>
      <c r="C55">
        <f>ROUNDDOWN($C$2*(1+((2/29)*((temperatury4[[#This Row],[Column2]]-24)/2))),0)</f>
        <v>128</v>
      </c>
      <c r="D55">
        <f>ROUNDDOWN($D$2*(1+((1/17)*((temperatury4[[#This Row],[Column2]]-24)/2))),0)</f>
        <v>84</v>
      </c>
      <c r="E55">
        <f>ROUNDDOWN($E$2*(1+((1/13)*((temperatury4[[#This Row],[Column2]]-24)/2))),0)</f>
        <v>96</v>
      </c>
      <c r="F55">
        <f t="shared" si="0"/>
        <v>7</v>
      </c>
    </row>
    <row r="56" spans="1:6" x14ac:dyDescent="0.3">
      <c r="A56" s="1">
        <v>44767</v>
      </c>
      <c r="B56">
        <v>29</v>
      </c>
      <c r="C56">
        <f>ROUNDDOWN($C$2*(1+((2/29)*((temperatury4[[#This Row],[Column2]]-24)/2))),0)</f>
        <v>140</v>
      </c>
      <c r="D56">
        <f>ROUNDDOWN($D$2*(1+((1/17)*((temperatury4[[#This Row],[Column2]]-24)/2))),0)</f>
        <v>91</v>
      </c>
      <c r="E56">
        <f>ROUNDDOWN($E$2*(1+((1/13)*((temperatury4[[#This Row],[Column2]]-24)/2))),0)</f>
        <v>107</v>
      </c>
      <c r="F56">
        <f t="shared" si="0"/>
        <v>7</v>
      </c>
    </row>
    <row r="57" spans="1:6" x14ac:dyDescent="0.3">
      <c r="A57" s="1">
        <v>44768</v>
      </c>
      <c r="B57">
        <v>26</v>
      </c>
      <c r="C57">
        <f>ROUNDDOWN($C$2*(1+((2/29)*((temperatury4[[#This Row],[Column2]]-24)/2))),0)</f>
        <v>128</v>
      </c>
      <c r="D57">
        <f>ROUNDDOWN($D$2*(1+((1/17)*((temperatury4[[#This Row],[Column2]]-24)/2))),0)</f>
        <v>84</v>
      </c>
      <c r="E57">
        <f>ROUNDDOWN($E$2*(1+((1/13)*((temperatury4[[#This Row],[Column2]]-24)/2))),0)</f>
        <v>96</v>
      </c>
      <c r="F57">
        <f t="shared" si="0"/>
        <v>7</v>
      </c>
    </row>
    <row r="58" spans="1:6" x14ac:dyDescent="0.3">
      <c r="A58" s="1">
        <v>44769</v>
      </c>
      <c r="B58">
        <v>27</v>
      </c>
      <c r="C58">
        <f>ROUNDDOWN($C$2*(1+((2/29)*((temperatury4[[#This Row],[Column2]]-24)/2))),0)</f>
        <v>132</v>
      </c>
      <c r="D58">
        <f>ROUNDDOWN($D$2*(1+((1/17)*((temperatury4[[#This Row],[Column2]]-24)/2))),0)</f>
        <v>87</v>
      </c>
      <c r="E58">
        <f>ROUNDDOWN($E$2*(1+((1/13)*((temperatury4[[#This Row],[Column2]]-24)/2))),0)</f>
        <v>100</v>
      </c>
      <c r="F58">
        <f t="shared" si="0"/>
        <v>7</v>
      </c>
    </row>
    <row r="59" spans="1:6" x14ac:dyDescent="0.3">
      <c r="A59" s="1">
        <v>44770</v>
      </c>
      <c r="B59">
        <v>24</v>
      </c>
      <c r="C59">
        <f>ROUNDDOWN($C$2*(1+((2/29)*((temperatury4[[#This Row],[Column2]]-24)/2))),0)</f>
        <v>120</v>
      </c>
      <c r="D59">
        <f>ROUNDDOWN($D$2*(1+((1/17)*((temperatury4[[#This Row],[Column2]]-24)/2))),0)</f>
        <v>80</v>
      </c>
      <c r="E59">
        <f>ROUNDDOWN($E$2*(1+((1/13)*((temperatury4[[#This Row],[Column2]]-24)/2))),0)</f>
        <v>90</v>
      </c>
      <c r="F59">
        <f t="shared" si="0"/>
        <v>7</v>
      </c>
    </row>
    <row r="60" spans="1:6" x14ac:dyDescent="0.3">
      <c r="A60" s="1">
        <v>44771</v>
      </c>
      <c r="B60">
        <v>26</v>
      </c>
      <c r="C60">
        <f>ROUNDDOWN($C$2*(1+((2/29)*((temperatury4[[#This Row],[Column2]]-24)/2))),0)</f>
        <v>128</v>
      </c>
      <c r="D60">
        <f>ROUNDDOWN($D$2*(1+((1/17)*((temperatury4[[#This Row],[Column2]]-24)/2))),0)</f>
        <v>84</v>
      </c>
      <c r="E60">
        <f>ROUNDDOWN($E$2*(1+((1/13)*((temperatury4[[#This Row],[Column2]]-24)/2))),0)</f>
        <v>96</v>
      </c>
      <c r="F60">
        <f t="shared" si="0"/>
        <v>7</v>
      </c>
    </row>
    <row r="61" spans="1:6" x14ac:dyDescent="0.3">
      <c r="A61" s="1">
        <v>44772</v>
      </c>
      <c r="B61">
        <v>25</v>
      </c>
      <c r="C61">
        <f>ROUNDDOWN($C$2*(1+((2/29)*((temperatury4[[#This Row],[Column2]]-24)/2))),0)</f>
        <v>124</v>
      </c>
      <c r="D61">
        <f>ROUNDDOWN($D$2*(1+((1/17)*((temperatury4[[#This Row],[Column2]]-24)/2))),0)</f>
        <v>82</v>
      </c>
      <c r="E61">
        <f>ROUNDDOWN($E$2*(1+((1/13)*((temperatury4[[#This Row],[Column2]]-24)/2))),0)</f>
        <v>93</v>
      </c>
      <c r="F61">
        <f t="shared" si="0"/>
        <v>7</v>
      </c>
    </row>
    <row r="62" spans="1:6" x14ac:dyDescent="0.3">
      <c r="A62" s="1">
        <v>44773</v>
      </c>
      <c r="B62">
        <v>24</v>
      </c>
      <c r="C62">
        <f>ROUNDDOWN($C$2*(1+((2/29)*((temperatury4[[#This Row],[Column2]]-24)/2))),0)</f>
        <v>120</v>
      </c>
      <c r="D62">
        <f>ROUNDDOWN($D$2*(1+((1/17)*((temperatury4[[#This Row],[Column2]]-24)/2))),0)</f>
        <v>80</v>
      </c>
      <c r="E62">
        <f>ROUNDDOWN($E$2*(1+((1/13)*((temperatury4[[#This Row],[Column2]]-24)/2))),0)</f>
        <v>90</v>
      </c>
      <c r="F62">
        <f t="shared" si="0"/>
        <v>7</v>
      </c>
    </row>
    <row r="63" spans="1:6" x14ac:dyDescent="0.3">
      <c r="A63" s="1">
        <v>44774</v>
      </c>
      <c r="B63">
        <v>22</v>
      </c>
      <c r="C63">
        <f>ROUNDDOWN($C$2*(1+((2/29)*((temperatury4[[#This Row],[Column2]]-24)/2))),0)</f>
        <v>111</v>
      </c>
      <c r="D63">
        <f>ROUNDDOWN($D$2*(1+((1/17)*((temperatury4[[#This Row],[Column2]]-24)/2))),0)</f>
        <v>75</v>
      </c>
      <c r="E63">
        <f>ROUNDDOWN($E$2*(1+((1/13)*((temperatury4[[#This Row],[Column2]]-24)/2))),0)</f>
        <v>83</v>
      </c>
      <c r="F63">
        <f t="shared" si="0"/>
        <v>8</v>
      </c>
    </row>
    <row r="64" spans="1:6" x14ac:dyDescent="0.3">
      <c r="A64" s="1">
        <v>44775</v>
      </c>
      <c r="B64">
        <v>19</v>
      </c>
      <c r="C64">
        <f>ROUNDDOWN($C$2*(1+((2/29)*((temperatury4[[#This Row],[Column2]]-24)/2))),0)</f>
        <v>99</v>
      </c>
      <c r="D64">
        <f>ROUNDDOWN($D$2*(1+((1/17)*((temperatury4[[#This Row],[Column2]]-24)/2))),0)</f>
        <v>68</v>
      </c>
      <c r="E64">
        <f>ROUNDDOWN($E$2*(1+((1/13)*((temperatury4[[#This Row],[Column2]]-24)/2))),0)</f>
        <v>72</v>
      </c>
      <c r="F64">
        <f t="shared" si="0"/>
        <v>8</v>
      </c>
    </row>
    <row r="65" spans="1:6" x14ac:dyDescent="0.3">
      <c r="A65" s="1">
        <v>44776</v>
      </c>
      <c r="B65">
        <v>21</v>
      </c>
      <c r="C65">
        <f>ROUNDDOWN($C$2*(1+((2/29)*((temperatury4[[#This Row],[Column2]]-24)/2))),0)</f>
        <v>107</v>
      </c>
      <c r="D65">
        <f>ROUNDDOWN($D$2*(1+((1/17)*((temperatury4[[#This Row],[Column2]]-24)/2))),0)</f>
        <v>72</v>
      </c>
      <c r="E65">
        <f>ROUNDDOWN($E$2*(1+((1/13)*((temperatury4[[#This Row],[Column2]]-24)/2))),0)</f>
        <v>79</v>
      </c>
      <c r="F65">
        <f t="shared" si="0"/>
        <v>8</v>
      </c>
    </row>
    <row r="66" spans="1:6" x14ac:dyDescent="0.3">
      <c r="A66" s="1">
        <v>44777</v>
      </c>
      <c r="B66">
        <v>26</v>
      </c>
      <c r="C66">
        <f>ROUNDDOWN($C$2*(1+((2/29)*((temperatury4[[#This Row],[Column2]]-24)/2))),0)</f>
        <v>128</v>
      </c>
      <c r="D66">
        <f>ROUNDDOWN($D$2*(1+((1/17)*((temperatury4[[#This Row],[Column2]]-24)/2))),0)</f>
        <v>84</v>
      </c>
      <c r="E66">
        <f>ROUNDDOWN($E$2*(1+((1/13)*((temperatury4[[#This Row],[Column2]]-24)/2))),0)</f>
        <v>96</v>
      </c>
      <c r="F66">
        <f t="shared" si="0"/>
        <v>8</v>
      </c>
    </row>
    <row r="67" spans="1:6" x14ac:dyDescent="0.3">
      <c r="A67" s="1">
        <v>44778</v>
      </c>
      <c r="B67">
        <v>19</v>
      </c>
      <c r="C67">
        <f>ROUNDDOWN($C$2*(1+((2/29)*((temperatury4[[#This Row],[Column2]]-24)/2))),0)</f>
        <v>99</v>
      </c>
      <c r="D67">
        <f>ROUNDDOWN($D$2*(1+((1/17)*((temperatury4[[#This Row],[Column2]]-24)/2))),0)</f>
        <v>68</v>
      </c>
      <c r="E67">
        <f>ROUNDDOWN($E$2*(1+((1/13)*((temperatury4[[#This Row],[Column2]]-24)/2))),0)</f>
        <v>72</v>
      </c>
      <c r="F67">
        <f t="shared" ref="F67:F93" si="1">MONTH(A67)</f>
        <v>8</v>
      </c>
    </row>
    <row r="68" spans="1:6" x14ac:dyDescent="0.3">
      <c r="A68" s="1">
        <v>44779</v>
      </c>
      <c r="B68">
        <v>21</v>
      </c>
      <c r="C68">
        <f>ROUNDDOWN($C$2*(1+((2/29)*((temperatury4[[#This Row],[Column2]]-24)/2))),0)</f>
        <v>107</v>
      </c>
      <c r="D68">
        <f>ROUNDDOWN($D$2*(1+((1/17)*((temperatury4[[#This Row],[Column2]]-24)/2))),0)</f>
        <v>72</v>
      </c>
      <c r="E68">
        <f>ROUNDDOWN($E$2*(1+((1/13)*((temperatury4[[#This Row],[Column2]]-24)/2))),0)</f>
        <v>79</v>
      </c>
      <c r="F68">
        <f t="shared" si="1"/>
        <v>8</v>
      </c>
    </row>
    <row r="69" spans="1:6" x14ac:dyDescent="0.3">
      <c r="A69" s="1">
        <v>44780</v>
      </c>
      <c r="B69">
        <v>23</v>
      </c>
      <c r="C69">
        <f>ROUNDDOWN($C$2*(1+((2/29)*((temperatury4[[#This Row],[Column2]]-24)/2))),0)</f>
        <v>115</v>
      </c>
      <c r="D69">
        <f>ROUNDDOWN($D$2*(1+((1/17)*((temperatury4[[#This Row],[Column2]]-24)/2))),0)</f>
        <v>77</v>
      </c>
      <c r="E69">
        <f>ROUNDDOWN($E$2*(1+((1/13)*((temperatury4[[#This Row],[Column2]]-24)/2))),0)</f>
        <v>86</v>
      </c>
      <c r="F69">
        <f t="shared" si="1"/>
        <v>8</v>
      </c>
    </row>
    <row r="70" spans="1:6" x14ac:dyDescent="0.3">
      <c r="A70" s="1">
        <v>44781</v>
      </c>
      <c r="B70">
        <v>27</v>
      </c>
      <c r="C70">
        <f>ROUNDDOWN($C$2*(1+((2/29)*((temperatury4[[#This Row],[Column2]]-24)/2))),0)</f>
        <v>132</v>
      </c>
      <c r="D70">
        <f>ROUNDDOWN($D$2*(1+((1/17)*((temperatury4[[#This Row],[Column2]]-24)/2))),0)</f>
        <v>87</v>
      </c>
      <c r="E70">
        <f>ROUNDDOWN($E$2*(1+((1/13)*((temperatury4[[#This Row],[Column2]]-24)/2))),0)</f>
        <v>100</v>
      </c>
      <c r="F70">
        <f t="shared" si="1"/>
        <v>8</v>
      </c>
    </row>
    <row r="71" spans="1:6" x14ac:dyDescent="0.3">
      <c r="A71" s="1">
        <v>44782</v>
      </c>
      <c r="B71">
        <v>20</v>
      </c>
      <c r="C71">
        <f>ROUNDDOWN($C$2*(1+((2/29)*((temperatury4[[#This Row],[Column2]]-24)/2))),0)</f>
        <v>103</v>
      </c>
      <c r="D71">
        <f>ROUNDDOWN($D$2*(1+((1/17)*((temperatury4[[#This Row],[Column2]]-24)/2))),0)</f>
        <v>70</v>
      </c>
      <c r="E71">
        <f>ROUNDDOWN($E$2*(1+((1/13)*((temperatury4[[#This Row],[Column2]]-24)/2))),0)</f>
        <v>76</v>
      </c>
      <c r="F71">
        <f t="shared" si="1"/>
        <v>8</v>
      </c>
    </row>
    <row r="72" spans="1:6" x14ac:dyDescent="0.3">
      <c r="A72" s="1">
        <v>44783</v>
      </c>
      <c r="B72">
        <v>18</v>
      </c>
      <c r="C72">
        <f>ROUNDDOWN($C$2*(1+((2/29)*((temperatury4[[#This Row],[Column2]]-24)/2))),0)</f>
        <v>95</v>
      </c>
      <c r="D72">
        <f>ROUNDDOWN($D$2*(1+((1/17)*((temperatury4[[#This Row],[Column2]]-24)/2))),0)</f>
        <v>65</v>
      </c>
      <c r="E72">
        <f>ROUNDDOWN($E$2*(1+((1/13)*((temperatury4[[#This Row],[Column2]]-24)/2))),0)</f>
        <v>69</v>
      </c>
      <c r="F72">
        <f t="shared" si="1"/>
        <v>8</v>
      </c>
    </row>
    <row r="73" spans="1:6" x14ac:dyDescent="0.3">
      <c r="A73" s="1">
        <v>44784</v>
      </c>
      <c r="B73">
        <v>17</v>
      </c>
      <c r="C73">
        <f>ROUNDDOWN($C$2*(1+((2/29)*((temperatury4[[#This Row],[Column2]]-24)/2))),0)</f>
        <v>91</v>
      </c>
      <c r="D73">
        <f>ROUNDDOWN($D$2*(1+((1/17)*((temperatury4[[#This Row],[Column2]]-24)/2))),0)</f>
        <v>63</v>
      </c>
      <c r="E73">
        <f>ROUNDDOWN($E$2*(1+((1/13)*((temperatury4[[#This Row],[Column2]]-24)/2))),0)</f>
        <v>65</v>
      </c>
      <c r="F73">
        <f t="shared" si="1"/>
        <v>8</v>
      </c>
    </row>
    <row r="74" spans="1:6" x14ac:dyDescent="0.3">
      <c r="A74" s="1">
        <v>44785</v>
      </c>
      <c r="B74">
        <v>19</v>
      </c>
      <c r="C74">
        <f>ROUNDDOWN($C$2*(1+((2/29)*((temperatury4[[#This Row],[Column2]]-24)/2))),0)</f>
        <v>99</v>
      </c>
      <c r="D74">
        <f>ROUNDDOWN($D$2*(1+((1/17)*((temperatury4[[#This Row],[Column2]]-24)/2))),0)</f>
        <v>68</v>
      </c>
      <c r="E74">
        <f>ROUNDDOWN($E$2*(1+((1/13)*((temperatury4[[#This Row],[Column2]]-24)/2))),0)</f>
        <v>72</v>
      </c>
      <c r="F74">
        <f t="shared" si="1"/>
        <v>8</v>
      </c>
    </row>
    <row r="75" spans="1:6" x14ac:dyDescent="0.3">
      <c r="A75" s="1">
        <v>44786</v>
      </c>
      <c r="B75">
        <v>26</v>
      </c>
      <c r="C75">
        <f>ROUNDDOWN($C$2*(1+((2/29)*((temperatury4[[#This Row],[Column2]]-24)/2))),0)</f>
        <v>128</v>
      </c>
      <c r="D75">
        <f>ROUNDDOWN($D$2*(1+((1/17)*((temperatury4[[#This Row],[Column2]]-24)/2))),0)</f>
        <v>84</v>
      </c>
      <c r="E75">
        <f>ROUNDDOWN($E$2*(1+((1/13)*((temperatury4[[#This Row],[Column2]]-24)/2))),0)</f>
        <v>96</v>
      </c>
      <c r="F75">
        <f t="shared" si="1"/>
        <v>8</v>
      </c>
    </row>
    <row r="76" spans="1:6" x14ac:dyDescent="0.3">
      <c r="A76" s="1">
        <v>44787</v>
      </c>
      <c r="B76">
        <v>21</v>
      </c>
      <c r="C76">
        <f>ROUNDDOWN($C$2*(1+((2/29)*((temperatury4[[#This Row],[Column2]]-24)/2))),0)</f>
        <v>107</v>
      </c>
      <c r="D76">
        <f>ROUNDDOWN($D$2*(1+((1/17)*((temperatury4[[#This Row],[Column2]]-24)/2))),0)</f>
        <v>72</v>
      </c>
      <c r="E76">
        <f>ROUNDDOWN($E$2*(1+((1/13)*((temperatury4[[#This Row],[Column2]]-24)/2))),0)</f>
        <v>79</v>
      </c>
      <c r="F76">
        <f t="shared" si="1"/>
        <v>8</v>
      </c>
    </row>
    <row r="77" spans="1:6" x14ac:dyDescent="0.3">
      <c r="A77" s="1">
        <v>44788</v>
      </c>
      <c r="B77">
        <v>19</v>
      </c>
      <c r="C77">
        <f>ROUNDDOWN($C$2*(1+((2/29)*((temperatury4[[#This Row],[Column2]]-24)/2))),0)</f>
        <v>99</v>
      </c>
      <c r="D77">
        <f>ROUNDDOWN($D$2*(1+((1/17)*((temperatury4[[#This Row],[Column2]]-24)/2))),0)</f>
        <v>68</v>
      </c>
      <c r="E77">
        <f>ROUNDDOWN($E$2*(1+((1/13)*((temperatury4[[#This Row],[Column2]]-24)/2))),0)</f>
        <v>72</v>
      </c>
      <c r="F77">
        <f t="shared" si="1"/>
        <v>8</v>
      </c>
    </row>
    <row r="78" spans="1:6" x14ac:dyDescent="0.3">
      <c r="A78" s="1">
        <v>44789</v>
      </c>
      <c r="B78">
        <v>19</v>
      </c>
      <c r="C78">
        <f>ROUNDDOWN($C$2*(1+((2/29)*((temperatury4[[#This Row],[Column2]]-24)/2))),0)</f>
        <v>99</v>
      </c>
      <c r="D78">
        <f>ROUNDDOWN($D$2*(1+((1/17)*((temperatury4[[#This Row],[Column2]]-24)/2))),0)</f>
        <v>68</v>
      </c>
      <c r="E78">
        <f>ROUNDDOWN($E$2*(1+((1/13)*((temperatury4[[#This Row],[Column2]]-24)/2))),0)</f>
        <v>72</v>
      </c>
      <c r="F78">
        <f t="shared" si="1"/>
        <v>8</v>
      </c>
    </row>
    <row r="79" spans="1:6" x14ac:dyDescent="0.3">
      <c r="A79" s="1">
        <v>44790</v>
      </c>
      <c r="B79">
        <v>21</v>
      </c>
      <c r="C79">
        <f>ROUNDDOWN($C$2*(1+((2/29)*((temperatury4[[#This Row],[Column2]]-24)/2))),0)</f>
        <v>107</v>
      </c>
      <c r="D79">
        <f>ROUNDDOWN($D$2*(1+((1/17)*((temperatury4[[#This Row],[Column2]]-24)/2))),0)</f>
        <v>72</v>
      </c>
      <c r="E79">
        <f>ROUNDDOWN($E$2*(1+((1/13)*((temperatury4[[#This Row],[Column2]]-24)/2))),0)</f>
        <v>79</v>
      </c>
      <c r="F79">
        <f t="shared" si="1"/>
        <v>8</v>
      </c>
    </row>
    <row r="80" spans="1:6" x14ac:dyDescent="0.3">
      <c r="A80" s="1">
        <v>44791</v>
      </c>
      <c r="B80">
        <v>21</v>
      </c>
      <c r="C80">
        <f>ROUNDDOWN($C$2*(1+((2/29)*((temperatury4[[#This Row],[Column2]]-24)/2))),0)</f>
        <v>107</v>
      </c>
      <c r="D80">
        <f>ROUNDDOWN($D$2*(1+((1/17)*((temperatury4[[#This Row],[Column2]]-24)/2))),0)</f>
        <v>72</v>
      </c>
      <c r="E80">
        <f>ROUNDDOWN($E$2*(1+((1/13)*((temperatury4[[#This Row],[Column2]]-24)/2))),0)</f>
        <v>79</v>
      </c>
      <c r="F80">
        <f t="shared" si="1"/>
        <v>8</v>
      </c>
    </row>
    <row r="81" spans="1:6" x14ac:dyDescent="0.3">
      <c r="A81" s="1">
        <v>44792</v>
      </c>
      <c r="B81">
        <v>24</v>
      </c>
      <c r="C81">
        <f>ROUNDDOWN($C$2*(1+((2/29)*((temperatury4[[#This Row],[Column2]]-24)/2))),0)</f>
        <v>120</v>
      </c>
      <c r="D81">
        <f>ROUNDDOWN($D$2*(1+((1/17)*((temperatury4[[#This Row],[Column2]]-24)/2))),0)</f>
        <v>80</v>
      </c>
      <c r="E81">
        <f>ROUNDDOWN($E$2*(1+((1/13)*((temperatury4[[#This Row],[Column2]]-24)/2))),0)</f>
        <v>90</v>
      </c>
      <c r="F81">
        <f t="shared" si="1"/>
        <v>8</v>
      </c>
    </row>
    <row r="82" spans="1:6" x14ac:dyDescent="0.3">
      <c r="A82" s="1">
        <v>44793</v>
      </c>
      <c r="B82">
        <v>26</v>
      </c>
      <c r="C82">
        <f>ROUNDDOWN($C$2*(1+((2/29)*((temperatury4[[#This Row],[Column2]]-24)/2))),0)</f>
        <v>128</v>
      </c>
      <c r="D82">
        <f>ROUNDDOWN($D$2*(1+((1/17)*((temperatury4[[#This Row],[Column2]]-24)/2))),0)</f>
        <v>84</v>
      </c>
      <c r="E82">
        <f>ROUNDDOWN($E$2*(1+((1/13)*((temperatury4[[#This Row],[Column2]]-24)/2))),0)</f>
        <v>96</v>
      </c>
      <c r="F82">
        <f t="shared" si="1"/>
        <v>8</v>
      </c>
    </row>
    <row r="83" spans="1:6" x14ac:dyDescent="0.3">
      <c r="A83" s="1">
        <v>44794</v>
      </c>
      <c r="B83">
        <v>23</v>
      </c>
      <c r="C83">
        <f>ROUNDDOWN($C$2*(1+((2/29)*((temperatury4[[#This Row],[Column2]]-24)/2))),0)</f>
        <v>115</v>
      </c>
      <c r="D83">
        <f>ROUNDDOWN($D$2*(1+((1/17)*((temperatury4[[#This Row],[Column2]]-24)/2))),0)</f>
        <v>77</v>
      </c>
      <c r="E83">
        <f>ROUNDDOWN($E$2*(1+((1/13)*((temperatury4[[#This Row],[Column2]]-24)/2))),0)</f>
        <v>86</v>
      </c>
      <c r="F83">
        <f t="shared" si="1"/>
        <v>8</v>
      </c>
    </row>
    <row r="84" spans="1:6" x14ac:dyDescent="0.3">
      <c r="A84" s="1">
        <v>44795</v>
      </c>
      <c r="B84">
        <v>23</v>
      </c>
      <c r="C84">
        <f>ROUNDDOWN($C$2*(1+((2/29)*((temperatury4[[#This Row],[Column2]]-24)/2))),0)</f>
        <v>115</v>
      </c>
      <c r="D84">
        <f>ROUNDDOWN($D$2*(1+((1/17)*((temperatury4[[#This Row],[Column2]]-24)/2))),0)</f>
        <v>77</v>
      </c>
      <c r="E84">
        <f>ROUNDDOWN($E$2*(1+((1/13)*((temperatury4[[#This Row],[Column2]]-24)/2))),0)</f>
        <v>86</v>
      </c>
      <c r="F84">
        <f t="shared" si="1"/>
        <v>8</v>
      </c>
    </row>
    <row r="85" spans="1:6" x14ac:dyDescent="0.3">
      <c r="A85" s="1">
        <v>44796</v>
      </c>
      <c r="B85">
        <v>24</v>
      </c>
      <c r="C85">
        <f>ROUNDDOWN($C$2*(1+((2/29)*((temperatury4[[#This Row],[Column2]]-24)/2))),0)</f>
        <v>120</v>
      </c>
      <c r="D85">
        <f>ROUNDDOWN($D$2*(1+((1/17)*((temperatury4[[#This Row],[Column2]]-24)/2))),0)</f>
        <v>80</v>
      </c>
      <c r="E85">
        <f>ROUNDDOWN($E$2*(1+((1/13)*((temperatury4[[#This Row],[Column2]]-24)/2))),0)</f>
        <v>90</v>
      </c>
      <c r="F85">
        <f t="shared" si="1"/>
        <v>8</v>
      </c>
    </row>
    <row r="86" spans="1:6" x14ac:dyDescent="0.3">
      <c r="A86" s="1">
        <v>44797</v>
      </c>
      <c r="B86">
        <v>26</v>
      </c>
      <c r="C86">
        <f>ROUNDDOWN($C$2*(1+((2/29)*((temperatury4[[#This Row],[Column2]]-24)/2))),0)</f>
        <v>128</v>
      </c>
      <c r="D86">
        <f>ROUNDDOWN($D$2*(1+((1/17)*((temperatury4[[#This Row],[Column2]]-24)/2))),0)</f>
        <v>84</v>
      </c>
      <c r="E86">
        <f>ROUNDDOWN($E$2*(1+((1/13)*((temperatury4[[#This Row],[Column2]]-24)/2))),0)</f>
        <v>96</v>
      </c>
      <c r="F86">
        <f t="shared" si="1"/>
        <v>8</v>
      </c>
    </row>
    <row r="87" spans="1:6" x14ac:dyDescent="0.3">
      <c r="A87" s="1">
        <v>44798</v>
      </c>
      <c r="B87">
        <v>28</v>
      </c>
      <c r="C87">
        <f>ROUNDDOWN($C$2*(1+((2/29)*((temperatury4[[#This Row],[Column2]]-24)/2))),0)</f>
        <v>136</v>
      </c>
      <c r="D87">
        <f>ROUNDDOWN($D$2*(1+((1/17)*((temperatury4[[#This Row],[Column2]]-24)/2))),0)</f>
        <v>89</v>
      </c>
      <c r="E87">
        <f>ROUNDDOWN($E$2*(1+((1/13)*((temperatury4[[#This Row],[Column2]]-24)/2))),0)</f>
        <v>103</v>
      </c>
      <c r="F87">
        <f t="shared" si="1"/>
        <v>8</v>
      </c>
    </row>
    <row r="88" spans="1:6" x14ac:dyDescent="0.3">
      <c r="A88" s="1">
        <v>44799</v>
      </c>
      <c r="B88">
        <v>32</v>
      </c>
      <c r="C88">
        <f>ROUNDDOWN($C$2*(1+((2/29)*((temperatury4[[#This Row],[Column2]]-24)/2))),0)</f>
        <v>153</v>
      </c>
      <c r="D88">
        <f>ROUNDDOWN($D$2*(1+((1/17)*((temperatury4[[#This Row],[Column2]]-24)/2))),0)</f>
        <v>98</v>
      </c>
      <c r="E88">
        <f>ROUNDDOWN($E$2*(1+((1/13)*((temperatury4[[#This Row],[Column2]]-24)/2))),0)</f>
        <v>117</v>
      </c>
      <c r="F88">
        <f t="shared" si="1"/>
        <v>8</v>
      </c>
    </row>
    <row r="89" spans="1:6" x14ac:dyDescent="0.3">
      <c r="A89" s="1">
        <v>44800</v>
      </c>
      <c r="B89">
        <v>26</v>
      </c>
      <c r="C89">
        <f>ROUNDDOWN($C$2*(1+((2/29)*((temperatury4[[#This Row],[Column2]]-24)/2))),0)</f>
        <v>128</v>
      </c>
      <c r="D89">
        <f>ROUNDDOWN($D$2*(1+((1/17)*((temperatury4[[#This Row],[Column2]]-24)/2))),0)</f>
        <v>84</v>
      </c>
      <c r="E89">
        <f>ROUNDDOWN($E$2*(1+((1/13)*((temperatury4[[#This Row],[Column2]]-24)/2))),0)</f>
        <v>96</v>
      </c>
      <c r="F89">
        <f t="shared" si="1"/>
        <v>8</v>
      </c>
    </row>
    <row r="90" spans="1:6" x14ac:dyDescent="0.3">
      <c r="A90" s="1">
        <v>44801</v>
      </c>
      <c r="B90">
        <v>32</v>
      </c>
      <c r="C90">
        <f>ROUNDDOWN($C$2*(1+((2/29)*((temperatury4[[#This Row],[Column2]]-24)/2))),0)</f>
        <v>153</v>
      </c>
      <c r="D90">
        <f>ROUNDDOWN($D$2*(1+((1/17)*((temperatury4[[#This Row],[Column2]]-24)/2))),0)</f>
        <v>98</v>
      </c>
      <c r="E90">
        <f>ROUNDDOWN($E$2*(1+((1/13)*((temperatury4[[#This Row],[Column2]]-24)/2))),0)</f>
        <v>117</v>
      </c>
      <c r="F90">
        <f t="shared" si="1"/>
        <v>8</v>
      </c>
    </row>
    <row r="91" spans="1:6" x14ac:dyDescent="0.3">
      <c r="A91" s="1">
        <v>44802</v>
      </c>
      <c r="B91">
        <v>23</v>
      </c>
      <c r="C91">
        <f>ROUNDDOWN($C$2*(1+((2/29)*((temperatury4[[#This Row],[Column2]]-24)/2))),0)</f>
        <v>115</v>
      </c>
      <c r="D91">
        <f>ROUNDDOWN($D$2*(1+((1/17)*((temperatury4[[#This Row],[Column2]]-24)/2))),0)</f>
        <v>77</v>
      </c>
      <c r="E91">
        <f>ROUNDDOWN($E$2*(1+((1/13)*((temperatury4[[#This Row],[Column2]]-24)/2))),0)</f>
        <v>86</v>
      </c>
      <c r="F91">
        <f t="shared" si="1"/>
        <v>8</v>
      </c>
    </row>
    <row r="92" spans="1:6" x14ac:dyDescent="0.3">
      <c r="A92" s="1">
        <v>44803</v>
      </c>
      <c r="B92">
        <v>22</v>
      </c>
      <c r="C92">
        <f>ROUNDDOWN($C$2*(1+((2/29)*((temperatury4[[#This Row],[Column2]]-24)/2))),0)</f>
        <v>111</v>
      </c>
      <c r="D92">
        <f>ROUNDDOWN($D$2*(1+((1/17)*((temperatury4[[#This Row],[Column2]]-24)/2))),0)</f>
        <v>75</v>
      </c>
      <c r="E92">
        <f>ROUNDDOWN($E$2*(1+((1/13)*((temperatury4[[#This Row],[Column2]]-24)/2))),0)</f>
        <v>83</v>
      </c>
      <c r="F92">
        <f t="shared" si="1"/>
        <v>8</v>
      </c>
    </row>
    <row r="93" spans="1:6" x14ac:dyDescent="0.3">
      <c r="A93" s="1">
        <v>44804</v>
      </c>
      <c r="B93">
        <v>25</v>
      </c>
      <c r="C93">
        <f>ROUNDDOWN($C$2*(1+((2/29)*((temperatury4[[#This Row],[Column2]]-24)/2))),0)</f>
        <v>124</v>
      </c>
      <c r="D93">
        <f>ROUNDDOWN($D$2*(1+((1/17)*((temperatury4[[#This Row],[Column2]]-24)/2))),0)</f>
        <v>82</v>
      </c>
      <c r="E93">
        <f>ROUNDDOWN($E$2*(1+((1/13)*((temperatury4[[#This Row],[Column2]]-24)/2))),0)</f>
        <v>93</v>
      </c>
      <c r="F93">
        <f t="shared" si="1"/>
        <v>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829B-E53E-4214-80BD-83BFF46863D8}">
  <dimension ref="A1:N93"/>
  <sheetViews>
    <sheetView workbookViewId="0">
      <selection activeCell="J14" sqref="J14"/>
    </sheetView>
  </sheetViews>
  <sheetFormatPr defaultRowHeight="14.4" x14ac:dyDescent="0.3"/>
  <cols>
    <col min="1" max="1" width="10.21875" customWidth="1"/>
    <col min="8" max="8" width="15.21875" customWidth="1"/>
    <col min="13" max="13" width="5.44140625" customWidth="1"/>
    <col min="14" max="14" width="14.88671875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17</v>
      </c>
      <c r="H1" t="s">
        <v>19</v>
      </c>
    </row>
    <row r="2" spans="1:14" x14ac:dyDescent="0.3">
      <c r="A2" s="1">
        <v>44713</v>
      </c>
      <c r="B2">
        <v>24</v>
      </c>
      <c r="C2">
        <v>120</v>
      </c>
      <c r="D2">
        <v>80</v>
      </c>
      <c r="E2">
        <v>90</v>
      </c>
      <c r="F2">
        <f>MONTH(A2)</f>
        <v>6</v>
      </c>
      <c r="G2">
        <f>(temperatury45[[#This Row],[lody]]*$K$4)+(temperatury45[[#This Row],[kukurydza]]*$K$3)+(temperatury45[[#This Row],[hot-dog]]*$K$2)</f>
        <v>1710</v>
      </c>
      <c r="H2">
        <v>1710</v>
      </c>
      <c r="J2" t="s">
        <v>18</v>
      </c>
      <c r="K2">
        <v>7</v>
      </c>
    </row>
    <row r="3" spans="1:14" x14ac:dyDescent="0.3">
      <c r="A3" s="1">
        <v>44714</v>
      </c>
      <c r="B3">
        <v>25</v>
      </c>
      <c r="C3">
        <f>ROUNDDOWN($C$2*(1+((2/29)*((temperatury45[[#This Row],[Column2]]-24)/2))),0)</f>
        <v>124</v>
      </c>
      <c r="D3">
        <f>ROUNDDOWN($D$2*(1+((1/17)*((temperatury45[[#This Row],[Column2]]-24)/2))),0)</f>
        <v>82</v>
      </c>
      <c r="E3">
        <f>ROUNDDOWN($E$2*(1+((1/13)*((temperatury45[[#This Row],[Column2]]-24)/2))),0)</f>
        <v>93</v>
      </c>
      <c r="F3">
        <f t="shared" ref="F3:F66" si="0">MONTH(A3)</f>
        <v>6</v>
      </c>
      <c r="G3">
        <f>(temperatury45[[#This Row],[lody]]*$K$4)+(temperatury45[[#This Row],[kukurydza]]*$K$3)+(temperatury45[[#This Row],[hot-dog]]*$K$2)</f>
        <v>1763</v>
      </c>
      <c r="H3">
        <f>H2+temperatury45[[#This Row],[dzienny utarg]]</f>
        <v>3473</v>
      </c>
      <c r="J3" t="s">
        <v>6</v>
      </c>
      <c r="K3">
        <v>6</v>
      </c>
    </row>
    <row r="4" spans="1:14" x14ac:dyDescent="0.3">
      <c r="A4" s="1">
        <v>44715</v>
      </c>
      <c r="B4">
        <v>27</v>
      </c>
      <c r="C4">
        <f>ROUNDDOWN($C$2*(1+((2/29)*((temperatury45[[#This Row],[Column2]]-24)/2))),0)</f>
        <v>132</v>
      </c>
      <c r="D4">
        <f>ROUNDDOWN($D$2*(1+((1/17)*((temperatury45[[#This Row],[Column2]]-24)/2))),0)</f>
        <v>87</v>
      </c>
      <c r="E4">
        <f>ROUNDDOWN($E$2*(1+((1/13)*((temperatury45[[#This Row],[Column2]]-24)/2))),0)</f>
        <v>100</v>
      </c>
      <c r="F4">
        <f t="shared" si="0"/>
        <v>6</v>
      </c>
      <c r="G4">
        <f>(temperatury45[[#This Row],[lody]]*$K$4)+(temperatury45[[#This Row],[kukurydza]]*$K$3)+(temperatury45[[#This Row],[hot-dog]]*$K$2)</f>
        <v>1882</v>
      </c>
      <c r="H4">
        <f>H3+temperatury45[[#This Row],[dzienny utarg]]</f>
        <v>5355</v>
      </c>
      <c r="J4" t="s">
        <v>5</v>
      </c>
      <c r="K4">
        <v>5</v>
      </c>
    </row>
    <row r="5" spans="1:14" x14ac:dyDescent="0.3">
      <c r="A5" s="1">
        <v>44716</v>
      </c>
      <c r="B5">
        <v>27</v>
      </c>
      <c r="C5">
        <f>ROUNDDOWN($C$2*(1+((2/29)*((temperatury45[[#This Row],[Column2]]-24)/2))),0)</f>
        <v>132</v>
      </c>
      <c r="D5">
        <f>ROUNDDOWN($D$2*(1+((1/17)*((temperatury45[[#This Row],[Column2]]-24)/2))),0)</f>
        <v>87</v>
      </c>
      <c r="E5">
        <f>ROUNDDOWN($E$2*(1+((1/13)*((temperatury45[[#This Row],[Column2]]-24)/2))),0)</f>
        <v>100</v>
      </c>
      <c r="F5">
        <f t="shared" si="0"/>
        <v>6</v>
      </c>
      <c r="G5">
        <f>(temperatury45[[#This Row],[lody]]*$K$4)+(temperatury45[[#This Row],[kukurydza]]*$K$3)+(temperatury45[[#This Row],[hot-dog]]*$K$2)</f>
        <v>1882</v>
      </c>
      <c r="H5">
        <f xml:space="preserve"> temperatury45[[#This Row],[dzienny utarg]]+H4</f>
        <v>7237</v>
      </c>
    </row>
    <row r="6" spans="1:14" x14ac:dyDescent="0.3">
      <c r="A6" s="1">
        <v>44717</v>
      </c>
      <c r="B6">
        <v>27</v>
      </c>
      <c r="C6">
        <f>ROUNDDOWN($C$2*(1+((2/29)*((temperatury45[[#This Row],[Column2]]-24)/2))),0)</f>
        <v>132</v>
      </c>
      <c r="D6">
        <f>ROUNDDOWN($D$2*(1+((1/17)*((temperatury45[[#This Row],[Column2]]-24)/2))),0)</f>
        <v>87</v>
      </c>
      <c r="E6">
        <f>ROUNDDOWN($E$2*(1+((1/13)*((temperatury45[[#This Row],[Column2]]-24)/2))),0)</f>
        <v>100</v>
      </c>
      <c r="F6">
        <f t="shared" si="0"/>
        <v>6</v>
      </c>
      <c r="G6">
        <f>(temperatury45[[#This Row],[lody]]*$K$4)+(temperatury45[[#This Row],[kukurydza]]*$K$3)+(temperatury45[[#This Row],[hot-dog]]*$K$2)</f>
        <v>1882</v>
      </c>
      <c r="H6">
        <f xml:space="preserve"> temperatury45[[#This Row],[dzienny utarg]]+H5</f>
        <v>9119</v>
      </c>
      <c r="J6" t="s">
        <v>20</v>
      </c>
      <c r="N6" s="1">
        <v>44739</v>
      </c>
    </row>
    <row r="7" spans="1:14" x14ac:dyDescent="0.3">
      <c r="A7" s="1">
        <v>44718</v>
      </c>
      <c r="B7">
        <v>22</v>
      </c>
      <c r="C7">
        <f>ROUNDDOWN($C$2*(1+((2/29)*((temperatury45[[#This Row],[Column2]]-24)/2))),0)</f>
        <v>111</v>
      </c>
      <c r="D7">
        <f>ROUNDDOWN($D$2*(1+((1/17)*((temperatury45[[#This Row],[Column2]]-24)/2))),0)</f>
        <v>75</v>
      </c>
      <c r="E7">
        <f>ROUNDDOWN($E$2*(1+((1/13)*((temperatury45[[#This Row],[Column2]]-24)/2))),0)</f>
        <v>83</v>
      </c>
      <c r="F7">
        <f t="shared" si="0"/>
        <v>6</v>
      </c>
      <c r="G7">
        <f>(temperatury45[[#This Row],[lody]]*$K$4)+(temperatury45[[#This Row],[kukurydza]]*$K$3)+(temperatury45[[#This Row],[hot-dog]]*$K$2)</f>
        <v>1586</v>
      </c>
      <c r="H7">
        <f xml:space="preserve"> temperatury45[[#This Row],[dzienny utarg]]+H6</f>
        <v>10705</v>
      </c>
    </row>
    <row r="8" spans="1:14" x14ac:dyDescent="0.3">
      <c r="A8" s="1">
        <v>44719</v>
      </c>
      <c r="B8">
        <v>25</v>
      </c>
      <c r="C8">
        <f>ROUNDDOWN($C$2*(1+((2/29)*((temperatury45[[#This Row],[Column2]]-24)/2))),0)</f>
        <v>124</v>
      </c>
      <c r="D8">
        <f>ROUNDDOWN($D$2*(1+((1/17)*((temperatury45[[#This Row],[Column2]]-24)/2))),0)</f>
        <v>82</v>
      </c>
      <c r="E8">
        <f>ROUNDDOWN($E$2*(1+((1/13)*((temperatury45[[#This Row],[Column2]]-24)/2))),0)</f>
        <v>93</v>
      </c>
      <c r="F8">
        <f t="shared" si="0"/>
        <v>6</v>
      </c>
      <c r="G8">
        <f>(temperatury45[[#This Row],[lody]]*$K$4)+(temperatury45[[#This Row],[kukurydza]]*$K$3)+(temperatury45[[#This Row],[hot-dog]]*$K$2)</f>
        <v>1763</v>
      </c>
      <c r="H8">
        <f xml:space="preserve"> temperatury45[[#This Row],[dzienny utarg]]+H7</f>
        <v>12468</v>
      </c>
    </row>
    <row r="9" spans="1:14" x14ac:dyDescent="0.3">
      <c r="A9" s="1">
        <v>44720</v>
      </c>
      <c r="B9">
        <v>25</v>
      </c>
      <c r="C9">
        <f>ROUNDDOWN($C$2*(1+((2/29)*((temperatury45[[#This Row],[Column2]]-24)/2))),0)</f>
        <v>124</v>
      </c>
      <c r="D9">
        <f>ROUNDDOWN($D$2*(1+((1/17)*((temperatury45[[#This Row],[Column2]]-24)/2))),0)</f>
        <v>82</v>
      </c>
      <c r="E9">
        <f>ROUNDDOWN($E$2*(1+((1/13)*((temperatury45[[#This Row],[Column2]]-24)/2))),0)</f>
        <v>93</v>
      </c>
      <c r="F9">
        <f t="shared" si="0"/>
        <v>6</v>
      </c>
      <c r="G9">
        <f>(temperatury45[[#This Row],[lody]]*$K$4)+(temperatury45[[#This Row],[kukurydza]]*$K$3)+(temperatury45[[#This Row],[hot-dog]]*$K$2)</f>
        <v>1763</v>
      </c>
      <c r="H9">
        <f xml:space="preserve"> temperatury45[[#This Row],[dzienny utarg]]+H8</f>
        <v>14231</v>
      </c>
    </row>
    <row r="10" spans="1:14" x14ac:dyDescent="0.3">
      <c r="A10" s="1">
        <v>44721</v>
      </c>
      <c r="B10">
        <v>21</v>
      </c>
      <c r="C10">
        <f>ROUNDDOWN($C$2*(1+((2/29)*((temperatury45[[#This Row],[Column2]]-24)/2))),0)</f>
        <v>107</v>
      </c>
      <c r="D10">
        <f>ROUNDDOWN($D$2*(1+((1/17)*((temperatury45[[#This Row],[Column2]]-24)/2))),0)</f>
        <v>72</v>
      </c>
      <c r="E10">
        <f>ROUNDDOWN($E$2*(1+((1/13)*((temperatury45[[#This Row],[Column2]]-24)/2))),0)</f>
        <v>79</v>
      </c>
      <c r="F10">
        <f t="shared" si="0"/>
        <v>6</v>
      </c>
      <c r="G10">
        <f>(temperatury45[[#This Row],[lody]]*$K$4)+(temperatury45[[#This Row],[kukurydza]]*$K$3)+(temperatury45[[#This Row],[hot-dog]]*$K$2)</f>
        <v>1520</v>
      </c>
      <c r="H10">
        <f xml:space="preserve"> temperatury45[[#This Row],[dzienny utarg]]+H9</f>
        <v>15751</v>
      </c>
    </row>
    <row r="11" spans="1:14" x14ac:dyDescent="0.3">
      <c r="A11" s="1">
        <v>44722</v>
      </c>
      <c r="B11">
        <v>21</v>
      </c>
      <c r="C11">
        <f>ROUNDDOWN($C$2*(1+((2/29)*((temperatury45[[#This Row],[Column2]]-24)/2))),0)</f>
        <v>107</v>
      </c>
      <c r="D11">
        <f>ROUNDDOWN($D$2*(1+((1/17)*((temperatury45[[#This Row],[Column2]]-24)/2))),0)</f>
        <v>72</v>
      </c>
      <c r="E11">
        <f>ROUNDDOWN($E$2*(1+((1/13)*((temperatury45[[#This Row],[Column2]]-24)/2))),0)</f>
        <v>79</v>
      </c>
      <c r="F11">
        <f t="shared" si="0"/>
        <v>6</v>
      </c>
      <c r="G11">
        <f>(temperatury45[[#This Row],[lody]]*$K$4)+(temperatury45[[#This Row],[kukurydza]]*$K$3)+(temperatury45[[#This Row],[hot-dog]]*$K$2)</f>
        <v>1520</v>
      </c>
      <c r="H11">
        <f xml:space="preserve"> temperatury45[[#This Row],[dzienny utarg]]+H10</f>
        <v>17271</v>
      </c>
    </row>
    <row r="12" spans="1:14" x14ac:dyDescent="0.3">
      <c r="A12" s="1">
        <v>44723</v>
      </c>
      <c r="B12">
        <v>19</v>
      </c>
      <c r="C12">
        <f>ROUNDDOWN($C$2*(1+((2/29)*((temperatury45[[#This Row],[Column2]]-24)/2))),0)</f>
        <v>99</v>
      </c>
      <c r="D12">
        <f>ROUNDDOWN($D$2*(1+((1/17)*((temperatury45[[#This Row],[Column2]]-24)/2))),0)</f>
        <v>68</v>
      </c>
      <c r="E12">
        <f>ROUNDDOWN($E$2*(1+((1/13)*((temperatury45[[#This Row],[Column2]]-24)/2))),0)</f>
        <v>72</v>
      </c>
      <c r="F12">
        <f t="shared" si="0"/>
        <v>6</v>
      </c>
      <c r="G12">
        <f>(temperatury45[[#This Row],[lody]]*$K$4)+(temperatury45[[#This Row],[kukurydza]]*$K$3)+(temperatury45[[#This Row],[hot-dog]]*$K$2)</f>
        <v>1407</v>
      </c>
      <c r="H12">
        <f xml:space="preserve"> temperatury45[[#This Row],[dzienny utarg]]+H11</f>
        <v>18678</v>
      </c>
    </row>
    <row r="13" spans="1:14" x14ac:dyDescent="0.3">
      <c r="A13" s="1">
        <v>44724</v>
      </c>
      <c r="B13">
        <v>19</v>
      </c>
      <c r="C13">
        <f>ROUNDDOWN($C$2*(1+((2/29)*((temperatury45[[#This Row],[Column2]]-24)/2))),0)</f>
        <v>99</v>
      </c>
      <c r="D13">
        <f>ROUNDDOWN($D$2*(1+((1/17)*((temperatury45[[#This Row],[Column2]]-24)/2))),0)</f>
        <v>68</v>
      </c>
      <c r="E13">
        <f>ROUNDDOWN($E$2*(1+((1/13)*((temperatury45[[#This Row],[Column2]]-24)/2))),0)</f>
        <v>72</v>
      </c>
      <c r="F13">
        <f t="shared" si="0"/>
        <v>6</v>
      </c>
      <c r="G13">
        <f>(temperatury45[[#This Row],[lody]]*$K$4)+(temperatury45[[#This Row],[kukurydza]]*$K$3)+(temperatury45[[#This Row],[hot-dog]]*$K$2)</f>
        <v>1407</v>
      </c>
      <c r="H13">
        <f xml:space="preserve"> temperatury45[[#This Row],[dzienny utarg]]+H12</f>
        <v>20085</v>
      </c>
    </row>
    <row r="14" spans="1:14" x14ac:dyDescent="0.3">
      <c r="A14" s="1">
        <v>44725</v>
      </c>
      <c r="B14">
        <v>15</v>
      </c>
      <c r="C14">
        <f>ROUNDDOWN($C$2*(1+((2/29)*((temperatury45[[#This Row],[Column2]]-24)/2))),0)</f>
        <v>82</v>
      </c>
      <c r="D14">
        <f>ROUNDDOWN($D$2*(1+((1/17)*((temperatury45[[#This Row],[Column2]]-24)/2))),0)</f>
        <v>58</v>
      </c>
      <c r="E14">
        <f>ROUNDDOWN($E$2*(1+((1/13)*((temperatury45[[#This Row],[Column2]]-24)/2))),0)</f>
        <v>58</v>
      </c>
      <c r="F14">
        <f t="shared" si="0"/>
        <v>6</v>
      </c>
      <c r="G14">
        <f>(temperatury45[[#This Row],[lody]]*$K$4)+(temperatury45[[#This Row],[kukurydza]]*$K$3)+(temperatury45[[#This Row],[hot-dog]]*$K$2)</f>
        <v>1164</v>
      </c>
      <c r="H14">
        <f xml:space="preserve"> temperatury45[[#This Row],[dzienny utarg]]+H13</f>
        <v>21249</v>
      </c>
    </row>
    <row r="15" spans="1:14" x14ac:dyDescent="0.3">
      <c r="A15" s="1">
        <v>44726</v>
      </c>
      <c r="B15">
        <v>21</v>
      </c>
      <c r="C15">
        <f>ROUNDDOWN($C$2*(1+((2/29)*((temperatury45[[#This Row],[Column2]]-24)/2))),0)</f>
        <v>107</v>
      </c>
      <c r="D15">
        <f>ROUNDDOWN($D$2*(1+((1/17)*((temperatury45[[#This Row],[Column2]]-24)/2))),0)</f>
        <v>72</v>
      </c>
      <c r="E15">
        <f>ROUNDDOWN($E$2*(1+((1/13)*((temperatury45[[#This Row],[Column2]]-24)/2))),0)</f>
        <v>79</v>
      </c>
      <c r="F15">
        <f t="shared" si="0"/>
        <v>6</v>
      </c>
      <c r="G15">
        <f>(temperatury45[[#This Row],[lody]]*$K$4)+(temperatury45[[#This Row],[kukurydza]]*$K$3)+(temperatury45[[#This Row],[hot-dog]]*$K$2)</f>
        <v>1520</v>
      </c>
      <c r="H15">
        <f xml:space="preserve"> temperatury45[[#This Row],[dzienny utarg]]+H14</f>
        <v>22769</v>
      </c>
    </row>
    <row r="16" spans="1:14" x14ac:dyDescent="0.3">
      <c r="A16" s="1">
        <v>44727</v>
      </c>
      <c r="B16">
        <v>23</v>
      </c>
      <c r="C16">
        <f>ROUNDDOWN($C$2*(1+((2/29)*((temperatury45[[#This Row],[Column2]]-24)/2))),0)</f>
        <v>115</v>
      </c>
      <c r="D16">
        <f>ROUNDDOWN($D$2*(1+((1/17)*((temperatury45[[#This Row],[Column2]]-24)/2))),0)</f>
        <v>77</v>
      </c>
      <c r="E16">
        <f>ROUNDDOWN($E$2*(1+((1/13)*((temperatury45[[#This Row],[Column2]]-24)/2))),0)</f>
        <v>86</v>
      </c>
      <c r="F16">
        <f t="shared" si="0"/>
        <v>6</v>
      </c>
      <c r="G16">
        <f>(temperatury45[[#This Row],[lody]]*$K$4)+(temperatury45[[#This Row],[kukurydza]]*$K$3)+(temperatury45[[#This Row],[hot-dog]]*$K$2)</f>
        <v>1639</v>
      </c>
      <c r="H16">
        <f xml:space="preserve"> temperatury45[[#This Row],[dzienny utarg]]+H15</f>
        <v>24408</v>
      </c>
    </row>
    <row r="17" spans="1:8" x14ac:dyDescent="0.3">
      <c r="A17" s="1">
        <v>44728</v>
      </c>
      <c r="B17">
        <v>23</v>
      </c>
      <c r="C17">
        <f>ROUNDDOWN($C$2*(1+((2/29)*((temperatury45[[#This Row],[Column2]]-24)/2))),0)</f>
        <v>115</v>
      </c>
      <c r="D17">
        <f>ROUNDDOWN($D$2*(1+((1/17)*((temperatury45[[#This Row],[Column2]]-24)/2))),0)</f>
        <v>77</v>
      </c>
      <c r="E17">
        <f>ROUNDDOWN($E$2*(1+((1/13)*((temperatury45[[#This Row],[Column2]]-24)/2))),0)</f>
        <v>86</v>
      </c>
      <c r="F17">
        <f t="shared" si="0"/>
        <v>6</v>
      </c>
      <c r="G17">
        <f>(temperatury45[[#This Row],[lody]]*$K$4)+(temperatury45[[#This Row],[kukurydza]]*$K$3)+(temperatury45[[#This Row],[hot-dog]]*$K$2)</f>
        <v>1639</v>
      </c>
      <c r="H17">
        <f xml:space="preserve"> temperatury45[[#This Row],[dzienny utarg]]+H16</f>
        <v>26047</v>
      </c>
    </row>
    <row r="18" spans="1:8" x14ac:dyDescent="0.3">
      <c r="A18" s="1">
        <v>44729</v>
      </c>
      <c r="B18">
        <v>16</v>
      </c>
      <c r="C18">
        <f>ROUNDDOWN($C$2*(1+((2/29)*((temperatury45[[#This Row],[Column2]]-24)/2))),0)</f>
        <v>86</v>
      </c>
      <c r="D18">
        <f>ROUNDDOWN($D$2*(1+((1/17)*((temperatury45[[#This Row],[Column2]]-24)/2))),0)</f>
        <v>61</v>
      </c>
      <c r="E18">
        <f>ROUNDDOWN($E$2*(1+((1/13)*((temperatury45[[#This Row],[Column2]]-24)/2))),0)</f>
        <v>62</v>
      </c>
      <c r="F18">
        <f t="shared" si="0"/>
        <v>6</v>
      </c>
      <c r="G18">
        <f>(temperatury45[[#This Row],[lody]]*$K$4)+(temperatury45[[#This Row],[kukurydza]]*$K$3)+(temperatury45[[#This Row],[hot-dog]]*$K$2)</f>
        <v>1230</v>
      </c>
      <c r="H18">
        <f xml:space="preserve"> temperatury45[[#This Row],[dzienny utarg]]+H17</f>
        <v>27277</v>
      </c>
    </row>
    <row r="19" spans="1:8" x14ac:dyDescent="0.3">
      <c r="A19" s="1">
        <v>44730</v>
      </c>
      <c r="B19">
        <v>21</v>
      </c>
      <c r="C19">
        <f>ROUNDDOWN($C$2*(1+((2/29)*((temperatury45[[#This Row],[Column2]]-24)/2))),0)</f>
        <v>107</v>
      </c>
      <c r="D19">
        <f>ROUNDDOWN($D$2*(1+((1/17)*((temperatury45[[#This Row],[Column2]]-24)/2))),0)</f>
        <v>72</v>
      </c>
      <c r="E19">
        <f>ROUNDDOWN($E$2*(1+((1/13)*((temperatury45[[#This Row],[Column2]]-24)/2))),0)</f>
        <v>79</v>
      </c>
      <c r="F19">
        <f t="shared" si="0"/>
        <v>6</v>
      </c>
      <c r="G19">
        <f>(temperatury45[[#This Row],[lody]]*$K$4)+(temperatury45[[#This Row],[kukurydza]]*$K$3)+(temperatury45[[#This Row],[hot-dog]]*$K$2)</f>
        <v>1520</v>
      </c>
      <c r="H19">
        <f xml:space="preserve"> temperatury45[[#This Row],[dzienny utarg]]+H18</f>
        <v>28797</v>
      </c>
    </row>
    <row r="20" spans="1:8" x14ac:dyDescent="0.3">
      <c r="A20" s="1">
        <v>44731</v>
      </c>
      <c r="B20">
        <v>22</v>
      </c>
      <c r="C20">
        <f>ROUNDDOWN($C$2*(1+((2/29)*((temperatury45[[#This Row],[Column2]]-24)/2))),0)</f>
        <v>111</v>
      </c>
      <c r="D20">
        <f>ROUNDDOWN($D$2*(1+((1/17)*((temperatury45[[#This Row],[Column2]]-24)/2))),0)</f>
        <v>75</v>
      </c>
      <c r="E20">
        <f>ROUNDDOWN($E$2*(1+((1/13)*((temperatury45[[#This Row],[Column2]]-24)/2))),0)</f>
        <v>83</v>
      </c>
      <c r="F20">
        <f t="shared" si="0"/>
        <v>6</v>
      </c>
      <c r="G20">
        <f>(temperatury45[[#This Row],[lody]]*$K$4)+(temperatury45[[#This Row],[kukurydza]]*$K$3)+(temperatury45[[#This Row],[hot-dog]]*$K$2)</f>
        <v>1586</v>
      </c>
      <c r="H20">
        <f xml:space="preserve"> temperatury45[[#This Row],[dzienny utarg]]+H19</f>
        <v>30383</v>
      </c>
    </row>
    <row r="21" spans="1:8" x14ac:dyDescent="0.3">
      <c r="A21" s="1">
        <v>44732</v>
      </c>
      <c r="B21">
        <v>22</v>
      </c>
      <c r="C21">
        <f>ROUNDDOWN($C$2*(1+((2/29)*((temperatury45[[#This Row],[Column2]]-24)/2))),0)</f>
        <v>111</v>
      </c>
      <c r="D21">
        <f>ROUNDDOWN($D$2*(1+((1/17)*((temperatury45[[#This Row],[Column2]]-24)/2))),0)</f>
        <v>75</v>
      </c>
      <c r="E21">
        <f>ROUNDDOWN($E$2*(1+((1/13)*((temperatury45[[#This Row],[Column2]]-24)/2))),0)</f>
        <v>83</v>
      </c>
      <c r="F21">
        <f t="shared" si="0"/>
        <v>6</v>
      </c>
      <c r="G21">
        <f>(temperatury45[[#This Row],[lody]]*$K$4)+(temperatury45[[#This Row],[kukurydza]]*$K$3)+(temperatury45[[#This Row],[hot-dog]]*$K$2)</f>
        <v>1586</v>
      </c>
      <c r="H21">
        <f xml:space="preserve"> temperatury45[[#This Row],[dzienny utarg]]+H20</f>
        <v>31969</v>
      </c>
    </row>
    <row r="22" spans="1:8" x14ac:dyDescent="0.3">
      <c r="A22" s="1">
        <v>44733</v>
      </c>
      <c r="B22">
        <v>22</v>
      </c>
      <c r="C22">
        <f>ROUNDDOWN($C$2*(1+((2/29)*((temperatury45[[#This Row],[Column2]]-24)/2))),0)</f>
        <v>111</v>
      </c>
      <c r="D22">
        <f>ROUNDDOWN($D$2*(1+((1/17)*((temperatury45[[#This Row],[Column2]]-24)/2))),0)</f>
        <v>75</v>
      </c>
      <c r="E22">
        <f>ROUNDDOWN($E$2*(1+((1/13)*((temperatury45[[#This Row],[Column2]]-24)/2))),0)</f>
        <v>83</v>
      </c>
      <c r="F22">
        <f t="shared" si="0"/>
        <v>6</v>
      </c>
      <c r="G22">
        <f>(temperatury45[[#This Row],[lody]]*$K$4)+(temperatury45[[#This Row],[kukurydza]]*$K$3)+(temperatury45[[#This Row],[hot-dog]]*$K$2)</f>
        <v>1586</v>
      </c>
      <c r="H22">
        <f xml:space="preserve"> temperatury45[[#This Row],[dzienny utarg]]+H21</f>
        <v>33555</v>
      </c>
    </row>
    <row r="23" spans="1:8" x14ac:dyDescent="0.3">
      <c r="A23" s="1">
        <v>44734</v>
      </c>
      <c r="B23">
        <v>28</v>
      </c>
      <c r="C23">
        <f>ROUNDDOWN($C$2*(1+((2/29)*((temperatury45[[#This Row],[Column2]]-24)/2))),0)</f>
        <v>136</v>
      </c>
      <c r="D23">
        <f>ROUNDDOWN($D$2*(1+((1/17)*((temperatury45[[#This Row],[Column2]]-24)/2))),0)</f>
        <v>89</v>
      </c>
      <c r="E23">
        <f>ROUNDDOWN($E$2*(1+((1/13)*((temperatury45[[#This Row],[Column2]]-24)/2))),0)</f>
        <v>103</v>
      </c>
      <c r="F23">
        <f t="shared" si="0"/>
        <v>6</v>
      </c>
      <c r="G23">
        <f>(temperatury45[[#This Row],[lody]]*$K$4)+(temperatury45[[#This Row],[kukurydza]]*$K$3)+(temperatury45[[#This Row],[hot-dog]]*$K$2)</f>
        <v>1935</v>
      </c>
      <c r="H23">
        <f xml:space="preserve"> temperatury45[[#This Row],[dzienny utarg]]+H22</f>
        <v>35490</v>
      </c>
    </row>
    <row r="24" spans="1:8" x14ac:dyDescent="0.3">
      <c r="A24" s="1">
        <v>44735</v>
      </c>
      <c r="B24">
        <v>31</v>
      </c>
      <c r="C24">
        <f>ROUNDDOWN($C$2*(1+((2/29)*((temperatury45[[#This Row],[Column2]]-24)/2))),0)</f>
        <v>148</v>
      </c>
      <c r="D24">
        <f>ROUNDDOWN($D$2*(1+((1/17)*((temperatury45[[#This Row],[Column2]]-24)/2))),0)</f>
        <v>96</v>
      </c>
      <c r="E24">
        <f>ROUNDDOWN($E$2*(1+((1/13)*((temperatury45[[#This Row],[Column2]]-24)/2))),0)</f>
        <v>114</v>
      </c>
      <c r="F24">
        <f t="shared" si="0"/>
        <v>6</v>
      </c>
      <c r="G24">
        <f>(temperatury45[[#This Row],[lody]]*$K$4)+(temperatury45[[#This Row],[kukurydza]]*$K$3)+(temperatury45[[#This Row],[hot-dog]]*$K$2)</f>
        <v>2114</v>
      </c>
      <c r="H24">
        <f xml:space="preserve"> temperatury45[[#This Row],[dzienny utarg]]+H23</f>
        <v>37604</v>
      </c>
    </row>
    <row r="25" spans="1:8" x14ac:dyDescent="0.3">
      <c r="A25" s="1">
        <v>44736</v>
      </c>
      <c r="B25">
        <v>33</v>
      </c>
      <c r="C25">
        <f>ROUNDDOWN($C$2*(1+((2/29)*((temperatury45[[#This Row],[Column2]]-24)/2))),0)</f>
        <v>157</v>
      </c>
      <c r="D25">
        <f>ROUNDDOWN($D$2*(1+((1/17)*((temperatury45[[#This Row],[Column2]]-24)/2))),0)</f>
        <v>101</v>
      </c>
      <c r="E25">
        <f>ROUNDDOWN($E$2*(1+((1/13)*((temperatury45[[#This Row],[Column2]]-24)/2))),0)</f>
        <v>121</v>
      </c>
      <c r="F25">
        <f t="shared" si="0"/>
        <v>6</v>
      </c>
      <c r="G25">
        <f>(temperatury45[[#This Row],[lody]]*$K$4)+(temperatury45[[#This Row],[kukurydza]]*$K$3)+(temperatury45[[#This Row],[hot-dog]]*$K$2)</f>
        <v>2238</v>
      </c>
      <c r="H25">
        <f xml:space="preserve"> temperatury45[[#This Row],[dzienny utarg]]+H24</f>
        <v>39842</v>
      </c>
    </row>
    <row r="26" spans="1:8" x14ac:dyDescent="0.3">
      <c r="A26" s="1">
        <v>44737</v>
      </c>
      <c r="B26">
        <v>33</v>
      </c>
      <c r="C26">
        <f>ROUNDDOWN($C$2*(1+((2/29)*((temperatury45[[#This Row],[Column2]]-24)/2))),0)</f>
        <v>157</v>
      </c>
      <c r="D26">
        <f>ROUNDDOWN($D$2*(1+((1/17)*((temperatury45[[#This Row],[Column2]]-24)/2))),0)</f>
        <v>101</v>
      </c>
      <c r="E26">
        <f>ROUNDDOWN($E$2*(1+((1/13)*((temperatury45[[#This Row],[Column2]]-24)/2))),0)</f>
        <v>121</v>
      </c>
      <c r="F26">
        <f t="shared" si="0"/>
        <v>6</v>
      </c>
      <c r="G26">
        <f>(temperatury45[[#This Row],[lody]]*$K$4)+(temperatury45[[#This Row],[kukurydza]]*$K$3)+(temperatury45[[#This Row],[hot-dog]]*$K$2)</f>
        <v>2238</v>
      </c>
      <c r="H26">
        <f xml:space="preserve"> temperatury45[[#This Row],[dzienny utarg]]+H25</f>
        <v>42080</v>
      </c>
    </row>
    <row r="27" spans="1:8" x14ac:dyDescent="0.3">
      <c r="A27" s="1">
        <v>44738</v>
      </c>
      <c r="B27">
        <v>23</v>
      </c>
      <c r="C27">
        <f>ROUNDDOWN($C$2*(1+((2/29)*((temperatury45[[#This Row],[Column2]]-24)/2))),0)</f>
        <v>115</v>
      </c>
      <c r="D27">
        <f>ROUNDDOWN($D$2*(1+((1/17)*((temperatury45[[#This Row],[Column2]]-24)/2))),0)</f>
        <v>77</v>
      </c>
      <c r="E27">
        <f>ROUNDDOWN($E$2*(1+((1/13)*((temperatury45[[#This Row],[Column2]]-24)/2))),0)</f>
        <v>86</v>
      </c>
      <c r="F27">
        <f t="shared" si="0"/>
        <v>6</v>
      </c>
      <c r="G27">
        <f>(temperatury45[[#This Row],[lody]]*$K$4)+(temperatury45[[#This Row],[kukurydza]]*$K$3)+(temperatury45[[#This Row],[hot-dog]]*$K$2)</f>
        <v>1639</v>
      </c>
      <c r="H27">
        <f xml:space="preserve"> temperatury45[[#This Row],[dzienny utarg]]+H26</f>
        <v>43719</v>
      </c>
    </row>
    <row r="28" spans="1:8" x14ac:dyDescent="0.3">
      <c r="A28" s="6">
        <v>44739</v>
      </c>
      <c r="B28" s="7">
        <v>23</v>
      </c>
      <c r="C28" s="7">
        <f>ROUNDDOWN($C$2*(1+((2/29)*((temperatury45[[#This Row],[Column2]]-24)/2))),0)</f>
        <v>115</v>
      </c>
      <c r="D28" s="7">
        <f>ROUNDDOWN($D$2*(1+((1/17)*((temperatury45[[#This Row],[Column2]]-24)/2))),0)</f>
        <v>77</v>
      </c>
      <c r="E28" s="7">
        <f>ROUNDDOWN($E$2*(1+((1/13)*((temperatury45[[#This Row],[Column2]]-24)/2))),0)</f>
        <v>86</v>
      </c>
      <c r="F28" s="7">
        <f t="shared" si="0"/>
        <v>6</v>
      </c>
      <c r="G28" s="7">
        <f>(temperatury45[[#This Row],[lody]]*$K$4)+(temperatury45[[#This Row],[kukurydza]]*$K$3)+(temperatury45[[#This Row],[hot-dog]]*$K$2)</f>
        <v>1639</v>
      </c>
      <c r="H28" s="7">
        <f xml:space="preserve"> temperatury45[[#This Row],[dzienny utarg]]+H27</f>
        <v>45358</v>
      </c>
    </row>
    <row r="29" spans="1:8" x14ac:dyDescent="0.3">
      <c r="A29" s="1">
        <v>44740</v>
      </c>
      <c r="B29">
        <v>19</v>
      </c>
      <c r="C29">
        <f>ROUNDDOWN($C$2*(1+((2/29)*((temperatury45[[#This Row],[Column2]]-24)/2))),0)</f>
        <v>99</v>
      </c>
      <c r="D29">
        <f>ROUNDDOWN($D$2*(1+((1/17)*((temperatury45[[#This Row],[Column2]]-24)/2))),0)</f>
        <v>68</v>
      </c>
      <c r="E29">
        <f>ROUNDDOWN($E$2*(1+((1/13)*((temperatury45[[#This Row],[Column2]]-24)/2))),0)</f>
        <v>72</v>
      </c>
      <c r="F29">
        <f t="shared" si="0"/>
        <v>6</v>
      </c>
      <c r="G29">
        <f>(temperatury45[[#This Row],[lody]]*$K$4)+(temperatury45[[#This Row],[kukurydza]]*$K$3)+(temperatury45[[#This Row],[hot-dog]]*$K$2)</f>
        <v>1407</v>
      </c>
      <c r="H29">
        <f xml:space="preserve"> temperatury45[[#This Row],[dzienny utarg]]+H28</f>
        <v>46765</v>
      </c>
    </row>
    <row r="30" spans="1:8" x14ac:dyDescent="0.3">
      <c r="A30" s="1">
        <v>44741</v>
      </c>
      <c r="B30">
        <v>24</v>
      </c>
      <c r="C30">
        <f>ROUNDDOWN($C$2*(1+((2/29)*((temperatury45[[#This Row],[Column2]]-24)/2))),0)</f>
        <v>120</v>
      </c>
      <c r="D30">
        <f>ROUNDDOWN($D$2*(1+((1/17)*((temperatury45[[#This Row],[Column2]]-24)/2))),0)</f>
        <v>80</v>
      </c>
      <c r="E30">
        <f>ROUNDDOWN($E$2*(1+((1/13)*((temperatury45[[#This Row],[Column2]]-24)/2))),0)</f>
        <v>90</v>
      </c>
      <c r="F30">
        <f t="shared" si="0"/>
        <v>6</v>
      </c>
      <c r="G30">
        <f>(temperatury45[[#This Row],[lody]]*$K$4)+(temperatury45[[#This Row],[kukurydza]]*$K$3)+(temperatury45[[#This Row],[hot-dog]]*$K$2)</f>
        <v>1710</v>
      </c>
      <c r="H30">
        <f xml:space="preserve"> temperatury45[[#This Row],[dzienny utarg]]+H29</f>
        <v>48475</v>
      </c>
    </row>
    <row r="31" spans="1:8" x14ac:dyDescent="0.3">
      <c r="A31" s="1">
        <v>44742</v>
      </c>
      <c r="B31">
        <v>25</v>
      </c>
      <c r="C31">
        <f>ROUNDDOWN($C$2*(1+((2/29)*((temperatury45[[#This Row],[Column2]]-24)/2))),0)</f>
        <v>124</v>
      </c>
      <c r="D31">
        <f>ROUNDDOWN($D$2*(1+((1/17)*((temperatury45[[#This Row],[Column2]]-24)/2))),0)</f>
        <v>82</v>
      </c>
      <c r="E31">
        <f>ROUNDDOWN($E$2*(1+((1/13)*((temperatury45[[#This Row],[Column2]]-24)/2))),0)</f>
        <v>93</v>
      </c>
      <c r="F31">
        <f t="shared" si="0"/>
        <v>6</v>
      </c>
      <c r="G31">
        <f>(temperatury45[[#This Row],[lody]]*$K$4)+(temperatury45[[#This Row],[kukurydza]]*$K$3)+(temperatury45[[#This Row],[hot-dog]]*$K$2)</f>
        <v>1763</v>
      </c>
      <c r="H31">
        <f xml:space="preserve"> temperatury45[[#This Row],[dzienny utarg]]+H30</f>
        <v>50238</v>
      </c>
    </row>
    <row r="32" spans="1:8" x14ac:dyDescent="0.3">
      <c r="A32" s="1">
        <v>44743</v>
      </c>
      <c r="B32">
        <v>27</v>
      </c>
      <c r="C32">
        <f>ROUNDDOWN($C$2*(1+((2/29)*((temperatury45[[#This Row],[Column2]]-24)/2))),0)</f>
        <v>132</v>
      </c>
      <c r="D32">
        <f>ROUNDDOWN($D$2*(1+((1/17)*((temperatury45[[#This Row],[Column2]]-24)/2))),0)</f>
        <v>87</v>
      </c>
      <c r="E32">
        <f>ROUNDDOWN($E$2*(1+((1/13)*((temperatury45[[#This Row],[Column2]]-24)/2))),0)</f>
        <v>100</v>
      </c>
      <c r="F32">
        <f t="shared" si="0"/>
        <v>7</v>
      </c>
      <c r="G32">
        <f>(temperatury45[[#This Row],[lody]]*$K$4)+(temperatury45[[#This Row],[kukurydza]]*$K$3)+(temperatury45[[#This Row],[hot-dog]]*$K$2)</f>
        <v>1882</v>
      </c>
      <c r="H32">
        <f xml:space="preserve"> temperatury45[[#This Row],[dzienny utarg]]+H31</f>
        <v>52120</v>
      </c>
    </row>
    <row r="33" spans="1:8" x14ac:dyDescent="0.3">
      <c r="A33" s="1">
        <v>44744</v>
      </c>
      <c r="B33">
        <v>27</v>
      </c>
      <c r="C33">
        <f>ROUNDDOWN($C$2*(1+((2/29)*((temperatury45[[#This Row],[Column2]]-24)/2))),0)</f>
        <v>132</v>
      </c>
      <c r="D33">
        <f>ROUNDDOWN($D$2*(1+((1/17)*((temperatury45[[#This Row],[Column2]]-24)/2))),0)</f>
        <v>87</v>
      </c>
      <c r="E33">
        <f>ROUNDDOWN($E$2*(1+((1/13)*((temperatury45[[#This Row],[Column2]]-24)/2))),0)</f>
        <v>100</v>
      </c>
      <c r="F33">
        <f t="shared" si="0"/>
        <v>7</v>
      </c>
      <c r="G33">
        <f>(temperatury45[[#This Row],[lody]]*$K$4)+(temperatury45[[#This Row],[kukurydza]]*$K$3)+(temperatury45[[#This Row],[hot-dog]]*$K$2)</f>
        <v>1882</v>
      </c>
      <c r="H33">
        <f xml:space="preserve"> temperatury45[[#This Row],[dzienny utarg]]+H32</f>
        <v>54002</v>
      </c>
    </row>
    <row r="34" spans="1:8" x14ac:dyDescent="0.3">
      <c r="A34" s="1">
        <v>44745</v>
      </c>
      <c r="B34">
        <v>21</v>
      </c>
      <c r="C34">
        <f>ROUNDDOWN($C$2*(1+((2/29)*((temperatury45[[#This Row],[Column2]]-24)/2))),0)</f>
        <v>107</v>
      </c>
      <c r="D34">
        <f>ROUNDDOWN($D$2*(1+((1/17)*((temperatury45[[#This Row],[Column2]]-24)/2))),0)</f>
        <v>72</v>
      </c>
      <c r="E34">
        <f>ROUNDDOWN($E$2*(1+((1/13)*((temperatury45[[#This Row],[Column2]]-24)/2))),0)</f>
        <v>79</v>
      </c>
      <c r="F34">
        <f t="shared" si="0"/>
        <v>7</v>
      </c>
      <c r="G34">
        <f>(temperatury45[[#This Row],[lody]]*$K$4)+(temperatury45[[#This Row],[kukurydza]]*$K$3)+(temperatury45[[#This Row],[hot-dog]]*$K$2)</f>
        <v>1520</v>
      </c>
      <c r="H34">
        <f xml:space="preserve"> temperatury45[[#This Row],[dzienny utarg]]+H33</f>
        <v>55522</v>
      </c>
    </row>
    <row r="35" spans="1:8" x14ac:dyDescent="0.3">
      <c r="A35" s="1">
        <v>44746</v>
      </c>
      <c r="B35">
        <v>21</v>
      </c>
      <c r="C35">
        <f>ROUNDDOWN($C$2*(1+((2/29)*((temperatury45[[#This Row],[Column2]]-24)/2))),0)</f>
        <v>107</v>
      </c>
      <c r="D35">
        <f>ROUNDDOWN($D$2*(1+((1/17)*((temperatury45[[#This Row],[Column2]]-24)/2))),0)</f>
        <v>72</v>
      </c>
      <c r="E35">
        <f>ROUNDDOWN($E$2*(1+((1/13)*((temperatury45[[#This Row],[Column2]]-24)/2))),0)</f>
        <v>79</v>
      </c>
      <c r="F35">
        <f t="shared" si="0"/>
        <v>7</v>
      </c>
      <c r="G35">
        <f>(temperatury45[[#This Row],[lody]]*$K$4)+(temperatury45[[#This Row],[kukurydza]]*$K$3)+(temperatury45[[#This Row],[hot-dog]]*$K$2)</f>
        <v>1520</v>
      </c>
      <c r="H35">
        <f xml:space="preserve"> temperatury45[[#This Row],[dzienny utarg]]+H34</f>
        <v>57042</v>
      </c>
    </row>
    <row r="36" spans="1:8" x14ac:dyDescent="0.3">
      <c r="A36" s="1">
        <v>44747</v>
      </c>
      <c r="B36">
        <v>25</v>
      </c>
      <c r="C36">
        <f>ROUNDDOWN($C$2*(1+((2/29)*((temperatury45[[#This Row],[Column2]]-24)/2))),0)</f>
        <v>124</v>
      </c>
      <c r="D36">
        <f>ROUNDDOWN($D$2*(1+((1/17)*((temperatury45[[#This Row],[Column2]]-24)/2))),0)</f>
        <v>82</v>
      </c>
      <c r="E36">
        <f>ROUNDDOWN($E$2*(1+((1/13)*((temperatury45[[#This Row],[Column2]]-24)/2))),0)</f>
        <v>93</v>
      </c>
      <c r="F36">
        <f t="shared" si="0"/>
        <v>7</v>
      </c>
      <c r="G36">
        <f>(temperatury45[[#This Row],[lody]]*$K$4)+(temperatury45[[#This Row],[kukurydza]]*$K$3)+(temperatury45[[#This Row],[hot-dog]]*$K$2)</f>
        <v>1763</v>
      </c>
      <c r="H36">
        <f xml:space="preserve"> temperatury45[[#This Row],[dzienny utarg]]+H35</f>
        <v>58805</v>
      </c>
    </row>
    <row r="37" spans="1:8" x14ac:dyDescent="0.3">
      <c r="A37" s="1">
        <v>44748</v>
      </c>
      <c r="B37">
        <v>19</v>
      </c>
      <c r="C37">
        <f>ROUNDDOWN($C$2*(1+((2/29)*((temperatury45[[#This Row],[Column2]]-24)/2))),0)</f>
        <v>99</v>
      </c>
      <c r="D37">
        <f>ROUNDDOWN($D$2*(1+((1/17)*((temperatury45[[#This Row],[Column2]]-24)/2))),0)</f>
        <v>68</v>
      </c>
      <c r="E37">
        <f>ROUNDDOWN($E$2*(1+((1/13)*((temperatury45[[#This Row],[Column2]]-24)/2))),0)</f>
        <v>72</v>
      </c>
      <c r="F37">
        <f t="shared" si="0"/>
        <v>7</v>
      </c>
      <c r="G37">
        <f>(temperatury45[[#This Row],[lody]]*$K$4)+(temperatury45[[#This Row],[kukurydza]]*$K$3)+(temperatury45[[#This Row],[hot-dog]]*$K$2)</f>
        <v>1407</v>
      </c>
      <c r="H37">
        <f xml:space="preserve"> temperatury45[[#This Row],[dzienny utarg]]+H36</f>
        <v>60212</v>
      </c>
    </row>
    <row r="38" spans="1:8" x14ac:dyDescent="0.3">
      <c r="A38" s="1">
        <v>44749</v>
      </c>
      <c r="B38">
        <v>21</v>
      </c>
      <c r="C38">
        <f>ROUNDDOWN($C$2*(1+((2/29)*((temperatury45[[#This Row],[Column2]]-24)/2))),0)</f>
        <v>107</v>
      </c>
      <c r="D38">
        <f>ROUNDDOWN($D$2*(1+((1/17)*((temperatury45[[#This Row],[Column2]]-24)/2))),0)</f>
        <v>72</v>
      </c>
      <c r="E38">
        <f>ROUNDDOWN($E$2*(1+((1/13)*((temperatury45[[#This Row],[Column2]]-24)/2))),0)</f>
        <v>79</v>
      </c>
      <c r="F38">
        <f t="shared" si="0"/>
        <v>7</v>
      </c>
      <c r="G38">
        <f>(temperatury45[[#This Row],[lody]]*$K$4)+(temperatury45[[#This Row],[kukurydza]]*$K$3)+(temperatury45[[#This Row],[hot-dog]]*$K$2)</f>
        <v>1520</v>
      </c>
      <c r="H38">
        <f xml:space="preserve"> temperatury45[[#This Row],[dzienny utarg]]+H37</f>
        <v>61732</v>
      </c>
    </row>
    <row r="39" spans="1:8" x14ac:dyDescent="0.3">
      <c r="A39" s="1">
        <v>44750</v>
      </c>
      <c r="B39">
        <v>24</v>
      </c>
      <c r="C39">
        <f>ROUNDDOWN($C$2*(1+((2/29)*((temperatury45[[#This Row],[Column2]]-24)/2))),0)</f>
        <v>120</v>
      </c>
      <c r="D39">
        <f>ROUNDDOWN($D$2*(1+((1/17)*((temperatury45[[#This Row],[Column2]]-24)/2))),0)</f>
        <v>80</v>
      </c>
      <c r="E39">
        <f>ROUNDDOWN($E$2*(1+((1/13)*((temperatury45[[#This Row],[Column2]]-24)/2))),0)</f>
        <v>90</v>
      </c>
      <c r="F39">
        <f t="shared" si="0"/>
        <v>7</v>
      </c>
      <c r="G39">
        <f>(temperatury45[[#This Row],[lody]]*$K$4)+(temperatury45[[#This Row],[kukurydza]]*$K$3)+(temperatury45[[#This Row],[hot-dog]]*$K$2)</f>
        <v>1710</v>
      </c>
      <c r="H39">
        <f xml:space="preserve"> temperatury45[[#This Row],[dzienny utarg]]+H38</f>
        <v>63442</v>
      </c>
    </row>
    <row r="40" spans="1:8" x14ac:dyDescent="0.3">
      <c r="A40" s="1">
        <v>44751</v>
      </c>
      <c r="B40">
        <v>19</v>
      </c>
      <c r="C40">
        <f>ROUNDDOWN($C$2*(1+((2/29)*((temperatury45[[#This Row],[Column2]]-24)/2))),0)</f>
        <v>99</v>
      </c>
      <c r="D40">
        <f>ROUNDDOWN($D$2*(1+((1/17)*((temperatury45[[#This Row],[Column2]]-24)/2))),0)</f>
        <v>68</v>
      </c>
      <c r="E40">
        <f>ROUNDDOWN($E$2*(1+((1/13)*((temperatury45[[#This Row],[Column2]]-24)/2))),0)</f>
        <v>72</v>
      </c>
      <c r="F40">
        <f t="shared" si="0"/>
        <v>7</v>
      </c>
      <c r="G40">
        <f>(temperatury45[[#This Row],[lody]]*$K$4)+(temperatury45[[#This Row],[kukurydza]]*$K$3)+(temperatury45[[#This Row],[hot-dog]]*$K$2)</f>
        <v>1407</v>
      </c>
      <c r="H40">
        <f xml:space="preserve"> temperatury45[[#This Row],[dzienny utarg]]+H39</f>
        <v>64849</v>
      </c>
    </row>
    <row r="41" spans="1:8" x14ac:dyDescent="0.3">
      <c r="A41" s="1">
        <v>44752</v>
      </c>
      <c r="B41">
        <v>28</v>
      </c>
      <c r="C41">
        <f>ROUNDDOWN($C$2*(1+((2/29)*((temperatury45[[#This Row],[Column2]]-24)/2))),0)</f>
        <v>136</v>
      </c>
      <c r="D41">
        <f>ROUNDDOWN($D$2*(1+((1/17)*((temperatury45[[#This Row],[Column2]]-24)/2))),0)</f>
        <v>89</v>
      </c>
      <c r="E41">
        <f>ROUNDDOWN($E$2*(1+((1/13)*((temperatury45[[#This Row],[Column2]]-24)/2))),0)</f>
        <v>103</v>
      </c>
      <c r="F41">
        <f t="shared" si="0"/>
        <v>7</v>
      </c>
      <c r="G41">
        <f>(temperatury45[[#This Row],[lody]]*$K$4)+(temperatury45[[#This Row],[kukurydza]]*$K$3)+(temperatury45[[#This Row],[hot-dog]]*$K$2)</f>
        <v>1935</v>
      </c>
      <c r="H41">
        <f xml:space="preserve"> temperatury45[[#This Row],[dzienny utarg]]+H40</f>
        <v>66784</v>
      </c>
    </row>
    <row r="42" spans="1:8" x14ac:dyDescent="0.3">
      <c r="A42" s="1">
        <v>44753</v>
      </c>
      <c r="B42">
        <v>27</v>
      </c>
      <c r="C42">
        <f>ROUNDDOWN($C$2*(1+((2/29)*((temperatury45[[#This Row],[Column2]]-24)/2))),0)</f>
        <v>132</v>
      </c>
      <c r="D42">
        <f>ROUNDDOWN($D$2*(1+((1/17)*((temperatury45[[#This Row],[Column2]]-24)/2))),0)</f>
        <v>87</v>
      </c>
      <c r="E42">
        <f>ROUNDDOWN($E$2*(1+((1/13)*((temperatury45[[#This Row],[Column2]]-24)/2))),0)</f>
        <v>100</v>
      </c>
      <c r="F42">
        <f t="shared" si="0"/>
        <v>7</v>
      </c>
      <c r="G42">
        <f>(temperatury45[[#This Row],[lody]]*$K$4)+(temperatury45[[#This Row],[kukurydza]]*$K$3)+(temperatury45[[#This Row],[hot-dog]]*$K$2)</f>
        <v>1882</v>
      </c>
      <c r="H42">
        <f xml:space="preserve"> temperatury45[[#This Row],[dzienny utarg]]+H41</f>
        <v>68666</v>
      </c>
    </row>
    <row r="43" spans="1:8" x14ac:dyDescent="0.3">
      <c r="A43" s="1">
        <v>44754</v>
      </c>
      <c r="B43">
        <v>24</v>
      </c>
      <c r="C43">
        <f>ROUNDDOWN($C$2*(1+((2/29)*((temperatury45[[#This Row],[Column2]]-24)/2))),0)</f>
        <v>120</v>
      </c>
      <c r="D43">
        <f>ROUNDDOWN($D$2*(1+((1/17)*((temperatury45[[#This Row],[Column2]]-24)/2))),0)</f>
        <v>80</v>
      </c>
      <c r="E43">
        <f>ROUNDDOWN($E$2*(1+((1/13)*((temperatury45[[#This Row],[Column2]]-24)/2))),0)</f>
        <v>90</v>
      </c>
      <c r="F43">
        <f t="shared" si="0"/>
        <v>7</v>
      </c>
      <c r="G43">
        <f>(temperatury45[[#This Row],[lody]]*$K$4)+(temperatury45[[#This Row],[kukurydza]]*$K$3)+(temperatury45[[#This Row],[hot-dog]]*$K$2)</f>
        <v>1710</v>
      </c>
      <c r="H43">
        <f xml:space="preserve"> temperatury45[[#This Row],[dzienny utarg]]+H42</f>
        <v>70376</v>
      </c>
    </row>
    <row r="44" spans="1:8" x14ac:dyDescent="0.3">
      <c r="A44" s="1">
        <v>44755</v>
      </c>
      <c r="B44">
        <v>22</v>
      </c>
      <c r="C44">
        <f>ROUNDDOWN($C$2*(1+((2/29)*((temperatury45[[#This Row],[Column2]]-24)/2))),0)</f>
        <v>111</v>
      </c>
      <c r="D44">
        <f>ROUNDDOWN($D$2*(1+((1/17)*((temperatury45[[#This Row],[Column2]]-24)/2))),0)</f>
        <v>75</v>
      </c>
      <c r="E44">
        <f>ROUNDDOWN($E$2*(1+((1/13)*((temperatury45[[#This Row],[Column2]]-24)/2))),0)</f>
        <v>83</v>
      </c>
      <c r="F44">
        <f t="shared" si="0"/>
        <v>7</v>
      </c>
      <c r="G44">
        <f>(temperatury45[[#This Row],[lody]]*$K$4)+(temperatury45[[#This Row],[kukurydza]]*$K$3)+(temperatury45[[#This Row],[hot-dog]]*$K$2)</f>
        <v>1586</v>
      </c>
      <c r="H44">
        <f xml:space="preserve"> temperatury45[[#This Row],[dzienny utarg]]+H43</f>
        <v>71962</v>
      </c>
    </row>
    <row r="45" spans="1:8" x14ac:dyDescent="0.3">
      <c r="A45" s="1">
        <v>44756</v>
      </c>
      <c r="B45">
        <v>17</v>
      </c>
      <c r="C45">
        <f>ROUNDDOWN($C$2*(1+((2/29)*((temperatury45[[#This Row],[Column2]]-24)/2))),0)</f>
        <v>91</v>
      </c>
      <c r="D45">
        <f>ROUNDDOWN($D$2*(1+((1/17)*((temperatury45[[#This Row],[Column2]]-24)/2))),0)</f>
        <v>63</v>
      </c>
      <c r="E45">
        <f>ROUNDDOWN($E$2*(1+((1/13)*((temperatury45[[#This Row],[Column2]]-24)/2))),0)</f>
        <v>65</v>
      </c>
      <c r="F45">
        <f t="shared" si="0"/>
        <v>7</v>
      </c>
      <c r="G45">
        <f>(temperatury45[[#This Row],[lody]]*$K$4)+(temperatury45[[#This Row],[kukurydza]]*$K$3)+(temperatury45[[#This Row],[hot-dog]]*$K$2)</f>
        <v>1288</v>
      </c>
      <c r="H45">
        <f xml:space="preserve"> temperatury45[[#This Row],[dzienny utarg]]+H44</f>
        <v>73250</v>
      </c>
    </row>
    <row r="46" spans="1:8" x14ac:dyDescent="0.3">
      <c r="A46" s="1">
        <v>44757</v>
      </c>
      <c r="B46">
        <v>18</v>
      </c>
      <c r="C46">
        <f>ROUNDDOWN($C$2*(1+((2/29)*((temperatury45[[#This Row],[Column2]]-24)/2))),0)</f>
        <v>95</v>
      </c>
      <c r="D46">
        <f>ROUNDDOWN($D$2*(1+((1/17)*((temperatury45[[#This Row],[Column2]]-24)/2))),0)</f>
        <v>65</v>
      </c>
      <c r="E46">
        <f>ROUNDDOWN($E$2*(1+((1/13)*((temperatury45[[#This Row],[Column2]]-24)/2))),0)</f>
        <v>69</v>
      </c>
      <c r="F46">
        <f t="shared" si="0"/>
        <v>7</v>
      </c>
      <c r="G46">
        <f>(temperatury45[[#This Row],[lody]]*$K$4)+(temperatury45[[#This Row],[kukurydza]]*$K$3)+(temperatury45[[#This Row],[hot-dog]]*$K$2)</f>
        <v>1348</v>
      </c>
      <c r="H46">
        <f xml:space="preserve"> temperatury45[[#This Row],[dzienny utarg]]+H45</f>
        <v>74598</v>
      </c>
    </row>
    <row r="47" spans="1:8" x14ac:dyDescent="0.3">
      <c r="A47" s="1">
        <v>44758</v>
      </c>
      <c r="B47">
        <v>23</v>
      </c>
      <c r="C47">
        <f>ROUNDDOWN($C$2*(1+((2/29)*((temperatury45[[#This Row],[Column2]]-24)/2))),0)</f>
        <v>115</v>
      </c>
      <c r="D47">
        <f>ROUNDDOWN($D$2*(1+((1/17)*((temperatury45[[#This Row],[Column2]]-24)/2))),0)</f>
        <v>77</v>
      </c>
      <c r="E47">
        <f>ROUNDDOWN($E$2*(1+((1/13)*((temperatury45[[#This Row],[Column2]]-24)/2))),0)</f>
        <v>86</v>
      </c>
      <c r="F47">
        <f t="shared" si="0"/>
        <v>7</v>
      </c>
      <c r="G47">
        <f>(temperatury45[[#This Row],[lody]]*$K$4)+(temperatury45[[#This Row],[kukurydza]]*$K$3)+(temperatury45[[#This Row],[hot-dog]]*$K$2)</f>
        <v>1639</v>
      </c>
      <c r="H47">
        <f xml:space="preserve"> temperatury45[[#This Row],[dzienny utarg]]+H46</f>
        <v>76237</v>
      </c>
    </row>
    <row r="48" spans="1:8" x14ac:dyDescent="0.3">
      <c r="A48" s="1">
        <v>44759</v>
      </c>
      <c r="B48">
        <v>23</v>
      </c>
      <c r="C48">
        <f>ROUNDDOWN($C$2*(1+((2/29)*((temperatury45[[#This Row],[Column2]]-24)/2))),0)</f>
        <v>115</v>
      </c>
      <c r="D48">
        <f>ROUNDDOWN($D$2*(1+((1/17)*((temperatury45[[#This Row],[Column2]]-24)/2))),0)</f>
        <v>77</v>
      </c>
      <c r="E48">
        <f>ROUNDDOWN($E$2*(1+((1/13)*((temperatury45[[#This Row],[Column2]]-24)/2))),0)</f>
        <v>86</v>
      </c>
      <c r="F48">
        <f t="shared" si="0"/>
        <v>7</v>
      </c>
      <c r="G48">
        <f>(temperatury45[[#This Row],[lody]]*$K$4)+(temperatury45[[#This Row],[kukurydza]]*$K$3)+(temperatury45[[#This Row],[hot-dog]]*$K$2)</f>
        <v>1639</v>
      </c>
      <c r="H48">
        <f xml:space="preserve"> temperatury45[[#This Row],[dzienny utarg]]+H47</f>
        <v>77876</v>
      </c>
    </row>
    <row r="49" spans="1:8" x14ac:dyDescent="0.3">
      <c r="A49" s="1">
        <v>44760</v>
      </c>
      <c r="B49">
        <v>19</v>
      </c>
      <c r="C49">
        <f>ROUNDDOWN($C$2*(1+((2/29)*((temperatury45[[#This Row],[Column2]]-24)/2))),0)</f>
        <v>99</v>
      </c>
      <c r="D49">
        <f>ROUNDDOWN($D$2*(1+((1/17)*((temperatury45[[#This Row],[Column2]]-24)/2))),0)</f>
        <v>68</v>
      </c>
      <c r="E49">
        <f>ROUNDDOWN($E$2*(1+((1/13)*((temperatury45[[#This Row],[Column2]]-24)/2))),0)</f>
        <v>72</v>
      </c>
      <c r="F49">
        <f t="shared" si="0"/>
        <v>7</v>
      </c>
      <c r="G49">
        <f>(temperatury45[[#This Row],[lody]]*$K$4)+(temperatury45[[#This Row],[kukurydza]]*$K$3)+(temperatury45[[#This Row],[hot-dog]]*$K$2)</f>
        <v>1407</v>
      </c>
      <c r="H49">
        <f xml:space="preserve"> temperatury45[[#This Row],[dzienny utarg]]+H48</f>
        <v>79283</v>
      </c>
    </row>
    <row r="50" spans="1:8" x14ac:dyDescent="0.3">
      <c r="A50" s="1">
        <v>44761</v>
      </c>
      <c r="B50">
        <v>21</v>
      </c>
      <c r="C50">
        <f>ROUNDDOWN($C$2*(1+((2/29)*((temperatury45[[#This Row],[Column2]]-24)/2))),0)</f>
        <v>107</v>
      </c>
      <c r="D50">
        <f>ROUNDDOWN($D$2*(1+((1/17)*((temperatury45[[#This Row],[Column2]]-24)/2))),0)</f>
        <v>72</v>
      </c>
      <c r="E50">
        <f>ROUNDDOWN($E$2*(1+((1/13)*((temperatury45[[#This Row],[Column2]]-24)/2))),0)</f>
        <v>79</v>
      </c>
      <c r="F50">
        <f t="shared" si="0"/>
        <v>7</v>
      </c>
      <c r="G50">
        <f>(temperatury45[[#This Row],[lody]]*$K$4)+(temperatury45[[#This Row],[kukurydza]]*$K$3)+(temperatury45[[#This Row],[hot-dog]]*$K$2)</f>
        <v>1520</v>
      </c>
      <c r="H50">
        <f xml:space="preserve"> temperatury45[[#This Row],[dzienny utarg]]+H49</f>
        <v>80803</v>
      </c>
    </row>
    <row r="51" spans="1:8" x14ac:dyDescent="0.3">
      <c r="A51" s="1">
        <v>44762</v>
      </c>
      <c r="B51">
        <v>25</v>
      </c>
      <c r="C51">
        <f>ROUNDDOWN($C$2*(1+((2/29)*((temperatury45[[#This Row],[Column2]]-24)/2))),0)</f>
        <v>124</v>
      </c>
      <c r="D51">
        <f>ROUNDDOWN($D$2*(1+((1/17)*((temperatury45[[#This Row],[Column2]]-24)/2))),0)</f>
        <v>82</v>
      </c>
      <c r="E51">
        <f>ROUNDDOWN($E$2*(1+((1/13)*((temperatury45[[#This Row],[Column2]]-24)/2))),0)</f>
        <v>93</v>
      </c>
      <c r="F51">
        <f t="shared" si="0"/>
        <v>7</v>
      </c>
      <c r="G51">
        <f>(temperatury45[[#This Row],[lody]]*$K$4)+(temperatury45[[#This Row],[kukurydza]]*$K$3)+(temperatury45[[#This Row],[hot-dog]]*$K$2)</f>
        <v>1763</v>
      </c>
      <c r="H51">
        <f xml:space="preserve"> temperatury45[[#This Row],[dzienny utarg]]+H50</f>
        <v>82566</v>
      </c>
    </row>
    <row r="52" spans="1:8" x14ac:dyDescent="0.3">
      <c r="A52" s="1">
        <v>44763</v>
      </c>
      <c r="B52">
        <v>28</v>
      </c>
      <c r="C52">
        <f>ROUNDDOWN($C$2*(1+((2/29)*((temperatury45[[#This Row],[Column2]]-24)/2))),0)</f>
        <v>136</v>
      </c>
      <c r="D52">
        <f>ROUNDDOWN($D$2*(1+((1/17)*((temperatury45[[#This Row],[Column2]]-24)/2))),0)</f>
        <v>89</v>
      </c>
      <c r="E52">
        <f>ROUNDDOWN($E$2*(1+((1/13)*((temperatury45[[#This Row],[Column2]]-24)/2))),0)</f>
        <v>103</v>
      </c>
      <c r="F52">
        <f t="shared" si="0"/>
        <v>7</v>
      </c>
      <c r="G52">
        <f>(temperatury45[[#This Row],[lody]]*$K$4)+(temperatury45[[#This Row],[kukurydza]]*$K$3)+(temperatury45[[#This Row],[hot-dog]]*$K$2)</f>
        <v>1935</v>
      </c>
      <c r="H52">
        <f xml:space="preserve"> temperatury45[[#This Row],[dzienny utarg]]+H51</f>
        <v>84501</v>
      </c>
    </row>
    <row r="53" spans="1:8" x14ac:dyDescent="0.3">
      <c r="A53" s="1">
        <v>44764</v>
      </c>
      <c r="B53">
        <v>27</v>
      </c>
      <c r="C53">
        <f>ROUNDDOWN($C$2*(1+((2/29)*((temperatury45[[#This Row],[Column2]]-24)/2))),0)</f>
        <v>132</v>
      </c>
      <c r="D53">
        <f>ROUNDDOWN($D$2*(1+((1/17)*((temperatury45[[#This Row],[Column2]]-24)/2))),0)</f>
        <v>87</v>
      </c>
      <c r="E53">
        <f>ROUNDDOWN($E$2*(1+((1/13)*((temperatury45[[#This Row],[Column2]]-24)/2))),0)</f>
        <v>100</v>
      </c>
      <c r="F53">
        <f t="shared" si="0"/>
        <v>7</v>
      </c>
      <c r="G53">
        <f>(temperatury45[[#This Row],[lody]]*$K$4)+(temperatury45[[#This Row],[kukurydza]]*$K$3)+(temperatury45[[#This Row],[hot-dog]]*$K$2)</f>
        <v>1882</v>
      </c>
      <c r="H53">
        <f xml:space="preserve"> temperatury45[[#This Row],[dzienny utarg]]+H52</f>
        <v>86383</v>
      </c>
    </row>
    <row r="54" spans="1:8" x14ac:dyDescent="0.3">
      <c r="A54" s="1">
        <v>44765</v>
      </c>
      <c r="B54">
        <v>23</v>
      </c>
      <c r="C54">
        <f>ROUNDDOWN($C$2*(1+((2/29)*((temperatury45[[#This Row],[Column2]]-24)/2))),0)</f>
        <v>115</v>
      </c>
      <c r="D54">
        <f>ROUNDDOWN($D$2*(1+((1/17)*((temperatury45[[#This Row],[Column2]]-24)/2))),0)</f>
        <v>77</v>
      </c>
      <c r="E54">
        <f>ROUNDDOWN($E$2*(1+((1/13)*((temperatury45[[#This Row],[Column2]]-24)/2))),0)</f>
        <v>86</v>
      </c>
      <c r="F54">
        <f t="shared" si="0"/>
        <v>7</v>
      </c>
      <c r="G54">
        <f>(temperatury45[[#This Row],[lody]]*$K$4)+(temperatury45[[#This Row],[kukurydza]]*$K$3)+(temperatury45[[#This Row],[hot-dog]]*$K$2)</f>
        <v>1639</v>
      </c>
      <c r="H54">
        <f xml:space="preserve"> temperatury45[[#This Row],[dzienny utarg]]+H53</f>
        <v>88022</v>
      </c>
    </row>
    <row r="55" spans="1:8" x14ac:dyDescent="0.3">
      <c r="A55" s="1">
        <v>44766</v>
      </c>
      <c r="B55">
        <v>26</v>
      </c>
      <c r="C55">
        <f>ROUNDDOWN($C$2*(1+((2/29)*((temperatury45[[#This Row],[Column2]]-24)/2))),0)</f>
        <v>128</v>
      </c>
      <c r="D55">
        <f>ROUNDDOWN($D$2*(1+((1/17)*((temperatury45[[#This Row],[Column2]]-24)/2))),0)</f>
        <v>84</v>
      </c>
      <c r="E55">
        <f>ROUNDDOWN($E$2*(1+((1/13)*((temperatury45[[#This Row],[Column2]]-24)/2))),0)</f>
        <v>96</v>
      </c>
      <c r="F55">
        <f t="shared" si="0"/>
        <v>7</v>
      </c>
      <c r="G55">
        <f>(temperatury45[[#This Row],[lody]]*$K$4)+(temperatury45[[#This Row],[kukurydza]]*$K$3)+(temperatury45[[#This Row],[hot-dog]]*$K$2)</f>
        <v>1816</v>
      </c>
      <c r="H55">
        <f xml:space="preserve"> temperatury45[[#This Row],[dzienny utarg]]+H54</f>
        <v>89838</v>
      </c>
    </row>
    <row r="56" spans="1:8" x14ac:dyDescent="0.3">
      <c r="A56" s="1">
        <v>44767</v>
      </c>
      <c r="B56">
        <v>29</v>
      </c>
      <c r="C56">
        <f>ROUNDDOWN($C$2*(1+((2/29)*((temperatury45[[#This Row],[Column2]]-24)/2))),0)</f>
        <v>140</v>
      </c>
      <c r="D56">
        <f>ROUNDDOWN($D$2*(1+((1/17)*((temperatury45[[#This Row],[Column2]]-24)/2))),0)</f>
        <v>91</v>
      </c>
      <c r="E56">
        <f>ROUNDDOWN($E$2*(1+((1/13)*((temperatury45[[#This Row],[Column2]]-24)/2))),0)</f>
        <v>107</v>
      </c>
      <c r="F56">
        <f t="shared" si="0"/>
        <v>7</v>
      </c>
      <c r="G56">
        <f>(temperatury45[[#This Row],[lody]]*$K$4)+(temperatury45[[#This Row],[kukurydza]]*$K$3)+(temperatury45[[#This Row],[hot-dog]]*$K$2)</f>
        <v>1995</v>
      </c>
      <c r="H56">
        <f xml:space="preserve"> temperatury45[[#This Row],[dzienny utarg]]+H55</f>
        <v>91833</v>
      </c>
    </row>
    <row r="57" spans="1:8" x14ac:dyDescent="0.3">
      <c r="A57" s="1">
        <v>44768</v>
      </c>
      <c r="B57">
        <v>26</v>
      </c>
      <c r="C57">
        <f>ROUNDDOWN($C$2*(1+((2/29)*((temperatury45[[#This Row],[Column2]]-24)/2))),0)</f>
        <v>128</v>
      </c>
      <c r="D57">
        <f>ROUNDDOWN($D$2*(1+((1/17)*((temperatury45[[#This Row],[Column2]]-24)/2))),0)</f>
        <v>84</v>
      </c>
      <c r="E57">
        <f>ROUNDDOWN($E$2*(1+((1/13)*((temperatury45[[#This Row],[Column2]]-24)/2))),0)</f>
        <v>96</v>
      </c>
      <c r="F57">
        <f t="shared" si="0"/>
        <v>7</v>
      </c>
      <c r="G57">
        <f>(temperatury45[[#This Row],[lody]]*$K$4)+(temperatury45[[#This Row],[kukurydza]]*$K$3)+(temperatury45[[#This Row],[hot-dog]]*$K$2)</f>
        <v>1816</v>
      </c>
      <c r="H57">
        <f xml:space="preserve"> temperatury45[[#This Row],[dzienny utarg]]+H56</f>
        <v>93649</v>
      </c>
    </row>
    <row r="58" spans="1:8" x14ac:dyDescent="0.3">
      <c r="A58" s="1">
        <v>44769</v>
      </c>
      <c r="B58">
        <v>27</v>
      </c>
      <c r="C58">
        <f>ROUNDDOWN($C$2*(1+((2/29)*((temperatury45[[#This Row],[Column2]]-24)/2))),0)</f>
        <v>132</v>
      </c>
      <c r="D58">
        <f>ROUNDDOWN($D$2*(1+((1/17)*((temperatury45[[#This Row],[Column2]]-24)/2))),0)</f>
        <v>87</v>
      </c>
      <c r="E58">
        <f>ROUNDDOWN($E$2*(1+((1/13)*((temperatury45[[#This Row],[Column2]]-24)/2))),0)</f>
        <v>100</v>
      </c>
      <c r="F58">
        <f t="shared" si="0"/>
        <v>7</v>
      </c>
      <c r="G58">
        <f>(temperatury45[[#This Row],[lody]]*$K$4)+(temperatury45[[#This Row],[kukurydza]]*$K$3)+(temperatury45[[#This Row],[hot-dog]]*$K$2)</f>
        <v>1882</v>
      </c>
      <c r="H58">
        <f xml:space="preserve"> temperatury45[[#This Row],[dzienny utarg]]+H57</f>
        <v>95531</v>
      </c>
    </row>
    <row r="59" spans="1:8" x14ac:dyDescent="0.3">
      <c r="A59" s="1">
        <v>44770</v>
      </c>
      <c r="B59">
        <v>24</v>
      </c>
      <c r="C59">
        <f>ROUNDDOWN($C$2*(1+((2/29)*((temperatury45[[#This Row],[Column2]]-24)/2))),0)</f>
        <v>120</v>
      </c>
      <c r="D59">
        <f>ROUNDDOWN($D$2*(1+((1/17)*((temperatury45[[#This Row],[Column2]]-24)/2))),0)</f>
        <v>80</v>
      </c>
      <c r="E59">
        <f>ROUNDDOWN($E$2*(1+((1/13)*((temperatury45[[#This Row],[Column2]]-24)/2))),0)</f>
        <v>90</v>
      </c>
      <c r="F59">
        <f t="shared" si="0"/>
        <v>7</v>
      </c>
      <c r="G59">
        <f>(temperatury45[[#This Row],[lody]]*$K$4)+(temperatury45[[#This Row],[kukurydza]]*$K$3)+(temperatury45[[#This Row],[hot-dog]]*$K$2)</f>
        <v>1710</v>
      </c>
      <c r="H59">
        <f xml:space="preserve"> temperatury45[[#This Row],[dzienny utarg]]+H58</f>
        <v>97241</v>
      </c>
    </row>
    <row r="60" spans="1:8" x14ac:dyDescent="0.3">
      <c r="A60" s="1">
        <v>44771</v>
      </c>
      <c r="B60">
        <v>26</v>
      </c>
      <c r="C60">
        <f>ROUNDDOWN($C$2*(1+((2/29)*((temperatury45[[#This Row],[Column2]]-24)/2))),0)</f>
        <v>128</v>
      </c>
      <c r="D60">
        <f>ROUNDDOWN($D$2*(1+((1/17)*((temperatury45[[#This Row],[Column2]]-24)/2))),0)</f>
        <v>84</v>
      </c>
      <c r="E60">
        <f>ROUNDDOWN($E$2*(1+((1/13)*((temperatury45[[#This Row],[Column2]]-24)/2))),0)</f>
        <v>96</v>
      </c>
      <c r="F60">
        <f t="shared" si="0"/>
        <v>7</v>
      </c>
      <c r="G60">
        <f>(temperatury45[[#This Row],[lody]]*$K$4)+(temperatury45[[#This Row],[kukurydza]]*$K$3)+(temperatury45[[#This Row],[hot-dog]]*$K$2)</f>
        <v>1816</v>
      </c>
      <c r="H60">
        <f xml:space="preserve"> temperatury45[[#This Row],[dzienny utarg]]+H59</f>
        <v>99057</v>
      </c>
    </row>
    <row r="61" spans="1:8" x14ac:dyDescent="0.3">
      <c r="A61" s="1">
        <v>44772</v>
      </c>
      <c r="B61">
        <v>25</v>
      </c>
      <c r="C61">
        <f>ROUNDDOWN($C$2*(1+((2/29)*((temperatury45[[#This Row],[Column2]]-24)/2))),0)</f>
        <v>124</v>
      </c>
      <c r="D61">
        <f>ROUNDDOWN($D$2*(1+((1/17)*((temperatury45[[#This Row],[Column2]]-24)/2))),0)</f>
        <v>82</v>
      </c>
      <c r="E61">
        <f>ROUNDDOWN($E$2*(1+((1/13)*((temperatury45[[#This Row],[Column2]]-24)/2))),0)</f>
        <v>93</v>
      </c>
      <c r="F61">
        <f t="shared" si="0"/>
        <v>7</v>
      </c>
      <c r="G61">
        <f>(temperatury45[[#This Row],[lody]]*$K$4)+(temperatury45[[#This Row],[kukurydza]]*$K$3)+(temperatury45[[#This Row],[hot-dog]]*$K$2)</f>
        <v>1763</v>
      </c>
      <c r="H61">
        <f xml:space="preserve"> temperatury45[[#This Row],[dzienny utarg]]+H60</f>
        <v>100820</v>
      </c>
    </row>
    <row r="62" spans="1:8" x14ac:dyDescent="0.3">
      <c r="A62" s="1">
        <v>44773</v>
      </c>
      <c r="B62">
        <v>24</v>
      </c>
      <c r="C62">
        <f>ROUNDDOWN($C$2*(1+((2/29)*((temperatury45[[#This Row],[Column2]]-24)/2))),0)</f>
        <v>120</v>
      </c>
      <c r="D62">
        <f>ROUNDDOWN($D$2*(1+((1/17)*((temperatury45[[#This Row],[Column2]]-24)/2))),0)</f>
        <v>80</v>
      </c>
      <c r="E62">
        <f>ROUNDDOWN($E$2*(1+((1/13)*((temperatury45[[#This Row],[Column2]]-24)/2))),0)</f>
        <v>90</v>
      </c>
      <c r="F62">
        <f t="shared" si="0"/>
        <v>7</v>
      </c>
      <c r="G62">
        <f>(temperatury45[[#This Row],[lody]]*$K$4)+(temperatury45[[#This Row],[kukurydza]]*$K$3)+(temperatury45[[#This Row],[hot-dog]]*$K$2)</f>
        <v>1710</v>
      </c>
      <c r="H62">
        <f xml:space="preserve"> temperatury45[[#This Row],[dzienny utarg]]+H61</f>
        <v>102530</v>
      </c>
    </row>
    <row r="63" spans="1:8" x14ac:dyDescent="0.3">
      <c r="A63" s="1">
        <v>44774</v>
      </c>
      <c r="B63">
        <v>22</v>
      </c>
      <c r="C63">
        <f>ROUNDDOWN($C$2*(1+((2/29)*((temperatury45[[#This Row],[Column2]]-24)/2))),0)</f>
        <v>111</v>
      </c>
      <c r="D63">
        <f>ROUNDDOWN($D$2*(1+((1/17)*((temperatury45[[#This Row],[Column2]]-24)/2))),0)</f>
        <v>75</v>
      </c>
      <c r="E63">
        <f>ROUNDDOWN($E$2*(1+((1/13)*((temperatury45[[#This Row],[Column2]]-24)/2))),0)</f>
        <v>83</v>
      </c>
      <c r="F63">
        <f t="shared" si="0"/>
        <v>8</v>
      </c>
      <c r="G63">
        <f>(temperatury45[[#This Row],[lody]]*$K$4)+(temperatury45[[#This Row],[kukurydza]]*$K$3)+(temperatury45[[#This Row],[hot-dog]]*$K$2)</f>
        <v>1586</v>
      </c>
      <c r="H63">
        <f xml:space="preserve"> temperatury45[[#This Row],[dzienny utarg]]+H62</f>
        <v>104116</v>
      </c>
    </row>
    <row r="64" spans="1:8" x14ac:dyDescent="0.3">
      <c r="A64" s="1">
        <v>44775</v>
      </c>
      <c r="B64">
        <v>19</v>
      </c>
      <c r="C64">
        <f>ROUNDDOWN($C$2*(1+((2/29)*((temperatury45[[#This Row],[Column2]]-24)/2))),0)</f>
        <v>99</v>
      </c>
      <c r="D64">
        <f>ROUNDDOWN($D$2*(1+((1/17)*((temperatury45[[#This Row],[Column2]]-24)/2))),0)</f>
        <v>68</v>
      </c>
      <c r="E64">
        <f>ROUNDDOWN($E$2*(1+((1/13)*((temperatury45[[#This Row],[Column2]]-24)/2))),0)</f>
        <v>72</v>
      </c>
      <c r="F64">
        <f t="shared" si="0"/>
        <v>8</v>
      </c>
      <c r="G64">
        <f>(temperatury45[[#This Row],[lody]]*$K$4)+(temperatury45[[#This Row],[kukurydza]]*$K$3)+(temperatury45[[#This Row],[hot-dog]]*$K$2)</f>
        <v>1407</v>
      </c>
      <c r="H64">
        <f xml:space="preserve"> temperatury45[[#This Row],[dzienny utarg]]+H63</f>
        <v>105523</v>
      </c>
    </row>
    <row r="65" spans="1:8" x14ac:dyDescent="0.3">
      <c r="A65" s="1">
        <v>44776</v>
      </c>
      <c r="B65">
        <v>21</v>
      </c>
      <c r="C65">
        <f>ROUNDDOWN($C$2*(1+((2/29)*((temperatury45[[#This Row],[Column2]]-24)/2))),0)</f>
        <v>107</v>
      </c>
      <c r="D65">
        <f>ROUNDDOWN($D$2*(1+((1/17)*((temperatury45[[#This Row],[Column2]]-24)/2))),0)</f>
        <v>72</v>
      </c>
      <c r="E65">
        <f>ROUNDDOWN($E$2*(1+((1/13)*((temperatury45[[#This Row],[Column2]]-24)/2))),0)</f>
        <v>79</v>
      </c>
      <c r="F65">
        <f t="shared" si="0"/>
        <v>8</v>
      </c>
      <c r="G65">
        <f>(temperatury45[[#This Row],[lody]]*$K$4)+(temperatury45[[#This Row],[kukurydza]]*$K$3)+(temperatury45[[#This Row],[hot-dog]]*$K$2)</f>
        <v>1520</v>
      </c>
      <c r="H65">
        <f xml:space="preserve"> temperatury45[[#This Row],[dzienny utarg]]+H64</f>
        <v>107043</v>
      </c>
    </row>
    <row r="66" spans="1:8" x14ac:dyDescent="0.3">
      <c r="A66" s="1">
        <v>44777</v>
      </c>
      <c r="B66">
        <v>26</v>
      </c>
      <c r="C66">
        <f>ROUNDDOWN($C$2*(1+((2/29)*((temperatury45[[#This Row],[Column2]]-24)/2))),0)</f>
        <v>128</v>
      </c>
      <c r="D66">
        <f>ROUNDDOWN($D$2*(1+((1/17)*((temperatury45[[#This Row],[Column2]]-24)/2))),0)</f>
        <v>84</v>
      </c>
      <c r="E66">
        <f>ROUNDDOWN($E$2*(1+((1/13)*((temperatury45[[#This Row],[Column2]]-24)/2))),0)</f>
        <v>96</v>
      </c>
      <c r="F66">
        <f t="shared" si="0"/>
        <v>8</v>
      </c>
      <c r="G66">
        <f>(temperatury45[[#This Row],[lody]]*$K$4)+(temperatury45[[#This Row],[kukurydza]]*$K$3)+(temperatury45[[#This Row],[hot-dog]]*$K$2)</f>
        <v>1816</v>
      </c>
      <c r="H66">
        <f xml:space="preserve"> temperatury45[[#This Row],[dzienny utarg]]+H65</f>
        <v>108859</v>
      </c>
    </row>
    <row r="67" spans="1:8" x14ac:dyDescent="0.3">
      <c r="A67" s="1">
        <v>44778</v>
      </c>
      <c r="B67">
        <v>19</v>
      </c>
      <c r="C67">
        <f>ROUNDDOWN($C$2*(1+((2/29)*((temperatury45[[#This Row],[Column2]]-24)/2))),0)</f>
        <v>99</v>
      </c>
      <c r="D67">
        <f>ROUNDDOWN($D$2*(1+((1/17)*((temperatury45[[#This Row],[Column2]]-24)/2))),0)</f>
        <v>68</v>
      </c>
      <c r="E67">
        <f>ROUNDDOWN($E$2*(1+((1/13)*((temperatury45[[#This Row],[Column2]]-24)/2))),0)</f>
        <v>72</v>
      </c>
      <c r="F67">
        <f t="shared" ref="F67:F93" si="1">MONTH(A67)</f>
        <v>8</v>
      </c>
      <c r="G67">
        <f>(temperatury45[[#This Row],[lody]]*$K$4)+(temperatury45[[#This Row],[kukurydza]]*$K$3)+(temperatury45[[#This Row],[hot-dog]]*$K$2)</f>
        <v>1407</v>
      </c>
      <c r="H67">
        <f xml:space="preserve"> temperatury45[[#This Row],[dzienny utarg]]+H66</f>
        <v>110266</v>
      </c>
    </row>
    <row r="68" spans="1:8" x14ac:dyDescent="0.3">
      <c r="A68" s="1">
        <v>44779</v>
      </c>
      <c r="B68">
        <v>21</v>
      </c>
      <c r="C68">
        <f>ROUNDDOWN($C$2*(1+((2/29)*((temperatury45[[#This Row],[Column2]]-24)/2))),0)</f>
        <v>107</v>
      </c>
      <c r="D68">
        <f>ROUNDDOWN($D$2*(1+((1/17)*((temperatury45[[#This Row],[Column2]]-24)/2))),0)</f>
        <v>72</v>
      </c>
      <c r="E68">
        <f>ROUNDDOWN($E$2*(1+((1/13)*((temperatury45[[#This Row],[Column2]]-24)/2))),0)</f>
        <v>79</v>
      </c>
      <c r="F68">
        <f t="shared" si="1"/>
        <v>8</v>
      </c>
      <c r="G68">
        <f>(temperatury45[[#This Row],[lody]]*$K$4)+(temperatury45[[#This Row],[kukurydza]]*$K$3)+(temperatury45[[#This Row],[hot-dog]]*$K$2)</f>
        <v>1520</v>
      </c>
      <c r="H68">
        <f xml:space="preserve"> temperatury45[[#This Row],[dzienny utarg]]+H67</f>
        <v>111786</v>
      </c>
    </row>
    <row r="69" spans="1:8" x14ac:dyDescent="0.3">
      <c r="A69" s="1">
        <v>44780</v>
      </c>
      <c r="B69">
        <v>23</v>
      </c>
      <c r="C69">
        <f>ROUNDDOWN($C$2*(1+((2/29)*((temperatury45[[#This Row],[Column2]]-24)/2))),0)</f>
        <v>115</v>
      </c>
      <c r="D69">
        <f>ROUNDDOWN($D$2*(1+((1/17)*((temperatury45[[#This Row],[Column2]]-24)/2))),0)</f>
        <v>77</v>
      </c>
      <c r="E69">
        <f>ROUNDDOWN($E$2*(1+((1/13)*((temperatury45[[#This Row],[Column2]]-24)/2))),0)</f>
        <v>86</v>
      </c>
      <c r="F69">
        <f t="shared" si="1"/>
        <v>8</v>
      </c>
      <c r="G69">
        <f>(temperatury45[[#This Row],[lody]]*$K$4)+(temperatury45[[#This Row],[kukurydza]]*$K$3)+(temperatury45[[#This Row],[hot-dog]]*$K$2)</f>
        <v>1639</v>
      </c>
      <c r="H69">
        <f xml:space="preserve"> temperatury45[[#This Row],[dzienny utarg]]+H68</f>
        <v>113425</v>
      </c>
    </row>
    <row r="70" spans="1:8" x14ac:dyDescent="0.3">
      <c r="A70" s="1">
        <v>44781</v>
      </c>
      <c r="B70">
        <v>27</v>
      </c>
      <c r="C70">
        <f>ROUNDDOWN($C$2*(1+((2/29)*((temperatury45[[#This Row],[Column2]]-24)/2))),0)</f>
        <v>132</v>
      </c>
      <c r="D70">
        <f>ROUNDDOWN($D$2*(1+((1/17)*((temperatury45[[#This Row],[Column2]]-24)/2))),0)</f>
        <v>87</v>
      </c>
      <c r="E70">
        <f>ROUNDDOWN($E$2*(1+((1/13)*((temperatury45[[#This Row],[Column2]]-24)/2))),0)</f>
        <v>100</v>
      </c>
      <c r="F70">
        <f t="shared" si="1"/>
        <v>8</v>
      </c>
      <c r="G70">
        <f>(temperatury45[[#This Row],[lody]]*$K$4)+(temperatury45[[#This Row],[kukurydza]]*$K$3)+(temperatury45[[#This Row],[hot-dog]]*$K$2)</f>
        <v>1882</v>
      </c>
      <c r="H70">
        <f xml:space="preserve"> temperatury45[[#This Row],[dzienny utarg]]+H69</f>
        <v>115307</v>
      </c>
    </row>
    <row r="71" spans="1:8" x14ac:dyDescent="0.3">
      <c r="A71" s="1">
        <v>44782</v>
      </c>
      <c r="B71">
        <v>20</v>
      </c>
      <c r="C71">
        <f>ROUNDDOWN($C$2*(1+((2/29)*((temperatury45[[#This Row],[Column2]]-24)/2))),0)</f>
        <v>103</v>
      </c>
      <c r="D71">
        <f>ROUNDDOWN($D$2*(1+((1/17)*((temperatury45[[#This Row],[Column2]]-24)/2))),0)</f>
        <v>70</v>
      </c>
      <c r="E71">
        <f>ROUNDDOWN($E$2*(1+((1/13)*((temperatury45[[#This Row],[Column2]]-24)/2))),0)</f>
        <v>76</v>
      </c>
      <c r="F71">
        <f t="shared" si="1"/>
        <v>8</v>
      </c>
      <c r="G71">
        <f>(temperatury45[[#This Row],[lody]]*$K$4)+(temperatury45[[#This Row],[kukurydza]]*$K$3)+(temperatury45[[#This Row],[hot-dog]]*$K$2)</f>
        <v>1467</v>
      </c>
      <c r="H71">
        <f xml:space="preserve"> temperatury45[[#This Row],[dzienny utarg]]+H70</f>
        <v>116774</v>
      </c>
    </row>
    <row r="72" spans="1:8" x14ac:dyDescent="0.3">
      <c r="A72" s="1">
        <v>44783</v>
      </c>
      <c r="B72">
        <v>18</v>
      </c>
      <c r="C72">
        <f>ROUNDDOWN($C$2*(1+((2/29)*((temperatury45[[#This Row],[Column2]]-24)/2))),0)</f>
        <v>95</v>
      </c>
      <c r="D72">
        <f>ROUNDDOWN($D$2*(1+((1/17)*((temperatury45[[#This Row],[Column2]]-24)/2))),0)</f>
        <v>65</v>
      </c>
      <c r="E72">
        <f>ROUNDDOWN($E$2*(1+((1/13)*((temperatury45[[#This Row],[Column2]]-24)/2))),0)</f>
        <v>69</v>
      </c>
      <c r="F72">
        <f t="shared" si="1"/>
        <v>8</v>
      </c>
      <c r="G72">
        <f>(temperatury45[[#This Row],[lody]]*$K$4)+(temperatury45[[#This Row],[kukurydza]]*$K$3)+(temperatury45[[#This Row],[hot-dog]]*$K$2)</f>
        <v>1348</v>
      </c>
      <c r="H72">
        <f xml:space="preserve"> temperatury45[[#This Row],[dzienny utarg]]+H71</f>
        <v>118122</v>
      </c>
    </row>
    <row r="73" spans="1:8" x14ac:dyDescent="0.3">
      <c r="A73" s="1">
        <v>44784</v>
      </c>
      <c r="B73">
        <v>17</v>
      </c>
      <c r="C73">
        <f>ROUNDDOWN($C$2*(1+((2/29)*((temperatury45[[#This Row],[Column2]]-24)/2))),0)</f>
        <v>91</v>
      </c>
      <c r="D73">
        <f>ROUNDDOWN($D$2*(1+((1/17)*((temperatury45[[#This Row],[Column2]]-24)/2))),0)</f>
        <v>63</v>
      </c>
      <c r="E73">
        <f>ROUNDDOWN($E$2*(1+((1/13)*((temperatury45[[#This Row],[Column2]]-24)/2))),0)</f>
        <v>65</v>
      </c>
      <c r="F73">
        <f t="shared" si="1"/>
        <v>8</v>
      </c>
      <c r="G73">
        <f>(temperatury45[[#This Row],[lody]]*$K$4)+(temperatury45[[#This Row],[kukurydza]]*$K$3)+(temperatury45[[#This Row],[hot-dog]]*$K$2)</f>
        <v>1288</v>
      </c>
      <c r="H73">
        <f xml:space="preserve"> temperatury45[[#This Row],[dzienny utarg]]+H72</f>
        <v>119410</v>
      </c>
    </row>
    <row r="74" spans="1:8" x14ac:dyDescent="0.3">
      <c r="A74" s="1">
        <v>44785</v>
      </c>
      <c r="B74">
        <v>19</v>
      </c>
      <c r="C74">
        <f>ROUNDDOWN($C$2*(1+((2/29)*((temperatury45[[#This Row],[Column2]]-24)/2))),0)</f>
        <v>99</v>
      </c>
      <c r="D74">
        <f>ROUNDDOWN($D$2*(1+((1/17)*((temperatury45[[#This Row],[Column2]]-24)/2))),0)</f>
        <v>68</v>
      </c>
      <c r="E74">
        <f>ROUNDDOWN($E$2*(1+((1/13)*((temperatury45[[#This Row],[Column2]]-24)/2))),0)</f>
        <v>72</v>
      </c>
      <c r="F74">
        <f t="shared" si="1"/>
        <v>8</v>
      </c>
      <c r="G74">
        <f>(temperatury45[[#This Row],[lody]]*$K$4)+(temperatury45[[#This Row],[kukurydza]]*$K$3)+(temperatury45[[#This Row],[hot-dog]]*$K$2)</f>
        <v>1407</v>
      </c>
      <c r="H74">
        <f xml:space="preserve"> temperatury45[[#This Row],[dzienny utarg]]+H73</f>
        <v>120817</v>
      </c>
    </row>
    <row r="75" spans="1:8" x14ac:dyDescent="0.3">
      <c r="A75" s="1">
        <v>44786</v>
      </c>
      <c r="B75">
        <v>26</v>
      </c>
      <c r="C75">
        <f>ROUNDDOWN($C$2*(1+((2/29)*((temperatury45[[#This Row],[Column2]]-24)/2))),0)</f>
        <v>128</v>
      </c>
      <c r="D75">
        <f>ROUNDDOWN($D$2*(1+((1/17)*((temperatury45[[#This Row],[Column2]]-24)/2))),0)</f>
        <v>84</v>
      </c>
      <c r="E75">
        <f>ROUNDDOWN($E$2*(1+((1/13)*((temperatury45[[#This Row],[Column2]]-24)/2))),0)</f>
        <v>96</v>
      </c>
      <c r="F75">
        <f t="shared" si="1"/>
        <v>8</v>
      </c>
      <c r="G75">
        <f>(temperatury45[[#This Row],[lody]]*$K$4)+(temperatury45[[#This Row],[kukurydza]]*$K$3)+(temperatury45[[#This Row],[hot-dog]]*$K$2)</f>
        <v>1816</v>
      </c>
      <c r="H75">
        <f xml:space="preserve"> temperatury45[[#This Row],[dzienny utarg]]+H74</f>
        <v>122633</v>
      </c>
    </row>
    <row r="76" spans="1:8" x14ac:dyDescent="0.3">
      <c r="A76" s="1">
        <v>44787</v>
      </c>
      <c r="B76">
        <v>21</v>
      </c>
      <c r="C76">
        <f>ROUNDDOWN($C$2*(1+((2/29)*((temperatury45[[#This Row],[Column2]]-24)/2))),0)</f>
        <v>107</v>
      </c>
      <c r="D76">
        <f>ROUNDDOWN($D$2*(1+((1/17)*((temperatury45[[#This Row],[Column2]]-24)/2))),0)</f>
        <v>72</v>
      </c>
      <c r="E76">
        <f>ROUNDDOWN($E$2*(1+((1/13)*((temperatury45[[#This Row],[Column2]]-24)/2))),0)</f>
        <v>79</v>
      </c>
      <c r="F76">
        <f t="shared" si="1"/>
        <v>8</v>
      </c>
      <c r="G76">
        <f>(temperatury45[[#This Row],[lody]]*$K$4)+(temperatury45[[#This Row],[kukurydza]]*$K$3)+(temperatury45[[#This Row],[hot-dog]]*$K$2)</f>
        <v>1520</v>
      </c>
      <c r="H76">
        <f xml:space="preserve"> temperatury45[[#This Row],[dzienny utarg]]+H75</f>
        <v>124153</v>
      </c>
    </row>
    <row r="77" spans="1:8" x14ac:dyDescent="0.3">
      <c r="A77" s="1">
        <v>44788</v>
      </c>
      <c r="B77">
        <v>19</v>
      </c>
      <c r="C77">
        <f>ROUNDDOWN($C$2*(1+((2/29)*((temperatury45[[#This Row],[Column2]]-24)/2))),0)</f>
        <v>99</v>
      </c>
      <c r="D77">
        <f>ROUNDDOWN($D$2*(1+((1/17)*((temperatury45[[#This Row],[Column2]]-24)/2))),0)</f>
        <v>68</v>
      </c>
      <c r="E77">
        <f>ROUNDDOWN($E$2*(1+((1/13)*((temperatury45[[#This Row],[Column2]]-24)/2))),0)</f>
        <v>72</v>
      </c>
      <c r="F77">
        <f t="shared" si="1"/>
        <v>8</v>
      </c>
      <c r="G77">
        <f>(temperatury45[[#This Row],[lody]]*$K$4)+(temperatury45[[#This Row],[kukurydza]]*$K$3)+(temperatury45[[#This Row],[hot-dog]]*$K$2)</f>
        <v>1407</v>
      </c>
      <c r="H77">
        <f xml:space="preserve"> temperatury45[[#This Row],[dzienny utarg]]+H76</f>
        <v>125560</v>
      </c>
    </row>
    <row r="78" spans="1:8" x14ac:dyDescent="0.3">
      <c r="A78" s="1">
        <v>44789</v>
      </c>
      <c r="B78">
        <v>19</v>
      </c>
      <c r="C78">
        <f>ROUNDDOWN($C$2*(1+((2/29)*((temperatury45[[#This Row],[Column2]]-24)/2))),0)</f>
        <v>99</v>
      </c>
      <c r="D78">
        <f>ROUNDDOWN($D$2*(1+((1/17)*((temperatury45[[#This Row],[Column2]]-24)/2))),0)</f>
        <v>68</v>
      </c>
      <c r="E78">
        <f>ROUNDDOWN($E$2*(1+((1/13)*((temperatury45[[#This Row],[Column2]]-24)/2))),0)</f>
        <v>72</v>
      </c>
      <c r="F78">
        <f t="shared" si="1"/>
        <v>8</v>
      </c>
      <c r="G78">
        <f>(temperatury45[[#This Row],[lody]]*$K$4)+(temperatury45[[#This Row],[kukurydza]]*$K$3)+(temperatury45[[#This Row],[hot-dog]]*$K$2)</f>
        <v>1407</v>
      </c>
      <c r="H78">
        <f xml:space="preserve"> temperatury45[[#This Row],[dzienny utarg]]+H77</f>
        <v>126967</v>
      </c>
    </row>
    <row r="79" spans="1:8" x14ac:dyDescent="0.3">
      <c r="A79" s="1">
        <v>44790</v>
      </c>
      <c r="B79">
        <v>21</v>
      </c>
      <c r="C79">
        <f>ROUNDDOWN($C$2*(1+((2/29)*((temperatury45[[#This Row],[Column2]]-24)/2))),0)</f>
        <v>107</v>
      </c>
      <c r="D79">
        <f>ROUNDDOWN($D$2*(1+((1/17)*((temperatury45[[#This Row],[Column2]]-24)/2))),0)</f>
        <v>72</v>
      </c>
      <c r="E79">
        <f>ROUNDDOWN($E$2*(1+((1/13)*((temperatury45[[#This Row],[Column2]]-24)/2))),0)</f>
        <v>79</v>
      </c>
      <c r="F79">
        <f t="shared" si="1"/>
        <v>8</v>
      </c>
      <c r="G79">
        <f>(temperatury45[[#This Row],[lody]]*$K$4)+(temperatury45[[#This Row],[kukurydza]]*$K$3)+(temperatury45[[#This Row],[hot-dog]]*$K$2)</f>
        <v>1520</v>
      </c>
      <c r="H79">
        <f xml:space="preserve"> temperatury45[[#This Row],[dzienny utarg]]+H78</f>
        <v>128487</v>
      </c>
    </row>
    <row r="80" spans="1:8" x14ac:dyDescent="0.3">
      <c r="A80" s="1">
        <v>44791</v>
      </c>
      <c r="B80">
        <v>21</v>
      </c>
      <c r="C80">
        <f>ROUNDDOWN($C$2*(1+((2/29)*((temperatury45[[#This Row],[Column2]]-24)/2))),0)</f>
        <v>107</v>
      </c>
      <c r="D80">
        <f>ROUNDDOWN($D$2*(1+((1/17)*((temperatury45[[#This Row],[Column2]]-24)/2))),0)</f>
        <v>72</v>
      </c>
      <c r="E80">
        <f>ROUNDDOWN($E$2*(1+((1/13)*((temperatury45[[#This Row],[Column2]]-24)/2))),0)</f>
        <v>79</v>
      </c>
      <c r="F80">
        <f t="shared" si="1"/>
        <v>8</v>
      </c>
      <c r="G80">
        <f>(temperatury45[[#This Row],[lody]]*$K$4)+(temperatury45[[#This Row],[kukurydza]]*$K$3)+(temperatury45[[#This Row],[hot-dog]]*$K$2)</f>
        <v>1520</v>
      </c>
      <c r="H80">
        <f xml:space="preserve"> temperatury45[[#This Row],[dzienny utarg]]+H79</f>
        <v>130007</v>
      </c>
    </row>
    <row r="81" spans="1:8" x14ac:dyDescent="0.3">
      <c r="A81" s="1">
        <v>44792</v>
      </c>
      <c r="B81">
        <v>24</v>
      </c>
      <c r="C81">
        <f>ROUNDDOWN($C$2*(1+((2/29)*((temperatury45[[#This Row],[Column2]]-24)/2))),0)</f>
        <v>120</v>
      </c>
      <c r="D81">
        <f>ROUNDDOWN($D$2*(1+((1/17)*((temperatury45[[#This Row],[Column2]]-24)/2))),0)</f>
        <v>80</v>
      </c>
      <c r="E81">
        <f>ROUNDDOWN($E$2*(1+((1/13)*((temperatury45[[#This Row],[Column2]]-24)/2))),0)</f>
        <v>90</v>
      </c>
      <c r="F81">
        <f t="shared" si="1"/>
        <v>8</v>
      </c>
      <c r="G81">
        <f>(temperatury45[[#This Row],[lody]]*$K$4)+(temperatury45[[#This Row],[kukurydza]]*$K$3)+(temperatury45[[#This Row],[hot-dog]]*$K$2)</f>
        <v>1710</v>
      </c>
      <c r="H81">
        <f xml:space="preserve"> temperatury45[[#This Row],[dzienny utarg]]+H80</f>
        <v>131717</v>
      </c>
    </row>
    <row r="82" spans="1:8" x14ac:dyDescent="0.3">
      <c r="A82" s="1">
        <v>44793</v>
      </c>
      <c r="B82">
        <v>26</v>
      </c>
      <c r="C82">
        <f>ROUNDDOWN($C$2*(1+((2/29)*((temperatury45[[#This Row],[Column2]]-24)/2))),0)</f>
        <v>128</v>
      </c>
      <c r="D82">
        <f>ROUNDDOWN($D$2*(1+((1/17)*((temperatury45[[#This Row],[Column2]]-24)/2))),0)</f>
        <v>84</v>
      </c>
      <c r="E82">
        <f>ROUNDDOWN($E$2*(1+((1/13)*((temperatury45[[#This Row],[Column2]]-24)/2))),0)</f>
        <v>96</v>
      </c>
      <c r="F82">
        <f t="shared" si="1"/>
        <v>8</v>
      </c>
      <c r="G82">
        <f>(temperatury45[[#This Row],[lody]]*$K$4)+(temperatury45[[#This Row],[kukurydza]]*$K$3)+(temperatury45[[#This Row],[hot-dog]]*$K$2)</f>
        <v>1816</v>
      </c>
      <c r="H82">
        <f xml:space="preserve"> temperatury45[[#This Row],[dzienny utarg]]+H81</f>
        <v>133533</v>
      </c>
    </row>
    <row r="83" spans="1:8" x14ac:dyDescent="0.3">
      <c r="A83" s="1">
        <v>44794</v>
      </c>
      <c r="B83">
        <v>23</v>
      </c>
      <c r="C83">
        <f>ROUNDDOWN($C$2*(1+((2/29)*((temperatury45[[#This Row],[Column2]]-24)/2))),0)</f>
        <v>115</v>
      </c>
      <c r="D83">
        <f>ROUNDDOWN($D$2*(1+((1/17)*((temperatury45[[#This Row],[Column2]]-24)/2))),0)</f>
        <v>77</v>
      </c>
      <c r="E83">
        <f>ROUNDDOWN($E$2*(1+((1/13)*((temperatury45[[#This Row],[Column2]]-24)/2))),0)</f>
        <v>86</v>
      </c>
      <c r="F83">
        <f t="shared" si="1"/>
        <v>8</v>
      </c>
      <c r="G83">
        <f>(temperatury45[[#This Row],[lody]]*$K$4)+(temperatury45[[#This Row],[kukurydza]]*$K$3)+(temperatury45[[#This Row],[hot-dog]]*$K$2)</f>
        <v>1639</v>
      </c>
      <c r="H83">
        <f xml:space="preserve"> temperatury45[[#This Row],[dzienny utarg]]+H82</f>
        <v>135172</v>
      </c>
    </row>
    <row r="84" spans="1:8" x14ac:dyDescent="0.3">
      <c r="A84" s="1">
        <v>44795</v>
      </c>
      <c r="B84">
        <v>23</v>
      </c>
      <c r="C84">
        <f>ROUNDDOWN($C$2*(1+((2/29)*((temperatury45[[#This Row],[Column2]]-24)/2))),0)</f>
        <v>115</v>
      </c>
      <c r="D84">
        <f>ROUNDDOWN($D$2*(1+((1/17)*((temperatury45[[#This Row],[Column2]]-24)/2))),0)</f>
        <v>77</v>
      </c>
      <c r="E84">
        <f>ROUNDDOWN($E$2*(1+((1/13)*((temperatury45[[#This Row],[Column2]]-24)/2))),0)</f>
        <v>86</v>
      </c>
      <c r="F84">
        <f t="shared" si="1"/>
        <v>8</v>
      </c>
      <c r="G84">
        <f>(temperatury45[[#This Row],[lody]]*$K$4)+(temperatury45[[#This Row],[kukurydza]]*$K$3)+(temperatury45[[#This Row],[hot-dog]]*$K$2)</f>
        <v>1639</v>
      </c>
      <c r="H84">
        <f xml:space="preserve"> temperatury45[[#This Row],[dzienny utarg]]+H83</f>
        <v>136811</v>
      </c>
    </row>
    <row r="85" spans="1:8" x14ac:dyDescent="0.3">
      <c r="A85" s="1">
        <v>44796</v>
      </c>
      <c r="B85">
        <v>24</v>
      </c>
      <c r="C85">
        <f>ROUNDDOWN($C$2*(1+((2/29)*((temperatury45[[#This Row],[Column2]]-24)/2))),0)</f>
        <v>120</v>
      </c>
      <c r="D85">
        <f>ROUNDDOWN($D$2*(1+((1/17)*((temperatury45[[#This Row],[Column2]]-24)/2))),0)</f>
        <v>80</v>
      </c>
      <c r="E85">
        <f>ROUNDDOWN($E$2*(1+((1/13)*((temperatury45[[#This Row],[Column2]]-24)/2))),0)</f>
        <v>90</v>
      </c>
      <c r="F85">
        <f t="shared" si="1"/>
        <v>8</v>
      </c>
      <c r="G85">
        <f>(temperatury45[[#This Row],[lody]]*$K$4)+(temperatury45[[#This Row],[kukurydza]]*$K$3)+(temperatury45[[#This Row],[hot-dog]]*$K$2)</f>
        <v>1710</v>
      </c>
      <c r="H85">
        <f xml:space="preserve"> temperatury45[[#This Row],[dzienny utarg]]+H84</f>
        <v>138521</v>
      </c>
    </row>
    <row r="86" spans="1:8" x14ac:dyDescent="0.3">
      <c r="A86" s="1">
        <v>44797</v>
      </c>
      <c r="B86">
        <v>26</v>
      </c>
      <c r="C86">
        <f>ROUNDDOWN($C$2*(1+((2/29)*((temperatury45[[#This Row],[Column2]]-24)/2))),0)</f>
        <v>128</v>
      </c>
      <c r="D86">
        <f>ROUNDDOWN($D$2*(1+((1/17)*((temperatury45[[#This Row],[Column2]]-24)/2))),0)</f>
        <v>84</v>
      </c>
      <c r="E86">
        <f>ROUNDDOWN($E$2*(1+((1/13)*((temperatury45[[#This Row],[Column2]]-24)/2))),0)</f>
        <v>96</v>
      </c>
      <c r="F86">
        <f t="shared" si="1"/>
        <v>8</v>
      </c>
      <c r="G86">
        <f>(temperatury45[[#This Row],[lody]]*$K$4)+(temperatury45[[#This Row],[kukurydza]]*$K$3)+(temperatury45[[#This Row],[hot-dog]]*$K$2)</f>
        <v>1816</v>
      </c>
      <c r="H86">
        <f xml:space="preserve"> temperatury45[[#This Row],[dzienny utarg]]+H85</f>
        <v>140337</v>
      </c>
    </row>
    <row r="87" spans="1:8" x14ac:dyDescent="0.3">
      <c r="A87" s="1">
        <v>44798</v>
      </c>
      <c r="B87">
        <v>28</v>
      </c>
      <c r="C87">
        <f>ROUNDDOWN($C$2*(1+((2/29)*((temperatury45[[#This Row],[Column2]]-24)/2))),0)</f>
        <v>136</v>
      </c>
      <c r="D87">
        <f>ROUNDDOWN($D$2*(1+((1/17)*((temperatury45[[#This Row],[Column2]]-24)/2))),0)</f>
        <v>89</v>
      </c>
      <c r="E87">
        <f>ROUNDDOWN($E$2*(1+((1/13)*((temperatury45[[#This Row],[Column2]]-24)/2))),0)</f>
        <v>103</v>
      </c>
      <c r="F87">
        <f t="shared" si="1"/>
        <v>8</v>
      </c>
      <c r="G87">
        <f>(temperatury45[[#This Row],[lody]]*$K$4)+(temperatury45[[#This Row],[kukurydza]]*$K$3)+(temperatury45[[#This Row],[hot-dog]]*$K$2)</f>
        <v>1935</v>
      </c>
      <c r="H87">
        <f xml:space="preserve"> temperatury45[[#This Row],[dzienny utarg]]+H86</f>
        <v>142272</v>
      </c>
    </row>
    <row r="88" spans="1:8" x14ac:dyDescent="0.3">
      <c r="A88" s="1">
        <v>44799</v>
      </c>
      <c r="B88">
        <v>32</v>
      </c>
      <c r="C88">
        <f>ROUNDDOWN($C$2*(1+((2/29)*((temperatury45[[#This Row],[Column2]]-24)/2))),0)</f>
        <v>153</v>
      </c>
      <c r="D88">
        <f>ROUNDDOWN($D$2*(1+((1/17)*((temperatury45[[#This Row],[Column2]]-24)/2))),0)</f>
        <v>98</v>
      </c>
      <c r="E88">
        <f>ROUNDDOWN($E$2*(1+((1/13)*((temperatury45[[#This Row],[Column2]]-24)/2))),0)</f>
        <v>117</v>
      </c>
      <c r="F88">
        <f t="shared" si="1"/>
        <v>8</v>
      </c>
      <c r="G88">
        <f>(temperatury45[[#This Row],[lody]]*$K$4)+(temperatury45[[#This Row],[kukurydza]]*$K$3)+(temperatury45[[#This Row],[hot-dog]]*$K$2)</f>
        <v>2172</v>
      </c>
      <c r="H88">
        <f xml:space="preserve"> temperatury45[[#This Row],[dzienny utarg]]+H87</f>
        <v>144444</v>
      </c>
    </row>
    <row r="89" spans="1:8" x14ac:dyDescent="0.3">
      <c r="A89" s="1">
        <v>44800</v>
      </c>
      <c r="B89">
        <v>26</v>
      </c>
      <c r="C89">
        <f>ROUNDDOWN($C$2*(1+((2/29)*((temperatury45[[#This Row],[Column2]]-24)/2))),0)</f>
        <v>128</v>
      </c>
      <c r="D89">
        <f>ROUNDDOWN($D$2*(1+((1/17)*((temperatury45[[#This Row],[Column2]]-24)/2))),0)</f>
        <v>84</v>
      </c>
      <c r="E89">
        <f>ROUNDDOWN($E$2*(1+((1/13)*((temperatury45[[#This Row],[Column2]]-24)/2))),0)</f>
        <v>96</v>
      </c>
      <c r="F89">
        <f t="shared" si="1"/>
        <v>8</v>
      </c>
      <c r="G89">
        <f>(temperatury45[[#This Row],[lody]]*$K$4)+(temperatury45[[#This Row],[kukurydza]]*$K$3)+(temperatury45[[#This Row],[hot-dog]]*$K$2)</f>
        <v>1816</v>
      </c>
      <c r="H89">
        <f xml:space="preserve"> temperatury45[[#This Row],[dzienny utarg]]+H88</f>
        <v>146260</v>
      </c>
    </row>
    <row r="90" spans="1:8" x14ac:dyDescent="0.3">
      <c r="A90" s="1">
        <v>44801</v>
      </c>
      <c r="B90">
        <v>32</v>
      </c>
      <c r="C90">
        <f>ROUNDDOWN($C$2*(1+((2/29)*((temperatury45[[#This Row],[Column2]]-24)/2))),0)</f>
        <v>153</v>
      </c>
      <c r="D90">
        <f>ROUNDDOWN($D$2*(1+((1/17)*((temperatury45[[#This Row],[Column2]]-24)/2))),0)</f>
        <v>98</v>
      </c>
      <c r="E90">
        <f>ROUNDDOWN($E$2*(1+((1/13)*((temperatury45[[#This Row],[Column2]]-24)/2))),0)</f>
        <v>117</v>
      </c>
      <c r="F90">
        <f t="shared" si="1"/>
        <v>8</v>
      </c>
      <c r="G90">
        <f>(temperatury45[[#This Row],[lody]]*$K$4)+(temperatury45[[#This Row],[kukurydza]]*$K$3)+(temperatury45[[#This Row],[hot-dog]]*$K$2)</f>
        <v>2172</v>
      </c>
      <c r="H90">
        <f xml:space="preserve"> temperatury45[[#This Row],[dzienny utarg]]+H89</f>
        <v>148432</v>
      </c>
    </row>
    <row r="91" spans="1:8" x14ac:dyDescent="0.3">
      <c r="A91" s="1">
        <v>44802</v>
      </c>
      <c r="B91">
        <v>23</v>
      </c>
      <c r="C91">
        <f>ROUNDDOWN($C$2*(1+((2/29)*((temperatury45[[#This Row],[Column2]]-24)/2))),0)</f>
        <v>115</v>
      </c>
      <c r="D91">
        <f>ROUNDDOWN($D$2*(1+((1/17)*((temperatury45[[#This Row],[Column2]]-24)/2))),0)</f>
        <v>77</v>
      </c>
      <c r="E91">
        <f>ROUNDDOWN($E$2*(1+((1/13)*((temperatury45[[#This Row],[Column2]]-24)/2))),0)</f>
        <v>86</v>
      </c>
      <c r="F91">
        <f t="shared" si="1"/>
        <v>8</v>
      </c>
      <c r="G91">
        <f>(temperatury45[[#This Row],[lody]]*$K$4)+(temperatury45[[#This Row],[kukurydza]]*$K$3)+(temperatury45[[#This Row],[hot-dog]]*$K$2)</f>
        <v>1639</v>
      </c>
      <c r="H91">
        <f xml:space="preserve"> temperatury45[[#This Row],[dzienny utarg]]+H90</f>
        <v>150071</v>
      </c>
    </row>
    <row r="92" spans="1:8" x14ac:dyDescent="0.3">
      <c r="A92" s="1">
        <v>44803</v>
      </c>
      <c r="B92">
        <v>22</v>
      </c>
      <c r="C92">
        <f>ROUNDDOWN($C$2*(1+((2/29)*((temperatury45[[#This Row],[Column2]]-24)/2))),0)</f>
        <v>111</v>
      </c>
      <c r="D92">
        <f>ROUNDDOWN($D$2*(1+((1/17)*((temperatury45[[#This Row],[Column2]]-24)/2))),0)</f>
        <v>75</v>
      </c>
      <c r="E92">
        <f>ROUNDDOWN($E$2*(1+((1/13)*((temperatury45[[#This Row],[Column2]]-24)/2))),0)</f>
        <v>83</v>
      </c>
      <c r="F92">
        <f t="shared" si="1"/>
        <v>8</v>
      </c>
      <c r="G92">
        <f>(temperatury45[[#This Row],[lody]]*$K$4)+(temperatury45[[#This Row],[kukurydza]]*$K$3)+(temperatury45[[#This Row],[hot-dog]]*$K$2)</f>
        <v>1586</v>
      </c>
      <c r="H92">
        <f xml:space="preserve"> temperatury45[[#This Row],[dzienny utarg]]+H91</f>
        <v>151657</v>
      </c>
    </row>
    <row r="93" spans="1:8" x14ac:dyDescent="0.3">
      <c r="A93" s="1">
        <v>44804</v>
      </c>
      <c r="B93">
        <v>25</v>
      </c>
      <c r="C93">
        <f>ROUNDDOWN($C$2*(1+((2/29)*((temperatury45[[#This Row],[Column2]]-24)/2))),0)</f>
        <v>124</v>
      </c>
      <c r="D93">
        <f>ROUNDDOWN($D$2*(1+((1/17)*((temperatury45[[#This Row],[Column2]]-24)/2))),0)</f>
        <v>82</v>
      </c>
      <c r="E93">
        <f>ROUNDDOWN($E$2*(1+((1/13)*((temperatury45[[#This Row],[Column2]]-24)/2))),0)</f>
        <v>93</v>
      </c>
      <c r="F93">
        <f t="shared" si="1"/>
        <v>8</v>
      </c>
      <c r="G93">
        <f>(temperatury45[[#This Row],[lody]]*$K$4)+(temperatury45[[#This Row],[kukurydza]]*$K$3)+(temperatury45[[#This Row],[hot-dog]]*$K$2)</f>
        <v>1763</v>
      </c>
      <c r="H93">
        <f xml:space="preserve"> temperatury45[[#This Row],[dzienny utarg]]+H92</f>
        <v>153420</v>
      </c>
    </row>
  </sheetData>
  <conditionalFormatting sqref="A28:H28">
    <cfRule type="cellIs" dxfId="2" priority="1" operator="greaterThan">
      <formula>45000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79E0-3FDA-4DE7-A996-2C780B7781FC}">
  <dimension ref="A1:P123"/>
  <sheetViews>
    <sheetView tabSelected="1" topLeftCell="A103" workbookViewId="0">
      <selection activeCell="J1" sqref="J1:J1048576"/>
    </sheetView>
  </sheetViews>
  <sheetFormatPr defaultRowHeight="14.4" x14ac:dyDescent="0.3"/>
  <cols>
    <col min="1" max="1" width="10.21875" customWidth="1"/>
    <col min="15" max="15" width="10.88671875" customWidth="1"/>
    <col min="16" max="16" width="14.88671875" customWidth="1"/>
  </cols>
  <sheetData>
    <row r="1" spans="1:16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17</v>
      </c>
      <c r="G1" t="s">
        <v>21</v>
      </c>
      <c r="H1" t="s">
        <v>22</v>
      </c>
      <c r="I1" t="s">
        <v>24</v>
      </c>
      <c r="J1" t="s">
        <v>25</v>
      </c>
      <c r="K1" t="s">
        <v>23</v>
      </c>
    </row>
    <row r="2" spans="1:16" x14ac:dyDescent="0.3">
      <c r="A2" s="1">
        <v>44713</v>
      </c>
      <c r="B2">
        <v>24</v>
      </c>
      <c r="C2">
        <v>120</v>
      </c>
      <c r="D2">
        <v>80</v>
      </c>
      <c r="E2">
        <v>90</v>
      </c>
      <c r="F2">
        <f>(temperatury456[[#This Row],[lody]]*$M$4)+(temperatury456[[#This Row],[kukurydza]]*$M$3)+(temperatury456[[#This Row],[hot-dog]]*$M$2)</f>
        <v>1710</v>
      </c>
      <c r="G2">
        <f>IF(temperatury456[[#This Row],[dzienny utarg]]&lt;1000,1000-temperatury456[[#This Row],[dzienny utarg]],0)</f>
        <v>0</v>
      </c>
      <c r="H2">
        <f>temperatury456[[#This Row],[lody]]+temperatury456[[#This Row],[kukurydza]]+temperatury456[[#This Row],[hot-dog]]</f>
        <v>290</v>
      </c>
      <c r="K2" s="5"/>
      <c r="L2" t="s">
        <v>18</v>
      </c>
      <c r="M2">
        <v>7</v>
      </c>
    </row>
    <row r="3" spans="1:16" x14ac:dyDescent="0.3">
      <c r="A3" s="1">
        <v>44714</v>
      </c>
      <c r="B3">
        <v>25</v>
      </c>
      <c r="C3">
        <f>ROUNDDOWN($C$2*(1+((2/29)*((temperatury456[[#This Row],[Column2]]-24)/2))),0)</f>
        <v>124</v>
      </c>
      <c r="D3">
        <f>ROUNDDOWN($D$2*(1+((1/17)*((temperatury456[[#This Row],[Column2]]-24)/2))),0)</f>
        <v>82</v>
      </c>
      <c r="E3">
        <f>ROUNDDOWN($E$2*(1+((1/13)*((temperatury456[[#This Row],[Column2]]-24)/2))),0)</f>
        <v>93</v>
      </c>
      <c r="F3">
        <f>(temperatury456[[#This Row],[lody]]*$M$4)+(temperatury456[[#This Row],[kukurydza]]*$M$3)+(temperatury456[[#This Row],[hot-dog]]*$M$2)</f>
        <v>1763</v>
      </c>
      <c r="G3">
        <f>IF(temperatury456[[#This Row],[dzienny utarg]]&lt;1000,1000-temperatury456[[#This Row],[dzienny utarg]],0)</f>
        <v>0</v>
      </c>
      <c r="H3">
        <f>temperatury456[[#This Row],[lody]]+temperatury456[[#This Row],[kukurydza]]+temperatury456[[#This Row],[hot-dog]]</f>
        <v>299</v>
      </c>
      <c r="K3" s="5"/>
      <c r="L3" t="s">
        <v>6</v>
      </c>
      <c r="M3">
        <v>6</v>
      </c>
    </row>
    <row r="4" spans="1:16" x14ac:dyDescent="0.3">
      <c r="A4" s="1">
        <v>44715</v>
      </c>
      <c r="B4">
        <v>27</v>
      </c>
      <c r="C4">
        <f>ROUNDDOWN($C$2*(1+((2/29)*((temperatury456[[#This Row],[Column2]]-24)/2))),0)</f>
        <v>132</v>
      </c>
      <c r="D4">
        <f>ROUNDDOWN($D$2*(1+((1/17)*((temperatury456[[#This Row],[Column2]]-24)/2))),0)</f>
        <v>87</v>
      </c>
      <c r="E4">
        <f>ROUNDDOWN($E$2*(1+((1/13)*((temperatury456[[#This Row],[Column2]]-24)/2))),0)</f>
        <v>100</v>
      </c>
      <c r="F4">
        <f>(temperatury456[[#This Row],[lody]]*$M$4)+(temperatury456[[#This Row],[kukurydza]]*$M$3)+(temperatury456[[#This Row],[hot-dog]]*$M$2)</f>
        <v>1882</v>
      </c>
      <c r="G4">
        <f>IF(temperatury456[[#This Row],[dzienny utarg]]&lt;1000,1000-temperatury456[[#This Row],[dzienny utarg]],0)</f>
        <v>0</v>
      </c>
      <c r="H4">
        <f>temperatury456[[#This Row],[lody]]+temperatury456[[#This Row],[kukurydza]]+temperatury456[[#This Row],[hot-dog]]</f>
        <v>319</v>
      </c>
      <c r="K4" s="5"/>
      <c r="L4" t="s">
        <v>5</v>
      </c>
      <c r="M4">
        <v>5</v>
      </c>
    </row>
    <row r="5" spans="1:16" x14ac:dyDescent="0.3">
      <c r="A5" s="1">
        <v>44716</v>
      </c>
      <c r="B5">
        <v>27</v>
      </c>
      <c r="C5">
        <f>ROUNDDOWN($C$2*(1+((2/29)*((temperatury456[[#This Row],[Column2]]-24)/2))),0)</f>
        <v>132</v>
      </c>
      <c r="D5">
        <f>ROUNDDOWN($D$2*(1+((1/17)*((temperatury456[[#This Row],[Column2]]-24)/2))),0)</f>
        <v>87</v>
      </c>
      <c r="E5">
        <f>ROUNDDOWN($E$2*(1+((1/13)*((temperatury456[[#This Row],[Column2]]-24)/2))),0)</f>
        <v>100</v>
      </c>
      <c r="F5">
        <f>(temperatury456[[#This Row],[lody]]*$M$4)+(temperatury456[[#This Row],[kukurydza]]*$M$3)+(temperatury456[[#This Row],[hot-dog]]*$M$2)</f>
        <v>1882</v>
      </c>
      <c r="G5">
        <f>IF(temperatury456[[#This Row],[dzienny utarg]]&lt;1000,1000-temperatury456[[#This Row],[dzienny utarg]],0)</f>
        <v>0</v>
      </c>
      <c r="H5">
        <f>temperatury456[[#This Row],[lody]]+temperatury456[[#This Row],[kukurydza]]+temperatury456[[#This Row],[hot-dog]]</f>
        <v>319</v>
      </c>
      <c r="K5" s="5"/>
    </row>
    <row r="6" spans="1:16" x14ac:dyDescent="0.3">
      <c r="A6" s="1">
        <v>44717</v>
      </c>
      <c r="B6">
        <v>27</v>
      </c>
      <c r="C6">
        <f>ROUNDDOWN($C$2*(1+((2/29)*((temperatury456[[#This Row],[Column2]]-24)/2))),0)</f>
        <v>132</v>
      </c>
      <c r="D6">
        <f>ROUNDDOWN($D$2*(1+((1/17)*((temperatury456[[#This Row],[Column2]]-24)/2))),0)</f>
        <v>87</v>
      </c>
      <c r="E6">
        <f>ROUNDDOWN($E$2*(1+((1/13)*((temperatury456[[#This Row],[Column2]]-24)/2))),0)</f>
        <v>100</v>
      </c>
      <c r="F6">
        <f>(temperatury456[[#This Row],[lody]]*$M$4)+(temperatury456[[#This Row],[kukurydza]]*$M$3)+(temperatury456[[#This Row],[hot-dog]]*$M$2)</f>
        <v>1882</v>
      </c>
      <c r="G6">
        <f>IF(temperatury456[[#This Row],[dzienny utarg]]&lt;1000,1000-temperatury456[[#This Row],[dzienny utarg]],0)</f>
        <v>0</v>
      </c>
      <c r="H6">
        <f>temperatury456[[#This Row],[lody]]+temperatury456[[#This Row],[kukurydza]]+temperatury456[[#This Row],[hot-dog]]</f>
        <v>319</v>
      </c>
      <c r="K6" s="5"/>
      <c r="P6" s="1"/>
    </row>
    <row r="7" spans="1:16" x14ac:dyDescent="0.3">
      <c r="A7" s="1">
        <v>44718</v>
      </c>
      <c r="B7">
        <v>22</v>
      </c>
      <c r="C7">
        <f>ROUNDDOWN($C$2*(1+((2/29)*((temperatury456[[#This Row],[Column2]]-24)/2))),0)</f>
        <v>111</v>
      </c>
      <c r="D7">
        <f>ROUNDDOWN($D$2*(1+((1/17)*((temperatury456[[#This Row],[Column2]]-24)/2))),0)</f>
        <v>75</v>
      </c>
      <c r="E7">
        <f>ROUNDDOWN($E$2*(1+((1/13)*((temperatury456[[#This Row],[Column2]]-24)/2))),0)</f>
        <v>83</v>
      </c>
      <c r="F7">
        <f>(temperatury456[[#This Row],[lody]]*$M$4)+(temperatury456[[#This Row],[kukurydza]]*$M$3)+(temperatury456[[#This Row],[hot-dog]]*$M$2)</f>
        <v>1586</v>
      </c>
      <c r="G7">
        <f>IF(temperatury456[[#This Row],[dzienny utarg]]&lt;1000,1000-temperatury456[[#This Row],[dzienny utarg]],0)</f>
        <v>0</v>
      </c>
      <c r="H7">
        <f>temperatury456[[#This Row],[lody]]+temperatury456[[#This Row],[kukurydza]]+temperatury456[[#This Row],[hot-dog]]</f>
        <v>269</v>
      </c>
      <c r="K7" s="5"/>
    </row>
    <row r="8" spans="1:16" x14ac:dyDescent="0.3">
      <c r="A8" s="1">
        <v>44719</v>
      </c>
      <c r="B8">
        <v>25</v>
      </c>
      <c r="C8">
        <f>ROUNDDOWN($C$2*(1+((2/29)*((temperatury456[[#This Row],[Column2]]-24)/2))),0)</f>
        <v>124</v>
      </c>
      <c r="D8">
        <f>ROUNDDOWN($D$2*(1+((1/17)*((temperatury456[[#This Row],[Column2]]-24)/2))),0)</f>
        <v>82</v>
      </c>
      <c r="E8">
        <f>ROUNDDOWN($E$2*(1+((1/13)*((temperatury456[[#This Row],[Column2]]-24)/2))),0)</f>
        <v>93</v>
      </c>
      <c r="F8">
        <f>(temperatury456[[#This Row],[lody]]*$M$4)+(temperatury456[[#This Row],[kukurydza]]*$M$3)+(temperatury456[[#This Row],[hot-dog]]*$M$2)</f>
        <v>1763</v>
      </c>
      <c r="G8">
        <f>IF(temperatury456[[#This Row],[dzienny utarg]]&lt;1000,1000-temperatury456[[#This Row],[dzienny utarg]],0)</f>
        <v>0</v>
      </c>
      <c r="H8">
        <f>temperatury456[[#This Row],[lody]]+temperatury456[[#This Row],[kukurydza]]+temperatury456[[#This Row],[hot-dog]]</f>
        <v>299</v>
      </c>
      <c r="K8" s="5"/>
    </row>
    <row r="9" spans="1:16" x14ac:dyDescent="0.3">
      <c r="A9" s="1">
        <v>44720</v>
      </c>
      <c r="B9">
        <v>25</v>
      </c>
      <c r="C9">
        <f>ROUNDDOWN($C$2*(1+((2/29)*((temperatury456[[#This Row],[Column2]]-24)/2))),0)</f>
        <v>124</v>
      </c>
      <c r="D9">
        <f>ROUNDDOWN($D$2*(1+((1/17)*((temperatury456[[#This Row],[Column2]]-24)/2))),0)</f>
        <v>82</v>
      </c>
      <c r="E9">
        <f>ROUNDDOWN($E$2*(1+((1/13)*((temperatury456[[#This Row],[Column2]]-24)/2))),0)</f>
        <v>93</v>
      </c>
      <c r="F9">
        <f>(temperatury456[[#This Row],[lody]]*$M$4)+(temperatury456[[#This Row],[kukurydza]]*$M$3)+(temperatury456[[#This Row],[hot-dog]]*$M$2)</f>
        <v>1763</v>
      </c>
      <c r="G9">
        <f>IF(temperatury456[[#This Row],[dzienny utarg]]&lt;1000,1000-temperatury456[[#This Row],[dzienny utarg]],0)</f>
        <v>0</v>
      </c>
      <c r="H9">
        <f>temperatury456[[#This Row],[lody]]+temperatury456[[#This Row],[kukurydza]]+temperatury456[[#This Row],[hot-dog]]</f>
        <v>299</v>
      </c>
      <c r="K9" s="5"/>
    </row>
    <row r="10" spans="1:16" x14ac:dyDescent="0.3">
      <c r="A10" s="1">
        <v>44721</v>
      </c>
      <c r="B10">
        <v>21</v>
      </c>
      <c r="C10">
        <f>ROUNDDOWN($C$2*(1+((2/29)*((temperatury456[[#This Row],[Column2]]-24)/2))),0)</f>
        <v>107</v>
      </c>
      <c r="D10">
        <f>ROUNDDOWN($D$2*(1+((1/17)*((temperatury456[[#This Row],[Column2]]-24)/2))),0)</f>
        <v>72</v>
      </c>
      <c r="E10">
        <f>ROUNDDOWN($E$2*(1+((1/13)*((temperatury456[[#This Row],[Column2]]-24)/2))),0)</f>
        <v>79</v>
      </c>
      <c r="F10">
        <f>(temperatury456[[#This Row],[lody]]*$M$4)+(temperatury456[[#This Row],[kukurydza]]*$M$3)+(temperatury456[[#This Row],[hot-dog]]*$M$2)</f>
        <v>1520</v>
      </c>
      <c r="G10">
        <f>IF(temperatury456[[#This Row],[dzienny utarg]]&lt;1000,1000-temperatury456[[#This Row],[dzienny utarg]],0)</f>
        <v>0</v>
      </c>
      <c r="H10">
        <f>temperatury456[[#This Row],[lody]]+temperatury456[[#This Row],[kukurydza]]+temperatury456[[#This Row],[hot-dog]]</f>
        <v>258</v>
      </c>
      <c r="K10" s="5"/>
    </row>
    <row r="11" spans="1:16" x14ac:dyDescent="0.3">
      <c r="A11" s="1">
        <v>44722</v>
      </c>
      <c r="B11">
        <v>21</v>
      </c>
      <c r="C11">
        <f>ROUNDDOWN($C$2*(1+((2/29)*((temperatury456[[#This Row],[Column2]]-24)/2))),0)</f>
        <v>107</v>
      </c>
      <c r="D11">
        <f>ROUNDDOWN($D$2*(1+((1/17)*((temperatury456[[#This Row],[Column2]]-24)/2))),0)</f>
        <v>72</v>
      </c>
      <c r="E11">
        <f>ROUNDDOWN($E$2*(1+((1/13)*((temperatury456[[#This Row],[Column2]]-24)/2))),0)</f>
        <v>79</v>
      </c>
      <c r="F11">
        <f>(temperatury456[[#This Row],[lody]]*$M$4)+(temperatury456[[#This Row],[kukurydza]]*$M$3)+(temperatury456[[#This Row],[hot-dog]]*$M$2)</f>
        <v>1520</v>
      </c>
      <c r="G11">
        <f>IF(temperatury456[[#This Row],[dzienny utarg]]&lt;1000,1000-temperatury456[[#This Row],[dzienny utarg]],0)</f>
        <v>0</v>
      </c>
      <c r="H11">
        <f>temperatury456[[#This Row],[lody]]+temperatury456[[#This Row],[kukurydza]]+temperatury456[[#This Row],[hot-dog]]</f>
        <v>258</v>
      </c>
      <c r="K11" s="5"/>
    </row>
    <row r="12" spans="1:16" x14ac:dyDescent="0.3">
      <c r="A12" s="1">
        <v>44723</v>
      </c>
      <c r="B12">
        <v>19</v>
      </c>
      <c r="C12">
        <f>ROUNDDOWN($C$2*(1+((2/29)*((temperatury456[[#This Row],[Column2]]-24)/2))),0)</f>
        <v>99</v>
      </c>
      <c r="D12">
        <f>ROUNDDOWN($D$2*(1+((1/17)*((temperatury456[[#This Row],[Column2]]-24)/2))),0)</f>
        <v>68</v>
      </c>
      <c r="E12">
        <f>ROUNDDOWN($E$2*(1+((1/13)*((temperatury456[[#This Row],[Column2]]-24)/2))),0)</f>
        <v>72</v>
      </c>
      <c r="F12">
        <f>(temperatury456[[#This Row],[lody]]*$M$4)+(temperatury456[[#This Row],[kukurydza]]*$M$3)+(temperatury456[[#This Row],[hot-dog]]*$M$2)</f>
        <v>1407</v>
      </c>
      <c r="G12">
        <f>IF(temperatury456[[#This Row],[dzienny utarg]]&lt;1000,1000-temperatury456[[#This Row],[dzienny utarg]],0)</f>
        <v>0</v>
      </c>
      <c r="H12">
        <f>temperatury456[[#This Row],[lody]]+temperatury456[[#This Row],[kukurydza]]+temperatury456[[#This Row],[hot-dog]]</f>
        <v>239</v>
      </c>
      <c r="K12" s="5"/>
    </row>
    <row r="13" spans="1:16" x14ac:dyDescent="0.3">
      <c r="A13" s="1">
        <v>44724</v>
      </c>
      <c r="B13">
        <v>19</v>
      </c>
      <c r="C13">
        <f>ROUNDDOWN($C$2*(1+((2/29)*((temperatury456[[#This Row],[Column2]]-24)/2))),0)</f>
        <v>99</v>
      </c>
      <c r="D13">
        <f>ROUNDDOWN($D$2*(1+((1/17)*((temperatury456[[#This Row],[Column2]]-24)/2))),0)</f>
        <v>68</v>
      </c>
      <c r="E13">
        <f>ROUNDDOWN($E$2*(1+((1/13)*((temperatury456[[#This Row],[Column2]]-24)/2))),0)</f>
        <v>72</v>
      </c>
      <c r="F13">
        <f>(temperatury456[[#This Row],[lody]]*$M$4)+(temperatury456[[#This Row],[kukurydza]]*$M$3)+(temperatury456[[#This Row],[hot-dog]]*$M$2)</f>
        <v>1407</v>
      </c>
      <c r="G13">
        <f>IF(temperatury456[[#This Row],[dzienny utarg]]&lt;1000,1000-temperatury456[[#This Row],[dzienny utarg]],0)</f>
        <v>0</v>
      </c>
      <c r="H13">
        <f>temperatury456[[#This Row],[lody]]+temperatury456[[#This Row],[kukurydza]]+temperatury456[[#This Row],[hot-dog]]</f>
        <v>239</v>
      </c>
      <c r="K13" s="5"/>
    </row>
    <row r="14" spans="1:16" x14ac:dyDescent="0.3">
      <c r="A14" s="1">
        <v>44725</v>
      </c>
      <c r="B14">
        <v>15</v>
      </c>
      <c r="C14">
        <f>ROUNDDOWN($C$2*(1+((2/29)*((temperatury456[[#This Row],[Column2]]-24)/2))),0)</f>
        <v>82</v>
      </c>
      <c r="D14">
        <f>ROUNDDOWN($D$2*(1+((1/17)*((temperatury456[[#This Row],[Column2]]-24)/2))),0)</f>
        <v>58</v>
      </c>
      <c r="E14">
        <f>ROUNDDOWN($E$2*(1+((1/13)*((temperatury456[[#This Row],[Column2]]-24)/2))),0)</f>
        <v>58</v>
      </c>
      <c r="F14">
        <f>(temperatury456[[#This Row],[lody]]*$M$4)+(temperatury456[[#This Row],[kukurydza]]*$M$3)+(temperatury456[[#This Row],[hot-dog]]*$M$2)</f>
        <v>1164</v>
      </c>
      <c r="G14">
        <f>IF(temperatury456[[#This Row],[dzienny utarg]]&lt;1000,1000-temperatury456[[#This Row],[dzienny utarg]],0)</f>
        <v>0</v>
      </c>
      <c r="H14">
        <f>temperatury456[[#This Row],[lody]]+temperatury456[[#This Row],[kukurydza]]+temperatury456[[#This Row],[hot-dog]]</f>
        <v>198</v>
      </c>
      <c r="K14" s="5"/>
    </row>
    <row r="15" spans="1:16" x14ac:dyDescent="0.3">
      <c r="A15" s="1">
        <v>44726</v>
      </c>
      <c r="B15">
        <v>21</v>
      </c>
      <c r="C15">
        <f>ROUNDDOWN($C$2*(1+((2/29)*((temperatury456[[#This Row],[Column2]]-24)/2))),0)</f>
        <v>107</v>
      </c>
      <c r="D15">
        <f>ROUNDDOWN($D$2*(1+((1/17)*((temperatury456[[#This Row],[Column2]]-24)/2))),0)</f>
        <v>72</v>
      </c>
      <c r="E15">
        <f>ROUNDDOWN($E$2*(1+((1/13)*((temperatury456[[#This Row],[Column2]]-24)/2))),0)</f>
        <v>79</v>
      </c>
      <c r="F15">
        <f>(temperatury456[[#This Row],[lody]]*$M$4)+(temperatury456[[#This Row],[kukurydza]]*$M$3)+(temperatury456[[#This Row],[hot-dog]]*$M$2)</f>
        <v>1520</v>
      </c>
      <c r="G15">
        <f>IF(temperatury456[[#This Row],[dzienny utarg]]&lt;1000,1000-temperatury456[[#This Row],[dzienny utarg]],0)</f>
        <v>0</v>
      </c>
      <c r="H15">
        <f>temperatury456[[#This Row],[lody]]+temperatury456[[#This Row],[kukurydza]]+temperatury456[[#This Row],[hot-dog]]</f>
        <v>258</v>
      </c>
      <c r="K15" s="5"/>
    </row>
    <row r="16" spans="1:16" x14ac:dyDescent="0.3">
      <c r="A16" s="1">
        <v>44727</v>
      </c>
      <c r="B16">
        <v>23</v>
      </c>
      <c r="C16">
        <f>ROUNDDOWN($C$2*(1+((2/29)*((temperatury456[[#This Row],[Column2]]-24)/2))),0)</f>
        <v>115</v>
      </c>
      <c r="D16">
        <f>ROUNDDOWN($D$2*(1+((1/17)*((temperatury456[[#This Row],[Column2]]-24)/2))),0)</f>
        <v>77</v>
      </c>
      <c r="E16">
        <f>ROUNDDOWN($E$2*(1+((1/13)*((temperatury456[[#This Row],[Column2]]-24)/2))),0)</f>
        <v>86</v>
      </c>
      <c r="F16">
        <f>(temperatury456[[#This Row],[lody]]*$M$4)+(temperatury456[[#This Row],[kukurydza]]*$M$3)+(temperatury456[[#This Row],[hot-dog]]*$M$2)</f>
        <v>1639</v>
      </c>
      <c r="G16">
        <f>IF(temperatury456[[#This Row],[dzienny utarg]]&lt;1000,1000-temperatury456[[#This Row],[dzienny utarg]],0)</f>
        <v>0</v>
      </c>
      <c r="H16">
        <f>temperatury456[[#This Row],[lody]]+temperatury456[[#This Row],[kukurydza]]+temperatury456[[#This Row],[hot-dog]]</f>
        <v>278</v>
      </c>
      <c r="K16" s="5"/>
    </row>
    <row r="17" spans="1:11" x14ac:dyDescent="0.3">
      <c r="A17" s="1">
        <v>44728</v>
      </c>
      <c r="B17">
        <v>23</v>
      </c>
      <c r="C17">
        <f>ROUNDDOWN($C$2*(1+((2/29)*((temperatury456[[#This Row],[Column2]]-24)/2))),0)</f>
        <v>115</v>
      </c>
      <c r="D17">
        <f>ROUNDDOWN($D$2*(1+((1/17)*((temperatury456[[#This Row],[Column2]]-24)/2))),0)</f>
        <v>77</v>
      </c>
      <c r="E17">
        <f>ROUNDDOWN($E$2*(1+((1/13)*((temperatury456[[#This Row],[Column2]]-24)/2))),0)</f>
        <v>86</v>
      </c>
      <c r="F17">
        <f>(temperatury456[[#This Row],[lody]]*$M$4)+(temperatury456[[#This Row],[kukurydza]]*$M$3)+(temperatury456[[#This Row],[hot-dog]]*$M$2)</f>
        <v>1639</v>
      </c>
      <c r="G17">
        <f>IF(temperatury456[[#This Row],[dzienny utarg]]&lt;1000,1000-temperatury456[[#This Row],[dzienny utarg]],0)</f>
        <v>0</v>
      </c>
      <c r="H17">
        <f>temperatury456[[#This Row],[lody]]+temperatury456[[#This Row],[kukurydza]]+temperatury456[[#This Row],[hot-dog]]</f>
        <v>278</v>
      </c>
      <c r="K17" s="5"/>
    </row>
    <row r="18" spans="1:11" x14ac:dyDescent="0.3">
      <c r="A18" s="1">
        <v>44729</v>
      </c>
      <c r="B18">
        <v>16</v>
      </c>
      <c r="C18">
        <f>ROUNDDOWN($C$2*(1+((2/29)*((temperatury456[[#This Row],[Column2]]-24)/2))),0)</f>
        <v>86</v>
      </c>
      <c r="D18">
        <f>ROUNDDOWN($D$2*(1+((1/17)*((temperatury456[[#This Row],[Column2]]-24)/2))),0)</f>
        <v>61</v>
      </c>
      <c r="E18">
        <f>ROUNDDOWN($E$2*(1+((1/13)*((temperatury456[[#This Row],[Column2]]-24)/2))),0)</f>
        <v>62</v>
      </c>
      <c r="F18">
        <f>(temperatury456[[#This Row],[lody]]*$M$4)+(temperatury456[[#This Row],[kukurydza]]*$M$3)+(temperatury456[[#This Row],[hot-dog]]*$M$2)</f>
        <v>1230</v>
      </c>
      <c r="G18">
        <f>IF(temperatury456[[#This Row],[dzienny utarg]]&lt;1000,1000-temperatury456[[#This Row],[dzienny utarg]],0)</f>
        <v>0</v>
      </c>
      <c r="H18">
        <f>temperatury456[[#This Row],[lody]]+temperatury456[[#This Row],[kukurydza]]+temperatury456[[#This Row],[hot-dog]]</f>
        <v>209</v>
      </c>
      <c r="K18" s="5"/>
    </row>
    <row r="19" spans="1:11" x14ac:dyDescent="0.3">
      <c r="A19" s="1">
        <v>44730</v>
      </c>
      <c r="B19">
        <v>21</v>
      </c>
      <c r="C19">
        <f>ROUNDDOWN($C$2*(1+((2/29)*((temperatury456[[#This Row],[Column2]]-24)/2))),0)</f>
        <v>107</v>
      </c>
      <c r="D19">
        <f>ROUNDDOWN($D$2*(1+((1/17)*((temperatury456[[#This Row],[Column2]]-24)/2))),0)</f>
        <v>72</v>
      </c>
      <c r="E19">
        <f>ROUNDDOWN($E$2*(1+((1/13)*((temperatury456[[#This Row],[Column2]]-24)/2))),0)</f>
        <v>79</v>
      </c>
      <c r="F19">
        <f>(temperatury456[[#This Row],[lody]]*$M$4)+(temperatury456[[#This Row],[kukurydza]]*$M$3)+(temperatury456[[#This Row],[hot-dog]]*$M$2)</f>
        <v>1520</v>
      </c>
      <c r="G19">
        <f>IF(temperatury456[[#This Row],[dzienny utarg]]&lt;1000,1000-temperatury456[[#This Row],[dzienny utarg]],0)</f>
        <v>0</v>
      </c>
      <c r="H19">
        <f>temperatury456[[#This Row],[lody]]+temperatury456[[#This Row],[kukurydza]]+temperatury456[[#This Row],[hot-dog]]</f>
        <v>258</v>
      </c>
      <c r="K19" s="5"/>
    </row>
    <row r="20" spans="1:11" x14ac:dyDescent="0.3">
      <c r="A20" s="1">
        <v>44731</v>
      </c>
      <c r="B20">
        <v>22</v>
      </c>
      <c r="C20">
        <f>ROUNDDOWN($C$2*(1+((2/29)*((temperatury456[[#This Row],[Column2]]-24)/2))),0)</f>
        <v>111</v>
      </c>
      <c r="D20">
        <f>ROUNDDOWN($D$2*(1+((1/17)*((temperatury456[[#This Row],[Column2]]-24)/2))),0)</f>
        <v>75</v>
      </c>
      <c r="E20">
        <f>ROUNDDOWN($E$2*(1+((1/13)*((temperatury456[[#This Row],[Column2]]-24)/2))),0)</f>
        <v>83</v>
      </c>
      <c r="F20">
        <f>(temperatury456[[#This Row],[lody]]*$M$4)+(temperatury456[[#This Row],[kukurydza]]*$M$3)+(temperatury456[[#This Row],[hot-dog]]*$M$2)</f>
        <v>1586</v>
      </c>
      <c r="G20">
        <f>IF(temperatury456[[#This Row],[dzienny utarg]]&lt;1000,1000-temperatury456[[#This Row],[dzienny utarg]],0)</f>
        <v>0</v>
      </c>
      <c r="H20">
        <f>temperatury456[[#This Row],[lody]]+temperatury456[[#This Row],[kukurydza]]+temperatury456[[#This Row],[hot-dog]]</f>
        <v>269</v>
      </c>
      <c r="K20" s="5"/>
    </row>
    <row r="21" spans="1:11" x14ac:dyDescent="0.3">
      <c r="A21" s="1">
        <v>44732</v>
      </c>
      <c r="B21">
        <v>22</v>
      </c>
      <c r="C21">
        <f>ROUNDDOWN($C$2*(1+((2/29)*((temperatury456[[#This Row],[Column2]]-24)/2))),0)</f>
        <v>111</v>
      </c>
      <c r="D21">
        <f>ROUNDDOWN($D$2*(1+((1/17)*((temperatury456[[#This Row],[Column2]]-24)/2))),0)</f>
        <v>75</v>
      </c>
      <c r="E21">
        <f>ROUNDDOWN($E$2*(1+((1/13)*((temperatury456[[#This Row],[Column2]]-24)/2))),0)</f>
        <v>83</v>
      </c>
      <c r="F21">
        <f>(temperatury456[[#This Row],[lody]]*$M$4)+(temperatury456[[#This Row],[kukurydza]]*$M$3)+(temperatury456[[#This Row],[hot-dog]]*$M$2)</f>
        <v>1586</v>
      </c>
      <c r="G21">
        <f>IF(temperatury456[[#This Row],[dzienny utarg]]&lt;1000,1000-temperatury456[[#This Row],[dzienny utarg]],0)</f>
        <v>0</v>
      </c>
      <c r="H21">
        <f>temperatury456[[#This Row],[lody]]+temperatury456[[#This Row],[kukurydza]]+temperatury456[[#This Row],[hot-dog]]</f>
        <v>269</v>
      </c>
      <c r="K21" s="5"/>
    </row>
    <row r="22" spans="1:11" x14ac:dyDescent="0.3">
      <c r="A22" s="1">
        <v>44733</v>
      </c>
      <c r="B22">
        <v>22</v>
      </c>
      <c r="C22">
        <f>ROUNDDOWN($C$2*(1+((2/29)*((temperatury456[[#This Row],[Column2]]-24)/2))),0)</f>
        <v>111</v>
      </c>
      <c r="D22">
        <f>ROUNDDOWN($D$2*(1+((1/17)*((temperatury456[[#This Row],[Column2]]-24)/2))),0)</f>
        <v>75</v>
      </c>
      <c r="E22">
        <f>ROUNDDOWN($E$2*(1+((1/13)*((temperatury456[[#This Row],[Column2]]-24)/2))),0)</f>
        <v>83</v>
      </c>
      <c r="F22">
        <f>(temperatury456[[#This Row],[lody]]*$M$4)+(temperatury456[[#This Row],[kukurydza]]*$M$3)+(temperatury456[[#This Row],[hot-dog]]*$M$2)</f>
        <v>1586</v>
      </c>
      <c r="G22">
        <f>IF(temperatury456[[#This Row],[dzienny utarg]]&lt;1000,1000-temperatury456[[#This Row],[dzienny utarg]],0)</f>
        <v>0</v>
      </c>
      <c r="H22">
        <f>temperatury456[[#This Row],[lody]]+temperatury456[[#This Row],[kukurydza]]+temperatury456[[#This Row],[hot-dog]]</f>
        <v>269</v>
      </c>
      <c r="K22" s="5"/>
    </row>
    <row r="23" spans="1:11" x14ac:dyDescent="0.3">
      <c r="A23" s="1">
        <v>44734</v>
      </c>
      <c r="B23">
        <v>28</v>
      </c>
      <c r="C23">
        <f>ROUNDDOWN($C$2*(1+((2/29)*((temperatury456[[#This Row],[Column2]]-24)/2))),0)</f>
        <v>136</v>
      </c>
      <c r="D23">
        <f>ROUNDDOWN($D$2*(1+((1/17)*((temperatury456[[#This Row],[Column2]]-24)/2))),0)</f>
        <v>89</v>
      </c>
      <c r="E23">
        <f>ROUNDDOWN($E$2*(1+((1/13)*((temperatury456[[#This Row],[Column2]]-24)/2))),0)</f>
        <v>103</v>
      </c>
      <c r="F23">
        <f>(temperatury456[[#This Row],[lody]]*$M$4)+(temperatury456[[#This Row],[kukurydza]]*$M$3)+(temperatury456[[#This Row],[hot-dog]]*$M$2)</f>
        <v>1935</v>
      </c>
      <c r="G23">
        <f>IF(temperatury456[[#This Row],[dzienny utarg]]&lt;1000,1000-temperatury456[[#This Row],[dzienny utarg]],0)</f>
        <v>0</v>
      </c>
      <c r="H23">
        <f>temperatury456[[#This Row],[lody]]+temperatury456[[#This Row],[kukurydza]]+temperatury456[[#This Row],[hot-dog]]</f>
        <v>328</v>
      </c>
      <c r="K23" s="5"/>
    </row>
    <row r="24" spans="1:11" x14ac:dyDescent="0.3">
      <c r="A24" s="1">
        <v>44735</v>
      </c>
      <c r="B24">
        <v>31</v>
      </c>
      <c r="C24">
        <f>ROUNDDOWN($C$2*(1+((2/29)*((temperatury456[[#This Row],[Column2]]-24)/2))),0)</f>
        <v>148</v>
      </c>
      <c r="D24">
        <f>ROUNDDOWN($D$2*(1+((1/17)*((temperatury456[[#This Row],[Column2]]-24)/2))),0)</f>
        <v>96</v>
      </c>
      <c r="E24">
        <f>ROUNDDOWN($E$2*(1+((1/13)*((temperatury456[[#This Row],[Column2]]-24)/2))),0)</f>
        <v>114</v>
      </c>
      <c r="F24">
        <f>(temperatury456[[#This Row],[lody]]*$M$4)+(temperatury456[[#This Row],[kukurydza]]*$M$3)+(temperatury456[[#This Row],[hot-dog]]*$M$2)</f>
        <v>2114</v>
      </c>
      <c r="G24">
        <f>IF(temperatury456[[#This Row],[dzienny utarg]]&lt;1000,1000-temperatury456[[#This Row],[dzienny utarg]],0)</f>
        <v>0</v>
      </c>
      <c r="H24">
        <f>temperatury456[[#This Row],[lody]]+temperatury456[[#This Row],[kukurydza]]+temperatury456[[#This Row],[hot-dog]]</f>
        <v>358</v>
      </c>
      <c r="K24" s="5"/>
    </row>
    <row r="25" spans="1:11" x14ac:dyDescent="0.3">
      <c r="A25" s="1">
        <v>44736</v>
      </c>
      <c r="B25">
        <v>33</v>
      </c>
      <c r="C25">
        <f>ROUNDDOWN($C$2*(1+((2/29)*((temperatury456[[#This Row],[Column2]]-24)/2))),0)</f>
        <v>157</v>
      </c>
      <c r="D25">
        <f>ROUNDDOWN($D$2*(1+((1/17)*((temperatury456[[#This Row],[Column2]]-24)/2))),0)</f>
        <v>101</v>
      </c>
      <c r="E25">
        <f>ROUNDDOWN($E$2*(1+((1/13)*((temperatury456[[#This Row],[Column2]]-24)/2))),0)</f>
        <v>121</v>
      </c>
      <c r="F25">
        <f>(temperatury456[[#This Row],[lody]]*$M$4)+(temperatury456[[#This Row],[kukurydza]]*$M$3)+(temperatury456[[#This Row],[hot-dog]]*$M$2)</f>
        <v>2238</v>
      </c>
      <c r="G25">
        <f>IF(temperatury456[[#This Row],[dzienny utarg]]&lt;1000,1000-temperatury456[[#This Row],[dzienny utarg]],0)</f>
        <v>0</v>
      </c>
      <c r="H25">
        <f>temperatury456[[#This Row],[lody]]+temperatury456[[#This Row],[kukurydza]]+temperatury456[[#This Row],[hot-dog]]</f>
        <v>379</v>
      </c>
      <c r="K25" s="5"/>
    </row>
    <row r="26" spans="1:11" x14ac:dyDescent="0.3">
      <c r="A26" s="1">
        <v>44737</v>
      </c>
      <c r="B26">
        <v>33</v>
      </c>
      <c r="C26">
        <f>ROUNDDOWN($C$2*(1+((2/29)*((temperatury456[[#This Row],[Column2]]-24)/2))),0)</f>
        <v>157</v>
      </c>
      <c r="D26">
        <f>ROUNDDOWN($D$2*(1+((1/17)*((temperatury456[[#This Row],[Column2]]-24)/2))),0)</f>
        <v>101</v>
      </c>
      <c r="E26">
        <f>ROUNDDOWN($E$2*(1+((1/13)*((temperatury456[[#This Row],[Column2]]-24)/2))),0)</f>
        <v>121</v>
      </c>
      <c r="F26">
        <f>(temperatury456[[#This Row],[lody]]*$M$4)+(temperatury456[[#This Row],[kukurydza]]*$M$3)+(temperatury456[[#This Row],[hot-dog]]*$M$2)</f>
        <v>2238</v>
      </c>
      <c r="G26">
        <f>IF(temperatury456[[#This Row],[dzienny utarg]]&lt;1000,1000-temperatury456[[#This Row],[dzienny utarg]],0)</f>
        <v>0</v>
      </c>
      <c r="H26">
        <f>temperatury456[[#This Row],[lody]]+temperatury456[[#This Row],[kukurydza]]+temperatury456[[#This Row],[hot-dog]]</f>
        <v>379</v>
      </c>
      <c r="K26" s="5"/>
    </row>
    <row r="27" spans="1:11" x14ac:dyDescent="0.3">
      <c r="A27" s="1">
        <v>44738</v>
      </c>
      <c r="B27">
        <v>23</v>
      </c>
      <c r="C27">
        <f>ROUNDDOWN($C$2*(1+((2/29)*((temperatury456[[#This Row],[Column2]]-24)/2))),0)</f>
        <v>115</v>
      </c>
      <c r="D27">
        <f>ROUNDDOWN($D$2*(1+((1/17)*((temperatury456[[#This Row],[Column2]]-24)/2))),0)</f>
        <v>77</v>
      </c>
      <c r="E27">
        <f>ROUNDDOWN($E$2*(1+((1/13)*((temperatury456[[#This Row],[Column2]]-24)/2))),0)</f>
        <v>86</v>
      </c>
      <c r="F27">
        <f>(temperatury456[[#This Row],[lody]]*$M$4)+(temperatury456[[#This Row],[kukurydza]]*$M$3)+(temperatury456[[#This Row],[hot-dog]]*$M$2)</f>
        <v>1639</v>
      </c>
      <c r="G27">
        <f>IF(temperatury456[[#This Row],[dzienny utarg]]&lt;1000,1000-temperatury456[[#This Row],[dzienny utarg]],0)</f>
        <v>0</v>
      </c>
      <c r="H27">
        <f>temperatury456[[#This Row],[lody]]+temperatury456[[#This Row],[kukurydza]]+temperatury456[[#This Row],[hot-dog]]</f>
        <v>278</v>
      </c>
      <c r="K27" s="5"/>
    </row>
    <row r="28" spans="1:11" x14ac:dyDescent="0.3">
      <c r="A28" s="1">
        <v>44739</v>
      </c>
      <c r="B28">
        <v>23</v>
      </c>
      <c r="C28">
        <f>ROUNDDOWN($C$2*(1+((2/29)*((temperatury456[[#This Row],[Column2]]-24)/2))),0)</f>
        <v>115</v>
      </c>
      <c r="D28">
        <f>ROUNDDOWN($D$2*(1+((1/17)*((temperatury456[[#This Row],[Column2]]-24)/2))),0)</f>
        <v>77</v>
      </c>
      <c r="E28">
        <f>ROUNDDOWN($E$2*(1+((1/13)*((temperatury456[[#This Row],[Column2]]-24)/2))),0)</f>
        <v>86</v>
      </c>
      <c r="F28">
        <f>(temperatury456[[#This Row],[lody]]*$M$4)+(temperatury456[[#This Row],[kukurydza]]*$M$3)+(temperatury456[[#This Row],[hot-dog]]*$M$2)</f>
        <v>1639</v>
      </c>
      <c r="G28">
        <f>IF(temperatury456[[#This Row],[dzienny utarg]]&lt;1000,1000-temperatury456[[#This Row],[dzienny utarg]],0)</f>
        <v>0</v>
      </c>
      <c r="H28">
        <f>temperatury456[[#This Row],[lody]]+temperatury456[[#This Row],[kukurydza]]+temperatury456[[#This Row],[hot-dog]]</f>
        <v>278</v>
      </c>
      <c r="K28" s="5"/>
    </row>
    <row r="29" spans="1:11" x14ac:dyDescent="0.3">
      <c r="A29" s="1">
        <v>44740</v>
      </c>
      <c r="B29">
        <v>19</v>
      </c>
      <c r="C29">
        <f>ROUNDDOWN($C$2*(1+((2/29)*((temperatury456[[#This Row],[Column2]]-24)/2))),0)</f>
        <v>99</v>
      </c>
      <c r="D29">
        <f>ROUNDDOWN($D$2*(1+((1/17)*((temperatury456[[#This Row],[Column2]]-24)/2))),0)</f>
        <v>68</v>
      </c>
      <c r="E29">
        <f>ROUNDDOWN($E$2*(1+((1/13)*((temperatury456[[#This Row],[Column2]]-24)/2))),0)</f>
        <v>72</v>
      </c>
      <c r="F29">
        <f>(temperatury456[[#This Row],[lody]]*$M$4)+(temperatury456[[#This Row],[kukurydza]]*$M$3)+(temperatury456[[#This Row],[hot-dog]]*$M$2)</f>
        <v>1407</v>
      </c>
      <c r="G29">
        <f>IF(temperatury456[[#This Row],[dzienny utarg]]&lt;1000,1000-temperatury456[[#This Row],[dzienny utarg]],0)</f>
        <v>0</v>
      </c>
      <c r="H29">
        <f>temperatury456[[#This Row],[lody]]+temperatury456[[#This Row],[kukurydza]]+temperatury456[[#This Row],[hot-dog]]</f>
        <v>239</v>
      </c>
      <c r="K29" s="5"/>
    </row>
    <row r="30" spans="1:11" x14ac:dyDescent="0.3">
      <c r="A30" s="1">
        <v>44741</v>
      </c>
      <c r="B30">
        <v>24</v>
      </c>
      <c r="C30">
        <f>ROUNDDOWN($C$2*(1+((2/29)*((temperatury456[[#This Row],[Column2]]-24)/2))),0)</f>
        <v>120</v>
      </c>
      <c r="D30">
        <f>ROUNDDOWN($D$2*(1+((1/17)*((temperatury456[[#This Row],[Column2]]-24)/2))),0)</f>
        <v>80</v>
      </c>
      <c r="E30">
        <f>ROUNDDOWN($E$2*(1+((1/13)*((temperatury456[[#This Row],[Column2]]-24)/2))),0)</f>
        <v>90</v>
      </c>
      <c r="F30">
        <f>(temperatury456[[#This Row],[lody]]*$M$4)+(temperatury456[[#This Row],[kukurydza]]*$M$3)+(temperatury456[[#This Row],[hot-dog]]*$M$2)</f>
        <v>1710</v>
      </c>
      <c r="G30">
        <f>IF(temperatury456[[#This Row],[dzienny utarg]]&lt;1000,1000-temperatury456[[#This Row],[dzienny utarg]],0)</f>
        <v>0</v>
      </c>
      <c r="H30">
        <f>temperatury456[[#This Row],[lody]]+temperatury456[[#This Row],[kukurydza]]+temperatury456[[#This Row],[hot-dog]]</f>
        <v>290</v>
      </c>
      <c r="K30" s="5"/>
    </row>
    <row r="31" spans="1:11" x14ac:dyDescent="0.3">
      <c r="A31" s="1">
        <v>44742</v>
      </c>
      <c r="B31">
        <v>25</v>
      </c>
      <c r="C31">
        <f>ROUNDDOWN($C$2*(1+((2/29)*((temperatury456[[#This Row],[Column2]]-24)/2))),0)</f>
        <v>124</v>
      </c>
      <c r="D31">
        <f>ROUNDDOWN($D$2*(1+((1/17)*((temperatury456[[#This Row],[Column2]]-24)/2))),0)</f>
        <v>82</v>
      </c>
      <c r="E31">
        <f>ROUNDDOWN($E$2*(1+((1/13)*((temperatury456[[#This Row],[Column2]]-24)/2))),0)</f>
        <v>93</v>
      </c>
      <c r="F31">
        <f>(temperatury456[[#This Row],[lody]]*$M$4)+(temperatury456[[#This Row],[kukurydza]]*$M$3)+(temperatury456[[#This Row],[hot-dog]]*$M$2)</f>
        <v>1763</v>
      </c>
      <c r="G31">
        <f>IF(temperatury456[[#This Row],[dzienny utarg]]&lt;1000,1000-temperatury456[[#This Row],[dzienny utarg]],0)</f>
        <v>0</v>
      </c>
      <c r="H31">
        <f>temperatury456[[#This Row],[lody]]+temperatury456[[#This Row],[kukurydza]]+temperatury456[[#This Row],[hot-dog]]</f>
        <v>299</v>
      </c>
      <c r="K31" s="5"/>
    </row>
    <row r="32" spans="1:11" x14ac:dyDescent="0.3">
      <c r="A32" s="1">
        <v>44743</v>
      </c>
      <c r="B32">
        <v>27</v>
      </c>
      <c r="C32">
        <f>ROUNDDOWN($C$2*(1+((2/29)*((temperatury456[[#This Row],[Column2]]-24)/2))),0)</f>
        <v>132</v>
      </c>
      <c r="D32">
        <f>ROUNDDOWN($D$2*(1+((1/17)*((temperatury456[[#This Row],[Column2]]-24)/2))),0)</f>
        <v>87</v>
      </c>
      <c r="E32">
        <f>ROUNDDOWN($E$2*(1+((1/13)*((temperatury456[[#This Row],[Column2]]-24)/2))),0)</f>
        <v>100</v>
      </c>
      <c r="F32">
        <f>(temperatury456[[#This Row],[lody]]*$M$4)+(temperatury456[[#This Row],[kukurydza]]*$M$3)+(temperatury456[[#This Row],[hot-dog]]*$M$2)</f>
        <v>1882</v>
      </c>
      <c r="G32">
        <f>IF(temperatury456[[#This Row],[dzienny utarg]]&lt;1000,1000-temperatury456[[#This Row],[dzienny utarg]],0)</f>
        <v>0</v>
      </c>
      <c r="H32">
        <f>temperatury456[[#This Row],[lody]]+temperatury456[[#This Row],[kukurydza]]+temperatury456[[#This Row],[hot-dog]]</f>
        <v>319</v>
      </c>
      <c r="K32" s="5"/>
    </row>
    <row r="33" spans="1:11" x14ac:dyDescent="0.3">
      <c r="A33" s="1">
        <v>44744</v>
      </c>
      <c r="B33">
        <v>27</v>
      </c>
      <c r="C33">
        <f>ROUNDDOWN($C$2*(1+((2/29)*((temperatury456[[#This Row],[Column2]]-24)/2))),0)</f>
        <v>132</v>
      </c>
      <c r="D33">
        <f>ROUNDDOWN($D$2*(1+((1/17)*((temperatury456[[#This Row],[Column2]]-24)/2))),0)</f>
        <v>87</v>
      </c>
      <c r="E33">
        <f>ROUNDDOWN($E$2*(1+((1/13)*((temperatury456[[#This Row],[Column2]]-24)/2))),0)</f>
        <v>100</v>
      </c>
      <c r="F33">
        <f>(temperatury456[[#This Row],[lody]]*$M$4)+(temperatury456[[#This Row],[kukurydza]]*$M$3)+(temperatury456[[#This Row],[hot-dog]]*$M$2)</f>
        <v>1882</v>
      </c>
      <c r="G33">
        <f>IF(temperatury456[[#This Row],[dzienny utarg]]&lt;1000,1000-temperatury456[[#This Row],[dzienny utarg]],0)</f>
        <v>0</v>
      </c>
      <c r="H33">
        <f>temperatury456[[#This Row],[lody]]+temperatury456[[#This Row],[kukurydza]]+temperatury456[[#This Row],[hot-dog]]</f>
        <v>319</v>
      </c>
      <c r="K33" s="5"/>
    </row>
    <row r="34" spans="1:11" x14ac:dyDescent="0.3">
      <c r="A34" s="1">
        <v>44745</v>
      </c>
      <c r="B34">
        <v>21</v>
      </c>
      <c r="C34">
        <f>ROUNDDOWN($C$2*(1+((2/29)*((temperatury456[[#This Row],[Column2]]-24)/2))),0)</f>
        <v>107</v>
      </c>
      <c r="D34">
        <f>ROUNDDOWN($D$2*(1+((1/17)*((temperatury456[[#This Row],[Column2]]-24)/2))),0)</f>
        <v>72</v>
      </c>
      <c r="E34">
        <f>ROUNDDOWN($E$2*(1+((1/13)*((temperatury456[[#This Row],[Column2]]-24)/2))),0)</f>
        <v>79</v>
      </c>
      <c r="F34">
        <f>(temperatury456[[#This Row],[lody]]*$M$4)+(temperatury456[[#This Row],[kukurydza]]*$M$3)+(temperatury456[[#This Row],[hot-dog]]*$M$2)</f>
        <v>1520</v>
      </c>
      <c r="G34">
        <f>IF(temperatury456[[#This Row],[dzienny utarg]]&lt;1000,1000-temperatury456[[#This Row],[dzienny utarg]],0)</f>
        <v>0</v>
      </c>
      <c r="H34">
        <f>temperatury456[[#This Row],[lody]]+temperatury456[[#This Row],[kukurydza]]+temperatury456[[#This Row],[hot-dog]]</f>
        <v>258</v>
      </c>
      <c r="K34" s="5"/>
    </row>
    <row r="35" spans="1:11" x14ac:dyDescent="0.3">
      <c r="A35" s="1">
        <v>44746</v>
      </c>
      <c r="B35">
        <v>21</v>
      </c>
      <c r="C35">
        <f>ROUNDDOWN($C$2*(1+((2/29)*((temperatury456[[#This Row],[Column2]]-24)/2))),0)</f>
        <v>107</v>
      </c>
      <c r="D35">
        <f>ROUNDDOWN($D$2*(1+((1/17)*((temperatury456[[#This Row],[Column2]]-24)/2))),0)</f>
        <v>72</v>
      </c>
      <c r="E35">
        <f>ROUNDDOWN($E$2*(1+((1/13)*((temperatury456[[#This Row],[Column2]]-24)/2))),0)</f>
        <v>79</v>
      </c>
      <c r="F35">
        <f>(temperatury456[[#This Row],[lody]]*$M$4)+(temperatury456[[#This Row],[kukurydza]]*$M$3)+(temperatury456[[#This Row],[hot-dog]]*$M$2)</f>
        <v>1520</v>
      </c>
      <c r="G35">
        <f>IF(temperatury456[[#This Row],[dzienny utarg]]&lt;1000,1000-temperatury456[[#This Row],[dzienny utarg]],0)</f>
        <v>0</v>
      </c>
      <c r="H35">
        <f>temperatury456[[#This Row],[lody]]+temperatury456[[#This Row],[kukurydza]]+temperatury456[[#This Row],[hot-dog]]</f>
        <v>258</v>
      </c>
      <c r="K35" s="5"/>
    </row>
    <row r="36" spans="1:11" x14ac:dyDescent="0.3">
      <c r="A36" s="1">
        <v>44747</v>
      </c>
      <c r="B36">
        <v>25</v>
      </c>
      <c r="C36">
        <f>ROUNDDOWN($C$2*(1+((2/29)*((temperatury456[[#This Row],[Column2]]-24)/2))),0)</f>
        <v>124</v>
      </c>
      <c r="D36">
        <f>ROUNDDOWN($D$2*(1+((1/17)*((temperatury456[[#This Row],[Column2]]-24)/2))),0)</f>
        <v>82</v>
      </c>
      <c r="E36">
        <f>ROUNDDOWN($E$2*(1+((1/13)*((temperatury456[[#This Row],[Column2]]-24)/2))),0)</f>
        <v>93</v>
      </c>
      <c r="F36">
        <f>(temperatury456[[#This Row],[lody]]*$M$4)+(temperatury456[[#This Row],[kukurydza]]*$M$3)+(temperatury456[[#This Row],[hot-dog]]*$M$2)</f>
        <v>1763</v>
      </c>
      <c r="G36">
        <f>IF(temperatury456[[#This Row],[dzienny utarg]]&lt;1000,1000-temperatury456[[#This Row],[dzienny utarg]],0)</f>
        <v>0</v>
      </c>
      <c r="H36">
        <f>temperatury456[[#This Row],[lody]]+temperatury456[[#This Row],[kukurydza]]+temperatury456[[#This Row],[hot-dog]]</f>
        <v>299</v>
      </c>
      <c r="K36" s="5"/>
    </row>
    <row r="37" spans="1:11" x14ac:dyDescent="0.3">
      <c r="A37" s="1">
        <v>44748</v>
      </c>
      <c r="B37">
        <v>19</v>
      </c>
      <c r="C37">
        <f>ROUNDDOWN($C$2*(1+((2/29)*((temperatury456[[#This Row],[Column2]]-24)/2))),0)</f>
        <v>99</v>
      </c>
      <c r="D37">
        <f>ROUNDDOWN($D$2*(1+((1/17)*((temperatury456[[#This Row],[Column2]]-24)/2))),0)</f>
        <v>68</v>
      </c>
      <c r="E37">
        <f>ROUNDDOWN($E$2*(1+((1/13)*((temperatury456[[#This Row],[Column2]]-24)/2))),0)</f>
        <v>72</v>
      </c>
      <c r="F37">
        <f>(temperatury456[[#This Row],[lody]]*$M$4)+(temperatury456[[#This Row],[kukurydza]]*$M$3)+(temperatury456[[#This Row],[hot-dog]]*$M$2)</f>
        <v>1407</v>
      </c>
      <c r="G37">
        <f>IF(temperatury456[[#This Row],[dzienny utarg]]&lt;1000,1000-temperatury456[[#This Row],[dzienny utarg]],0)</f>
        <v>0</v>
      </c>
      <c r="H37">
        <f>temperatury456[[#This Row],[lody]]+temperatury456[[#This Row],[kukurydza]]+temperatury456[[#This Row],[hot-dog]]</f>
        <v>239</v>
      </c>
      <c r="K37" s="5"/>
    </row>
    <row r="38" spans="1:11" x14ac:dyDescent="0.3">
      <c r="A38" s="1">
        <v>44749</v>
      </c>
      <c r="B38">
        <v>21</v>
      </c>
      <c r="C38">
        <f>ROUNDDOWN($C$2*(1+((2/29)*((temperatury456[[#This Row],[Column2]]-24)/2))),0)</f>
        <v>107</v>
      </c>
      <c r="D38">
        <f>ROUNDDOWN($D$2*(1+((1/17)*((temperatury456[[#This Row],[Column2]]-24)/2))),0)</f>
        <v>72</v>
      </c>
      <c r="E38">
        <f>ROUNDDOWN($E$2*(1+((1/13)*((temperatury456[[#This Row],[Column2]]-24)/2))),0)</f>
        <v>79</v>
      </c>
      <c r="F38">
        <f>(temperatury456[[#This Row],[lody]]*$M$4)+(temperatury456[[#This Row],[kukurydza]]*$M$3)+(temperatury456[[#This Row],[hot-dog]]*$M$2)</f>
        <v>1520</v>
      </c>
      <c r="G38">
        <f>IF(temperatury456[[#This Row],[dzienny utarg]]&lt;1000,1000-temperatury456[[#This Row],[dzienny utarg]],0)</f>
        <v>0</v>
      </c>
      <c r="H38">
        <f>temperatury456[[#This Row],[lody]]+temperatury456[[#This Row],[kukurydza]]+temperatury456[[#This Row],[hot-dog]]</f>
        <v>258</v>
      </c>
      <c r="K38" s="5"/>
    </row>
    <row r="39" spans="1:11" x14ac:dyDescent="0.3">
      <c r="A39" s="1">
        <v>44750</v>
      </c>
      <c r="B39">
        <v>24</v>
      </c>
      <c r="C39">
        <f>ROUNDDOWN($C$2*(1+((2/29)*((temperatury456[[#This Row],[Column2]]-24)/2))),0)</f>
        <v>120</v>
      </c>
      <c r="D39">
        <f>ROUNDDOWN($D$2*(1+((1/17)*((temperatury456[[#This Row],[Column2]]-24)/2))),0)</f>
        <v>80</v>
      </c>
      <c r="E39">
        <f>ROUNDDOWN($E$2*(1+((1/13)*((temperatury456[[#This Row],[Column2]]-24)/2))),0)</f>
        <v>90</v>
      </c>
      <c r="F39">
        <f>(temperatury456[[#This Row],[lody]]*$M$4)+(temperatury456[[#This Row],[kukurydza]]*$M$3)+(temperatury456[[#This Row],[hot-dog]]*$M$2)</f>
        <v>1710</v>
      </c>
      <c r="G39">
        <f>IF(temperatury456[[#This Row],[dzienny utarg]]&lt;1000,1000-temperatury456[[#This Row],[dzienny utarg]],0)</f>
        <v>0</v>
      </c>
      <c r="H39">
        <f>temperatury456[[#This Row],[lody]]+temperatury456[[#This Row],[kukurydza]]+temperatury456[[#This Row],[hot-dog]]</f>
        <v>290</v>
      </c>
      <c r="K39" s="5"/>
    </row>
    <row r="40" spans="1:11" x14ac:dyDescent="0.3">
      <c r="A40" s="1">
        <v>44751</v>
      </c>
      <c r="B40">
        <v>19</v>
      </c>
      <c r="C40">
        <f>ROUNDDOWN($C$2*(1+((2/29)*((temperatury456[[#This Row],[Column2]]-24)/2))),0)</f>
        <v>99</v>
      </c>
      <c r="D40">
        <f>ROUNDDOWN($D$2*(1+((1/17)*((temperatury456[[#This Row],[Column2]]-24)/2))),0)</f>
        <v>68</v>
      </c>
      <c r="E40">
        <f>ROUNDDOWN($E$2*(1+((1/13)*((temperatury456[[#This Row],[Column2]]-24)/2))),0)</f>
        <v>72</v>
      </c>
      <c r="F40">
        <f>(temperatury456[[#This Row],[lody]]*$M$4)+(temperatury456[[#This Row],[kukurydza]]*$M$3)+(temperatury456[[#This Row],[hot-dog]]*$M$2)</f>
        <v>1407</v>
      </c>
      <c r="G40">
        <f>IF(temperatury456[[#This Row],[dzienny utarg]]&lt;1000,1000-temperatury456[[#This Row],[dzienny utarg]],0)</f>
        <v>0</v>
      </c>
      <c r="H40">
        <f>temperatury456[[#This Row],[lody]]+temperatury456[[#This Row],[kukurydza]]+temperatury456[[#This Row],[hot-dog]]</f>
        <v>239</v>
      </c>
      <c r="K40" s="5"/>
    </row>
    <row r="41" spans="1:11" x14ac:dyDescent="0.3">
      <c r="A41" s="1">
        <v>44752</v>
      </c>
      <c r="B41">
        <v>28</v>
      </c>
      <c r="C41">
        <f>ROUNDDOWN($C$2*(1+((2/29)*((temperatury456[[#This Row],[Column2]]-24)/2))),0)</f>
        <v>136</v>
      </c>
      <c r="D41">
        <f>ROUNDDOWN($D$2*(1+((1/17)*((temperatury456[[#This Row],[Column2]]-24)/2))),0)</f>
        <v>89</v>
      </c>
      <c r="E41">
        <f>ROUNDDOWN($E$2*(1+((1/13)*((temperatury456[[#This Row],[Column2]]-24)/2))),0)</f>
        <v>103</v>
      </c>
      <c r="F41">
        <f>(temperatury456[[#This Row],[lody]]*$M$4)+(temperatury456[[#This Row],[kukurydza]]*$M$3)+(temperatury456[[#This Row],[hot-dog]]*$M$2)</f>
        <v>1935</v>
      </c>
      <c r="G41">
        <f>IF(temperatury456[[#This Row],[dzienny utarg]]&lt;1000,1000-temperatury456[[#This Row],[dzienny utarg]],0)</f>
        <v>0</v>
      </c>
      <c r="H41">
        <f>temperatury456[[#This Row],[lody]]+temperatury456[[#This Row],[kukurydza]]+temperatury456[[#This Row],[hot-dog]]</f>
        <v>328</v>
      </c>
      <c r="K41" s="5"/>
    </row>
    <row r="42" spans="1:11" x14ac:dyDescent="0.3">
      <c r="A42" s="1">
        <v>44753</v>
      </c>
      <c r="B42">
        <v>27</v>
      </c>
      <c r="C42">
        <f>ROUNDDOWN($C$2*(1+((2/29)*((temperatury456[[#This Row],[Column2]]-24)/2))),0)</f>
        <v>132</v>
      </c>
      <c r="D42">
        <f>ROUNDDOWN($D$2*(1+((1/17)*((temperatury456[[#This Row],[Column2]]-24)/2))),0)</f>
        <v>87</v>
      </c>
      <c r="E42">
        <f>ROUNDDOWN($E$2*(1+((1/13)*((temperatury456[[#This Row],[Column2]]-24)/2))),0)</f>
        <v>100</v>
      </c>
      <c r="F42">
        <f>(temperatury456[[#This Row],[lody]]*$M$4)+(temperatury456[[#This Row],[kukurydza]]*$M$3)+(temperatury456[[#This Row],[hot-dog]]*$M$2)</f>
        <v>1882</v>
      </c>
      <c r="G42">
        <f>IF(temperatury456[[#This Row],[dzienny utarg]]&lt;1000,1000-temperatury456[[#This Row],[dzienny utarg]],0)</f>
        <v>0</v>
      </c>
      <c r="H42">
        <f>temperatury456[[#This Row],[lody]]+temperatury456[[#This Row],[kukurydza]]+temperatury456[[#This Row],[hot-dog]]</f>
        <v>319</v>
      </c>
      <c r="K42" s="5"/>
    </row>
    <row r="43" spans="1:11" x14ac:dyDescent="0.3">
      <c r="A43" s="1">
        <v>44754</v>
      </c>
      <c r="B43">
        <v>24</v>
      </c>
      <c r="C43">
        <f>ROUNDDOWN($C$2*(1+((2/29)*((temperatury456[[#This Row],[Column2]]-24)/2))),0)</f>
        <v>120</v>
      </c>
      <c r="D43">
        <f>ROUNDDOWN($D$2*(1+((1/17)*((temperatury456[[#This Row],[Column2]]-24)/2))),0)</f>
        <v>80</v>
      </c>
      <c r="E43">
        <f>ROUNDDOWN($E$2*(1+((1/13)*((temperatury456[[#This Row],[Column2]]-24)/2))),0)</f>
        <v>90</v>
      </c>
      <c r="F43">
        <f>(temperatury456[[#This Row],[lody]]*$M$4)+(temperatury456[[#This Row],[kukurydza]]*$M$3)+(temperatury456[[#This Row],[hot-dog]]*$M$2)</f>
        <v>1710</v>
      </c>
      <c r="G43">
        <f>IF(temperatury456[[#This Row],[dzienny utarg]]&lt;1000,1000-temperatury456[[#This Row],[dzienny utarg]],0)</f>
        <v>0</v>
      </c>
      <c r="H43">
        <f>temperatury456[[#This Row],[lody]]+temperatury456[[#This Row],[kukurydza]]+temperatury456[[#This Row],[hot-dog]]</f>
        <v>290</v>
      </c>
      <c r="K43" s="5"/>
    </row>
    <row r="44" spans="1:11" x14ac:dyDescent="0.3">
      <c r="A44" s="1">
        <v>44755</v>
      </c>
      <c r="B44">
        <v>22</v>
      </c>
      <c r="C44">
        <f>ROUNDDOWN($C$2*(1+((2/29)*((temperatury456[[#This Row],[Column2]]-24)/2))),0)</f>
        <v>111</v>
      </c>
      <c r="D44">
        <f>ROUNDDOWN($D$2*(1+((1/17)*((temperatury456[[#This Row],[Column2]]-24)/2))),0)</f>
        <v>75</v>
      </c>
      <c r="E44">
        <f>ROUNDDOWN($E$2*(1+((1/13)*((temperatury456[[#This Row],[Column2]]-24)/2))),0)</f>
        <v>83</v>
      </c>
      <c r="F44">
        <f>(temperatury456[[#This Row],[lody]]*$M$4)+(temperatury456[[#This Row],[kukurydza]]*$M$3)+(temperatury456[[#This Row],[hot-dog]]*$M$2)</f>
        <v>1586</v>
      </c>
      <c r="G44">
        <f>IF(temperatury456[[#This Row],[dzienny utarg]]&lt;1000,1000-temperatury456[[#This Row],[dzienny utarg]],0)</f>
        <v>0</v>
      </c>
      <c r="H44">
        <f>temperatury456[[#This Row],[lody]]+temperatury456[[#This Row],[kukurydza]]+temperatury456[[#This Row],[hot-dog]]</f>
        <v>269</v>
      </c>
      <c r="K44" s="5"/>
    </row>
    <row r="45" spans="1:11" x14ac:dyDescent="0.3">
      <c r="A45" s="1">
        <v>44756</v>
      </c>
      <c r="B45">
        <v>17</v>
      </c>
      <c r="C45">
        <f>ROUNDDOWN($C$2*(1+((2/29)*((temperatury456[[#This Row],[Column2]]-24)/2))),0)</f>
        <v>91</v>
      </c>
      <c r="D45">
        <f>ROUNDDOWN($D$2*(1+((1/17)*((temperatury456[[#This Row],[Column2]]-24)/2))),0)</f>
        <v>63</v>
      </c>
      <c r="E45">
        <f>ROUNDDOWN($E$2*(1+((1/13)*((temperatury456[[#This Row],[Column2]]-24)/2))),0)</f>
        <v>65</v>
      </c>
      <c r="F45">
        <f>(temperatury456[[#This Row],[lody]]*$M$4)+(temperatury456[[#This Row],[kukurydza]]*$M$3)+(temperatury456[[#This Row],[hot-dog]]*$M$2)</f>
        <v>1288</v>
      </c>
      <c r="G45">
        <f>IF(temperatury456[[#This Row],[dzienny utarg]]&lt;1000,1000-temperatury456[[#This Row],[dzienny utarg]],0)</f>
        <v>0</v>
      </c>
      <c r="H45">
        <f>temperatury456[[#This Row],[lody]]+temperatury456[[#This Row],[kukurydza]]+temperatury456[[#This Row],[hot-dog]]</f>
        <v>219</v>
      </c>
      <c r="K45" s="5"/>
    </row>
    <row r="46" spans="1:11" x14ac:dyDescent="0.3">
      <c r="A46" s="1">
        <v>44757</v>
      </c>
      <c r="B46">
        <v>18</v>
      </c>
      <c r="C46">
        <f>ROUNDDOWN($C$2*(1+((2/29)*((temperatury456[[#This Row],[Column2]]-24)/2))),0)</f>
        <v>95</v>
      </c>
      <c r="D46">
        <f>ROUNDDOWN($D$2*(1+((1/17)*((temperatury456[[#This Row],[Column2]]-24)/2))),0)</f>
        <v>65</v>
      </c>
      <c r="E46">
        <f>ROUNDDOWN($E$2*(1+((1/13)*((temperatury456[[#This Row],[Column2]]-24)/2))),0)</f>
        <v>69</v>
      </c>
      <c r="F46">
        <f>(temperatury456[[#This Row],[lody]]*$M$4)+(temperatury456[[#This Row],[kukurydza]]*$M$3)+(temperatury456[[#This Row],[hot-dog]]*$M$2)</f>
        <v>1348</v>
      </c>
      <c r="G46">
        <f>IF(temperatury456[[#This Row],[dzienny utarg]]&lt;1000,1000-temperatury456[[#This Row],[dzienny utarg]],0)</f>
        <v>0</v>
      </c>
      <c r="H46">
        <f>temperatury456[[#This Row],[lody]]+temperatury456[[#This Row],[kukurydza]]+temperatury456[[#This Row],[hot-dog]]</f>
        <v>229</v>
      </c>
      <c r="K46" s="5"/>
    </row>
    <row r="47" spans="1:11" x14ac:dyDescent="0.3">
      <c r="A47" s="1">
        <v>44758</v>
      </c>
      <c r="B47">
        <v>23</v>
      </c>
      <c r="C47">
        <f>ROUNDDOWN($C$2*(1+((2/29)*((temperatury456[[#This Row],[Column2]]-24)/2))),0)</f>
        <v>115</v>
      </c>
      <c r="D47">
        <f>ROUNDDOWN($D$2*(1+((1/17)*((temperatury456[[#This Row],[Column2]]-24)/2))),0)</f>
        <v>77</v>
      </c>
      <c r="E47">
        <f>ROUNDDOWN($E$2*(1+((1/13)*((temperatury456[[#This Row],[Column2]]-24)/2))),0)</f>
        <v>86</v>
      </c>
      <c r="F47">
        <f>(temperatury456[[#This Row],[lody]]*$M$4)+(temperatury456[[#This Row],[kukurydza]]*$M$3)+(temperatury456[[#This Row],[hot-dog]]*$M$2)</f>
        <v>1639</v>
      </c>
      <c r="G47">
        <f>IF(temperatury456[[#This Row],[dzienny utarg]]&lt;1000,1000-temperatury456[[#This Row],[dzienny utarg]],0)</f>
        <v>0</v>
      </c>
      <c r="H47">
        <f>temperatury456[[#This Row],[lody]]+temperatury456[[#This Row],[kukurydza]]+temperatury456[[#This Row],[hot-dog]]</f>
        <v>278</v>
      </c>
      <c r="K47" s="5"/>
    </row>
    <row r="48" spans="1:11" x14ac:dyDescent="0.3">
      <c r="A48" s="1">
        <v>44759</v>
      </c>
      <c r="B48">
        <v>23</v>
      </c>
      <c r="C48">
        <f>ROUNDDOWN($C$2*(1+((2/29)*((temperatury456[[#This Row],[Column2]]-24)/2))),0)</f>
        <v>115</v>
      </c>
      <c r="D48">
        <f>ROUNDDOWN($D$2*(1+((1/17)*((temperatury456[[#This Row],[Column2]]-24)/2))),0)</f>
        <v>77</v>
      </c>
      <c r="E48">
        <f>ROUNDDOWN($E$2*(1+((1/13)*((temperatury456[[#This Row],[Column2]]-24)/2))),0)</f>
        <v>86</v>
      </c>
      <c r="F48">
        <f>(temperatury456[[#This Row],[lody]]*$M$4)+(temperatury456[[#This Row],[kukurydza]]*$M$3)+(temperatury456[[#This Row],[hot-dog]]*$M$2)</f>
        <v>1639</v>
      </c>
      <c r="G48">
        <f>IF(temperatury456[[#This Row],[dzienny utarg]]&lt;1000,1000-temperatury456[[#This Row],[dzienny utarg]],0)</f>
        <v>0</v>
      </c>
      <c r="H48">
        <f>temperatury456[[#This Row],[lody]]+temperatury456[[#This Row],[kukurydza]]+temperatury456[[#This Row],[hot-dog]]</f>
        <v>278</v>
      </c>
      <c r="K48" s="5"/>
    </row>
    <row r="49" spans="1:11" x14ac:dyDescent="0.3">
      <c r="A49" s="1">
        <v>44760</v>
      </c>
      <c r="B49">
        <v>19</v>
      </c>
      <c r="C49">
        <f>ROUNDDOWN($C$2*(1+((2/29)*((temperatury456[[#This Row],[Column2]]-24)/2))),0)</f>
        <v>99</v>
      </c>
      <c r="D49">
        <f>ROUNDDOWN($D$2*(1+((1/17)*((temperatury456[[#This Row],[Column2]]-24)/2))),0)</f>
        <v>68</v>
      </c>
      <c r="E49">
        <f>ROUNDDOWN($E$2*(1+((1/13)*((temperatury456[[#This Row],[Column2]]-24)/2))),0)</f>
        <v>72</v>
      </c>
      <c r="F49">
        <f>(temperatury456[[#This Row],[lody]]*$M$4)+(temperatury456[[#This Row],[kukurydza]]*$M$3)+(temperatury456[[#This Row],[hot-dog]]*$M$2)</f>
        <v>1407</v>
      </c>
      <c r="G49">
        <f>IF(temperatury456[[#This Row],[dzienny utarg]]&lt;1000,1000-temperatury456[[#This Row],[dzienny utarg]],0)</f>
        <v>0</v>
      </c>
      <c r="H49">
        <f>temperatury456[[#This Row],[lody]]+temperatury456[[#This Row],[kukurydza]]+temperatury456[[#This Row],[hot-dog]]</f>
        <v>239</v>
      </c>
      <c r="K49" s="5"/>
    </row>
    <row r="50" spans="1:11" x14ac:dyDescent="0.3">
      <c r="A50" s="1">
        <v>44761</v>
      </c>
      <c r="B50">
        <v>21</v>
      </c>
      <c r="C50">
        <f>ROUNDDOWN($C$2*(1+((2/29)*((temperatury456[[#This Row],[Column2]]-24)/2))),0)</f>
        <v>107</v>
      </c>
      <c r="D50">
        <f>ROUNDDOWN($D$2*(1+((1/17)*((temperatury456[[#This Row],[Column2]]-24)/2))),0)</f>
        <v>72</v>
      </c>
      <c r="E50">
        <f>ROUNDDOWN($E$2*(1+((1/13)*((temperatury456[[#This Row],[Column2]]-24)/2))),0)</f>
        <v>79</v>
      </c>
      <c r="F50">
        <f>(temperatury456[[#This Row],[lody]]*$M$4)+(temperatury456[[#This Row],[kukurydza]]*$M$3)+(temperatury456[[#This Row],[hot-dog]]*$M$2)</f>
        <v>1520</v>
      </c>
      <c r="G50">
        <f>IF(temperatury456[[#This Row],[dzienny utarg]]&lt;1000,1000-temperatury456[[#This Row],[dzienny utarg]],0)</f>
        <v>0</v>
      </c>
      <c r="H50">
        <f>temperatury456[[#This Row],[lody]]+temperatury456[[#This Row],[kukurydza]]+temperatury456[[#This Row],[hot-dog]]</f>
        <v>258</v>
      </c>
      <c r="K50" s="5"/>
    </row>
    <row r="51" spans="1:11" x14ac:dyDescent="0.3">
      <c r="A51" s="1">
        <v>44762</v>
      </c>
      <c r="B51">
        <v>25</v>
      </c>
      <c r="C51">
        <f>ROUNDDOWN($C$2*(1+((2/29)*((temperatury456[[#This Row],[Column2]]-24)/2))),0)</f>
        <v>124</v>
      </c>
      <c r="D51">
        <f>ROUNDDOWN($D$2*(1+((1/17)*((temperatury456[[#This Row],[Column2]]-24)/2))),0)</f>
        <v>82</v>
      </c>
      <c r="E51">
        <f>ROUNDDOWN($E$2*(1+((1/13)*((temperatury456[[#This Row],[Column2]]-24)/2))),0)</f>
        <v>93</v>
      </c>
      <c r="F51">
        <f>(temperatury456[[#This Row],[lody]]*$M$4)+(temperatury456[[#This Row],[kukurydza]]*$M$3)+(temperatury456[[#This Row],[hot-dog]]*$M$2)</f>
        <v>1763</v>
      </c>
      <c r="G51">
        <f>IF(temperatury456[[#This Row],[dzienny utarg]]&lt;1000,1000-temperatury456[[#This Row],[dzienny utarg]],0)</f>
        <v>0</v>
      </c>
      <c r="H51">
        <f>temperatury456[[#This Row],[lody]]+temperatury456[[#This Row],[kukurydza]]+temperatury456[[#This Row],[hot-dog]]</f>
        <v>299</v>
      </c>
      <c r="K51" s="5"/>
    </row>
    <row r="52" spans="1:11" x14ac:dyDescent="0.3">
      <c r="A52" s="1">
        <v>44763</v>
      </c>
      <c r="B52">
        <v>28</v>
      </c>
      <c r="C52">
        <f>ROUNDDOWN($C$2*(1+((2/29)*((temperatury456[[#This Row],[Column2]]-24)/2))),0)</f>
        <v>136</v>
      </c>
      <c r="D52">
        <f>ROUNDDOWN($D$2*(1+((1/17)*((temperatury456[[#This Row],[Column2]]-24)/2))),0)</f>
        <v>89</v>
      </c>
      <c r="E52">
        <f>ROUNDDOWN($E$2*(1+((1/13)*((temperatury456[[#This Row],[Column2]]-24)/2))),0)</f>
        <v>103</v>
      </c>
      <c r="F52">
        <f>(temperatury456[[#This Row],[lody]]*$M$4)+(temperatury456[[#This Row],[kukurydza]]*$M$3)+(temperatury456[[#This Row],[hot-dog]]*$M$2)</f>
        <v>1935</v>
      </c>
      <c r="G52">
        <f>IF(temperatury456[[#This Row],[dzienny utarg]]&lt;1000,1000-temperatury456[[#This Row],[dzienny utarg]],0)</f>
        <v>0</v>
      </c>
      <c r="H52">
        <f>temperatury456[[#This Row],[lody]]+temperatury456[[#This Row],[kukurydza]]+temperatury456[[#This Row],[hot-dog]]</f>
        <v>328</v>
      </c>
      <c r="K52" s="5"/>
    </row>
    <row r="53" spans="1:11" x14ac:dyDescent="0.3">
      <c r="A53" s="1">
        <v>44764</v>
      </c>
      <c r="B53">
        <v>27</v>
      </c>
      <c r="C53">
        <f>ROUNDDOWN($C$2*(1+((2/29)*((temperatury456[[#This Row],[Column2]]-24)/2))),0)</f>
        <v>132</v>
      </c>
      <c r="D53">
        <f>ROUNDDOWN($D$2*(1+((1/17)*((temperatury456[[#This Row],[Column2]]-24)/2))),0)</f>
        <v>87</v>
      </c>
      <c r="E53">
        <f>ROUNDDOWN($E$2*(1+((1/13)*((temperatury456[[#This Row],[Column2]]-24)/2))),0)</f>
        <v>100</v>
      </c>
      <c r="F53">
        <f>(temperatury456[[#This Row],[lody]]*$M$4)+(temperatury456[[#This Row],[kukurydza]]*$M$3)+(temperatury456[[#This Row],[hot-dog]]*$M$2)</f>
        <v>1882</v>
      </c>
      <c r="G53">
        <f>IF(temperatury456[[#This Row],[dzienny utarg]]&lt;1000,1000-temperatury456[[#This Row],[dzienny utarg]],0)</f>
        <v>0</v>
      </c>
      <c r="H53">
        <f>temperatury456[[#This Row],[lody]]+temperatury456[[#This Row],[kukurydza]]+temperatury456[[#This Row],[hot-dog]]</f>
        <v>319</v>
      </c>
      <c r="K53" s="5"/>
    </row>
    <row r="54" spans="1:11" x14ac:dyDescent="0.3">
      <c r="A54" s="1">
        <v>44765</v>
      </c>
      <c r="B54">
        <v>23</v>
      </c>
      <c r="C54">
        <f>ROUNDDOWN($C$2*(1+((2/29)*((temperatury456[[#This Row],[Column2]]-24)/2))),0)</f>
        <v>115</v>
      </c>
      <c r="D54">
        <f>ROUNDDOWN($D$2*(1+((1/17)*((temperatury456[[#This Row],[Column2]]-24)/2))),0)</f>
        <v>77</v>
      </c>
      <c r="E54">
        <f>ROUNDDOWN($E$2*(1+((1/13)*((temperatury456[[#This Row],[Column2]]-24)/2))),0)</f>
        <v>86</v>
      </c>
      <c r="F54">
        <f>(temperatury456[[#This Row],[lody]]*$M$4)+(temperatury456[[#This Row],[kukurydza]]*$M$3)+(temperatury456[[#This Row],[hot-dog]]*$M$2)</f>
        <v>1639</v>
      </c>
      <c r="G54">
        <f>IF(temperatury456[[#This Row],[dzienny utarg]]&lt;1000,1000-temperatury456[[#This Row],[dzienny utarg]],0)</f>
        <v>0</v>
      </c>
      <c r="H54">
        <f>temperatury456[[#This Row],[lody]]+temperatury456[[#This Row],[kukurydza]]+temperatury456[[#This Row],[hot-dog]]</f>
        <v>278</v>
      </c>
      <c r="K54" s="5"/>
    </row>
    <row r="55" spans="1:11" x14ac:dyDescent="0.3">
      <c r="A55" s="1">
        <v>44766</v>
      </c>
      <c r="B55">
        <v>26</v>
      </c>
      <c r="C55">
        <f>ROUNDDOWN($C$2*(1+((2/29)*((temperatury456[[#This Row],[Column2]]-24)/2))),0)</f>
        <v>128</v>
      </c>
      <c r="D55">
        <f>ROUNDDOWN($D$2*(1+((1/17)*((temperatury456[[#This Row],[Column2]]-24)/2))),0)</f>
        <v>84</v>
      </c>
      <c r="E55">
        <f>ROUNDDOWN($E$2*(1+((1/13)*((temperatury456[[#This Row],[Column2]]-24)/2))),0)</f>
        <v>96</v>
      </c>
      <c r="F55">
        <f>(temperatury456[[#This Row],[lody]]*$M$4)+(temperatury456[[#This Row],[kukurydza]]*$M$3)+(temperatury456[[#This Row],[hot-dog]]*$M$2)</f>
        <v>1816</v>
      </c>
      <c r="G55">
        <f>IF(temperatury456[[#This Row],[dzienny utarg]]&lt;1000,1000-temperatury456[[#This Row],[dzienny utarg]],0)</f>
        <v>0</v>
      </c>
      <c r="H55">
        <f>temperatury456[[#This Row],[lody]]+temperatury456[[#This Row],[kukurydza]]+temperatury456[[#This Row],[hot-dog]]</f>
        <v>308</v>
      </c>
      <c r="K55" s="5"/>
    </row>
    <row r="56" spans="1:11" x14ac:dyDescent="0.3">
      <c r="A56" s="1">
        <v>44767</v>
      </c>
      <c r="B56">
        <v>29</v>
      </c>
      <c r="C56">
        <f>ROUNDDOWN($C$2*(1+((2/29)*((temperatury456[[#This Row],[Column2]]-24)/2))),0)</f>
        <v>140</v>
      </c>
      <c r="D56">
        <f>ROUNDDOWN($D$2*(1+((1/17)*((temperatury456[[#This Row],[Column2]]-24)/2))),0)</f>
        <v>91</v>
      </c>
      <c r="E56">
        <f>ROUNDDOWN($E$2*(1+((1/13)*((temperatury456[[#This Row],[Column2]]-24)/2))),0)</f>
        <v>107</v>
      </c>
      <c r="F56">
        <f>(temperatury456[[#This Row],[lody]]*$M$4)+(temperatury456[[#This Row],[kukurydza]]*$M$3)+(temperatury456[[#This Row],[hot-dog]]*$M$2)</f>
        <v>1995</v>
      </c>
      <c r="G56">
        <f>IF(temperatury456[[#This Row],[dzienny utarg]]&lt;1000,1000-temperatury456[[#This Row],[dzienny utarg]],0)</f>
        <v>0</v>
      </c>
      <c r="H56">
        <f>temperatury456[[#This Row],[lody]]+temperatury456[[#This Row],[kukurydza]]+temperatury456[[#This Row],[hot-dog]]</f>
        <v>338</v>
      </c>
      <c r="K56" s="5"/>
    </row>
    <row r="57" spans="1:11" x14ac:dyDescent="0.3">
      <c r="A57" s="1">
        <v>44768</v>
      </c>
      <c r="B57">
        <v>26</v>
      </c>
      <c r="C57">
        <f>ROUNDDOWN($C$2*(1+((2/29)*((temperatury456[[#This Row],[Column2]]-24)/2))),0)</f>
        <v>128</v>
      </c>
      <c r="D57">
        <f>ROUNDDOWN($D$2*(1+((1/17)*((temperatury456[[#This Row],[Column2]]-24)/2))),0)</f>
        <v>84</v>
      </c>
      <c r="E57">
        <f>ROUNDDOWN($E$2*(1+((1/13)*((temperatury456[[#This Row],[Column2]]-24)/2))),0)</f>
        <v>96</v>
      </c>
      <c r="F57">
        <f>(temperatury456[[#This Row],[lody]]*$M$4)+(temperatury456[[#This Row],[kukurydza]]*$M$3)+(temperatury456[[#This Row],[hot-dog]]*$M$2)</f>
        <v>1816</v>
      </c>
      <c r="G57">
        <f>IF(temperatury456[[#This Row],[dzienny utarg]]&lt;1000,1000-temperatury456[[#This Row],[dzienny utarg]],0)</f>
        <v>0</v>
      </c>
      <c r="H57">
        <f>temperatury456[[#This Row],[lody]]+temperatury456[[#This Row],[kukurydza]]+temperatury456[[#This Row],[hot-dog]]</f>
        <v>308</v>
      </c>
      <c r="K57" s="5"/>
    </row>
    <row r="58" spans="1:11" x14ac:dyDescent="0.3">
      <c r="A58" s="1">
        <v>44769</v>
      </c>
      <c r="B58">
        <v>27</v>
      </c>
      <c r="C58">
        <f>ROUNDDOWN($C$2*(1+((2/29)*((temperatury456[[#This Row],[Column2]]-24)/2))),0)</f>
        <v>132</v>
      </c>
      <c r="D58">
        <f>ROUNDDOWN($D$2*(1+((1/17)*((temperatury456[[#This Row],[Column2]]-24)/2))),0)</f>
        <v>87</v>
      </c>
      <c r="E58">
        <f>ROUNDDOWN($E$2*(1+((1/13)*((temperatury456[[#This Row],[Column2]]-24)/2))),0)</f>
        <v>100</v>
      </c>
      <c r="F58">
        <f>(temperatury456[[#This Row],[lody]]*$M$4)+(temperatury456[[#This Row],[kukurydza]]*$M$3)+(temperatury456[[#This Row],[hot-dog]]*$M$2)</f>
        <v>1882</v>
      </c>
      <c r="G58">
        <f>IF(temperatury456[[#This Row],[dzienny utarg]]&lt;1000,1000-temperatury456[[#This Row],[dzienny utarg]],0)</f>
        <v>0</v>
      </c>
      <c r="H58">
        <f>temperatury456[[#This Row],[lody]]+temperatury456[[#This Row],[kukurydza]]+temperatury456[[#This Row],[hot-dog]]</f>
        <v>319</v>
      </c>
      <c r="K58" s="5"/>
    </row>
    <row r="59" spans="1:11" x14ac:dyDescent="0.3">
      <c r="A59" s="1">
        <v>44770</v>
      </c>
      <c r="B59">
        <v>24</v>
      </c>
      <c r="C59">
        <f>ROUNDDOWN($C$2*(1+((2/29)*((temperatury456[[#This Row],[Column2]]-24)/2))),0)</f>
        <v>120</v>
      </c>
      <c r="D59">
        <f>ROUNDDOWN($D$2*(1+((1/17)*((temperatury456[[#This Row],[Column2]]-24)/2))),0)</f>
        <v>80</v>
      </c>
      <c r="E59">
        <f>ROUNDDOWN($E$2*(1+((1/13)*((temperatury456[[#This Row],[Column2]]-24)/2))),0)</f>
        <v>90</v>
      </c>
      <c r="F59">
        <f>(temperatury456[[#This Row],[lody]]*$M$4)+(temperatury456[[#This Row],[kukurydza]]*$M$3)+(temperatury456[[#This Row],[hot-dog]]*$M$2)</f>
        <v>1710</v>
      </c>
      <c r="G59">
        <f>IF(temperatury456[[#This Row],[dzienny utarg]]&lt;1000,1000-temperatury456[[#This Row],[dzienny utarg]],0)</f>
        <v>0</v>
      </c>
      <c r="H59">
        <f>temperatury456[[#This Row],[lody]]+temperatury456[[#This Row],[kukurydza]]+temperatury456[[#This Row],[hot-dog]]</f>
        <v>290</v>
      </c>
      <c r="K59" s="5"/>
    </row>
    <row r="60" spans="1:11" x14ac:dyDescent="0.3">
      <c r="A60" s="1">
        <v>44771</v>
      </c>
      <c r="B60">
        <v>26</v>
      </c>
      <c r="C60">
        <f>ROUNDDOWN($C$2*(1+((2/29)*((temperatury456[[#This Row],[Column2]]-24)/2))),0)</f>
        <v>128</v>
      </c>
      <c r="D60">
        <f>ROUNDDOWN($D$2*(1+((1/17)*((temperatury456[[#This Row],[Column2]]-24)/2))),0)</f>
        <v>84</v>
      </c>
      <c r="E60">
        <f>ROUNDDOWN($E$2*(1+((1/13)*((temperatury456[[#This Row],[Column2]]-24)/2))),0)</f>
        <v>96</v>
      </c>
      <c r="F60">
        <f>(temperatury456[[#This Row],[lody]]*$M$4)+(temperatury456[[#This Row],[kukurydza]]*$M$3)+(temperatury456[[#This Row],[hot-dog]]*$M$2)</f>
        <v>1816</v>
      </c>
      <c r="G60">
        <f>IF(temperatury456[[#This Row],[dzienny utarg]]&lt;1000,1000-temperatury456[[#This Row],[dzienny utarg]],0)</f>
        <v>0</v>
      </c>
      <c r="H60">
        <f>temperatury456[[#This Row],[lody]]+temperatury456[[#This Row],[kukurydza]]+temperatury456[[#This Row],[hot-dog]]</f>
        <v>308</v>
      </c>
      <c r="K60" s="5"/>
    </row>
    <row r="61" spans="1:11" x14ac:dyDescent="0.3">
      <c r="A61" s="1">
        <v>44772</v>
      </c>
      <c r="B61">
        <v>25</v>
      </c>
      <c r="C61">
        <f>ROUNDDOWN($C$2*(1+((2/29)*((temperatury456[[#This Row],[Column2]]-24)/2))),0)</f>
        <v>124</v>
      </c>
      <c r="D61">
        <f>ROUNDDOWN($D$2*(1+((1/17)*((temperatury456[[#This Row],[Column2]]-24)/2))),0)</f>
        <v>82</v>
      </c>
      <c r="E61">
        <f>ROUNDDOWN($E$2*(1+((1/13)*((temperatury456[[#This Row],[Column2]]-24)/2))),0)</f>
        <v>93</v>
      </c>
      <c r="F61">
        <f>(temperatury456[[#This Row],[lody]]*$M$4)+(temperatury456[[#This Row],[kukurydza]]*$M$3)+(temperatury456[[#This Row],[hot-dog]]*$M$2)</f>
        <v>1763</v>
      </c>
      <c r="G61">
        <f>IF(temperatury456[[#This Row],[dzienny utarg]]&lt;1000,1000-temperatury456[[#This Row],[dzienny utarg]],0)</f>
        <v>0</v>
      </c>
      <c r="H61">
        <f>temperatury456[[#This Row],[lody]]+temperatury456[[#This Row],[kukurydza]]+temperatury456[[#This Row],[hot-dog]]</f>
        <v>299</v>
      </c>
      <c r="K61" s="5"/>
    </row>
    <row r="62" spans="1:11" x14ac:dyDescent="0.3">
      <c r="A62" s="1">
        <v>44773</v>
      </c>
      <c r="B62">
        <v>24</v>
      </c>
      <c r="C62">
        <f>ROUNDDOWN($C$2*(1+((2/29)*((temperatury456[[#This Row],[Column2]]-24)/2))),0)</f>
        <v>120</v>
      </c>
      <c r="D62">
        <f>ROUNDDOWN($D$2*(1+((1/17)*((temperatury456[[#This Row],[Column2]]-24)/2))),0)</f>
        <v>80</v>
      </c>
      <c r="E62">
        <f>ROUNDDOWN($E$2*(1+((1/13)*((temperatury456[[#This Row],[Column2]]-24)/2))),0)</f>
        <v>90</v>
      </c>
      <c r="F62">
        <f>(temperatury456[[#This Row],[lody]]*$M$4)+(temperatury456[[#This Row],[kukurydza]]*$M$3)+(temperatury456[[#This Row],[hot-dog]]*$M$2)</f>
        <v>1710</v>
      </c>
      <c r="G62">
        <f>IF(temperatury456[[#This Row],[dzienny utarg]]&lt;1000,1000-temperatury456[[#This Row],[dzienny utarg]],0)</f>
        <v>0</v>
      </c>
      <c r="H62">
        <f>temperatury456[[#This Row],[lody]]+temperatury456[[#This Row],[kukurydza]]+temperatury456[[#This Row],[hot-dog]]</f>
        <v>290</v>
      </c>
      <c r="K62" s="5"/>
    </row>
    <row r="63" spans="1:11" x14ac:dyDescent="0.3">
      <c r="A63" s="1">
        <v>44774</v>
      </c>
      <c r="B63">
        <v>22</v>
      </c>
      <c r="C63">
        <f>ROUNDDOWN($C$2*(1+((2/29)*((temperatury456[[#This Row],[Column2]]-24)/2))),0)</f>
        <v>111</v>
      </c>
      <c r="D63">
        <f>ROUNDDOWN($D$2*(1+((1/17)*((temperatury456[[#This Row],[Column2]]-24)/2))),0)</f>
        <v>75</v>
      </c>
      <c r="E63">
        <f>ROUNDDOWN($E$2*(1+((1/13)*((temperatury456[[#This Row],[Column2]]-24)/2))),0)</f>
        <v>83</v>
      </c>
      <c r="F63">
        <f>(temperatury456[[#This Row],[lody]]*$M$4)+(temperatury456[[#This Row],[kukurydza]]*$M$3)+(temperatury456[[#This Row],[hot-dog]]*$M$2)</f>
        <v>1586</v>
      </c>
      <c r="G63">
        <f>IF(temperatury456[[#This Row],[dzienny utarg]]&lt;1000,1000-temperatury456[[#This Row],[dzienny utarg]],0)</f>
        <v>0</v>
      </c>
      <c r="H63">
        <f>temperatury456[[#This Row],[lody]]+temperatury456[[#This Row],[kukurydza]]+temperatury456[[#This Row],[hot-dog]]</f>
        <v>269</v>
      </c>
      <c r="K63" s="5"/>
    </row>
    <row r="64" spans="1:11" x14ac:dyDescent="0.3">
      <c r="A64" s="1">
        <v>44775</v>
      </c>
      <c r="B64">
        <v>19</v>
      </c>
      <c r="C64">
        <f>ROUNDDOWN($C$2*(1+((2/29)*((temperatury456[[#This Row],[Column2]]-24)/2))),0)</f>
        <v>99</v>
      </c>
      <c r="D64">
        <f>ROUNDDOWN($D$2*(1+((1/17)*((temperatury456[[#This Row],[Column2]]-24)/2))),0)</f>
        <v>68</v>
      </c>
      <c r="E64">
        <f>ROUNDDOWN($E$2*(1+((1/13)*((temperatury456[[#This Row],[Column2]]-24)/2))),0)</f>
        <v>72</v>
      </c>
      <c r="F64">
        <f>(temperatury456[[#This Row],[lody]]*$M$4)+(temperatury456[[#This Row],[kukurydza]]*$M$3)+(temperatury456[[#This Row],[hot-dog]]*$M$2)</f>
        <v>1407</v>
      </c>
      <c r="G64">
        <f>IF(temperatury456[[#This Row],[dzienny utarg]]&lt;1000,1000-temperatury456[[#This Row],[dzienny utarg]],0)</f>
        <v>0</v>
      </c>
      <c r="H64">
        <f>temperatury456[[#This Row],[lody]]+temperatury456[[#This Row],[kukurydza]]+temperatury456[[#This Row],[hot-dog]]</f>
        <v>239</v>
      </c>
      <c r="K64" s="5"/>
    </row>
    <row r="65" spans="1:11" x14ac:dyDescent="0.3">
      <c r="A65" s="1">
        <v>44776</v>
      </c>
      <c r="B65">
        <v>21</v>
      </c>
      <c r="C65">
        <f>ROUNDDOWN($C$2*(1+((2/29)*((temperatury456[[#This Row],[Column2]]-24)/2))),0)</f>
        <v>107</v>
      </c>
      <c r="D65">
        <f>ROUNDDOWN($D$2*(1+((1/17)*((temperatury456[[#This Row],[Column2]]-24)/2))),0)</f>
        <v>72</v>
      </c>
      <c r="E65">
        <f>ROUNDDOWN($E$2*(1+((1/13)*((temperatury456[[#This Row],[Column2]]-24)/2))),0)</f>
        <v>79</v>
      </c>
      <c r="F65">
        <f>(temperatury456[[#This Row],[lody]]*$M$4)+(temperatury456[[#This Row],[kukurydza]]*$M$3)+(temperatury456[[#This Row],[hot-dog]]*$M$2)</f>
        <v>1520</v>
      </c>
      <c r="G65">
        <f>IF(temperatury456[[#This Row],[dzienny utarg]]&lt;1000,1000-temperatury456[[#This Row],[dzienny utarg]],0)</f>
        <v>0</v>
      </c>
      <c r="H65">
        <f>temperatury456[[#This Row],[lody]]+temperatury456[[#This Row],[kukurydza]]+temperatury456[[#This Row],[hot-dog]]</f>
        <v>258</v>
      </c>
      <c r="K65" s="5"/>
    </row>
    <row r="66" spans="1:11" x14ac:dyDescent="0.3">
      <c r="A66" s="1">
        <v>44777</v>
      </c>
      <c r="B66">
        <v>26</v>
      </c>
      <c r="C66">
        <f>ROUNDDOWN($C$2*(1+((2/29)*((temperatury456[[#This Row],[Column2]]-24)/2))),0)</f>
        <v>128</v>
      </c>
      <c r="D66">
        <f>ROUNDDOWN($D$2*(1+((1/17)*((temperatury456[[#This Row],[Column2]]-24)/2))),0)</f>
        <v>84</v>
      </c>
      <c r="E66">
        <f>ROUNDDOWN($E$2*(1+((1/13)*((temperatury456[[#This Row],[Column2]]-24)/2))),0)</f>
        <v>96</v>
      </c>
      <c r="F66">
        <f>(temperatury456[[#This Row],[lody]]*$M$4)+(temperatury456[[#This Row],[kukurydza]]*$M$3)+(temperatury456[[#This Row],[hot-dog]]*$M$2)</f>
        <v>1816</v>
      </c>
      <c r="G66">
        <f>IF(temperatury456[[#This Row],[dzienny utarg]]&lt;1000,1000-temperatury456[[#This Row],[dzienny utarg]],0)</f>
        <v>0</v>
      </c>
      <c r="H66">
        <f>temperatury456[[#This Row],[lody]]+temperatury456[[#This Row],[kukurydza]]+temperatury456[[#This Row],[hot-dog]]</f>
        <v>308</v>
      </c>
      <c r="K66" s="5"/>
    </row>
    <row r="67" spans="1:11" x14ac:dyDescent="0.3">
      <c r="A67" s="1">
        <v>44778</v>
      </c>
      <c r="B67">
        <v>19</v>
      </c>
      <c r="C67">
        <f>ROUNDDOWN($C$2*(1+((2/29)*((temperatury456[[#This Row],[Column2]]-24)/2))),0)</f>
        <v>99</v>
      </c>
      <c r="D67">
        <f>ROUNDDOWN($D$2*(1+((1/17)*((temperatury456[[#This Row],[Column2]]-24)/2))),0)</f>
        <v>68</v>
      </c>
      <c r="E67">
        <f>ROUNDDOWN($E$2*(1+((1/13)*((temperatury456[[#This Row],[Column2]]-24)/2))),0)</f>
        <v>72</v>
      </c>
      <c r="F67">
        <f>(temperatury456[[#This Row],[lody]]*$M$4)+(temperatury456[[#This Row],[kukurydza]]*$M$3)+(temperatury456[[#This Row],[hot-dog]]*$M$2)</f>
        <v>1407</v>
      </c>
      <c r="G67">
        <f>IF(temperatury456[[#This Row],[dzienny utarg]]&lt;1000,1000-temperatury456[[#This Row],[dzienny utarg]],0)</f>
        <v>0</v>
      </c>
      <c r="H67">
        <f>temperatury456[[#This Row],[lody]]+temperatury456[[#This Row],[kukurydza]]+temperatury456[[#This Row],[hot-dog]]</f>
        <v>239</v>
      </c>
      <c r="K67" s="5"/>
    </row>
    <row r="68" spans="1:11" x14ac:dyDescent="0.3">
      <c r="A68" s="1">
        <v>44779</v>
      </c>
      <c r="B68">
        <v>21</v>
      </c>
      <c r="C68">
        <f>ROUNDDOWN($C$2*(1+((2/29)*((temperatury456[[#This Row],[Column2]]-24)/2))),0)</f>
        <v>107</v>
      </c>
      <c r="D68">
        <f>ROUNDDOWN($D$2*(1+((1/17)*((temperatury456[[#This Row],[Column2]]-24)/2))),0)</f>
        <v>72</v>
      </c>
      <c r="E68">
        <f>ROUNDDOWN($E$2*(1+((1/13)*((temperatury456[[#This Row],[Column2]]-24)/2))),0)</f>
        <v>79</v>
      </c>
      <c r="F68">
        <f>(temperatury456[[#This Row],[lody]]*$M$4)+(temperatury456[[#This Row],[kukurydza]]*$M$3)+(temperatury456[[#This Row],[hot-dog]]*$M$2)</f>
        <v>1520</v>
      </c>
      <c r="G68">
        <f>IF(temperatury456[[#This Row],[dzienny utarg]]&lt;1000,1000-temperatury456[[#This Row],[dzienny utarg]],0)</f>
        <v>0</v>
      </c>
      <c r="H68">
        <f>temperatury456[[#This Row],[lody]]+temperatury456[[#This Row],[kukurydza]]+temperatury456[[#This Row],[hot-dog]]</f>
        <v>258</v>
      </c>
      <c r="K68" s="5"/>
    </row>
    <row r="69" spans="1:11" x14ac:dyDescent="0.3">
      <c r="A69" s="1">
        <v>44780</v>
      </c>
      <c r="B69">
        <v>23</v>
      </c>
      <c r="C69">
        <f>ROUNDDOWN($C$2*(1+((2/29)*((temperatury456[[#This Row],[Column2]]-24)/2))),0)</f>
        <v>115</v>
      </c>
      <c r="D69">
        <f>ROUNDDOWN($D$2*(1+((1/17)*((temperatury456[[#This Row],[Column2]]-24)/2))),0)</f>
        <v>77</v>
      </c>
      <c r="E69">
        <f>ROUNDDOWN($E$2*(1+((1/13)*((temperatury456[[#This Row],[Column2]]-24)/2))),0)</f>
        <v>86</v>
      </c>
      <c r="F69">
        <f>(temperatury456[[#This Row],[lody]]*$M$4)+(temperatury456[[#This Row],[kukurydza]]*$M$3)+(temperatury456[[#This Row],[hot-dog]]*$M$2)</f>
        <v>1639</v>
      </c>
      <c r="G69">
        <f>IF(temperatury456[[#This Row],[dzienny utarg]]&lt;1000,1000-temperatury456[[#This Row],[dzienny utarg]],0)</f>
        <v>0</v>
      </c>
      <c r="H69">
        <f>temperatury456[[#This Row],[lody]]+temperatury456[[#This Row],[kukurydza]]+temperatury456[[#This Row],[hot-dog]]</f>
        <v>278</v>
      </c>
      <c r="K69" s="5"/>
    </row>
    <row r="70" spans="1:11" x14ac:dyDescent="0.3">
      <c r="A70" s="1">
        <v>44781</v>
      </c>
      <c r="B70">
        <v>27</v>
      </c>
      <c r="C70">
        <f>ROUNDDOWN($C$2*(1+((2/29)*((temperatury456[[#This Row],[Column2]]-24)/2))),0)</f>
        <v>132</v>
      </c>
      <c r="D70">
        <f>ROUNDDOWN($D$2*(1+((1/17)*((temperatury456[[#This Row],[Column2]]-24)/2))),0)</f>
        <v>87</v>
      </c>
      <c r="E70">
        <f>ROUNDDOWN($E$2*(1+((1/13)*((temperatury456[[#This Row],[Column2]]-24)/2))),0)</f>
        <v>100</v>
      </c>
      <c r="F70">
        <f>(temperatury456[[#This Row],[lody]]*$M$4)+(temperatury456[[#This Row],[kukurydza]]*$M$3)+(temperatury456[[#This Row],[hot-dog]]*$M$2)</f>
        <v>1882</v>
      </c>
      <c r="G70">
        <f>IF(temperatury456[[#This Row],[dzienny utarg]]&lt;1000,1000-temperatury456[[#This Row],[dzienny utarg]],0)</f>
        <v>0</v>
      </c>
      <c r="H70">
        <f>temperatury456[[#This Row],[lody]]+temperatury456[[#This Row],[kukurydza]]+temperatury456[[#This Row],[hot-dog]]</f>
        <v>319</v>
      </c>
      <c r="K70" s="5"/>
    </row>
    <row r="71" spans="1:11" x14ac:dyDescent="0.3">
      <c r="A71" s="1">
        <v>44782</v>
      </c>
      <c r="B71">
        <v>20</v>
      </c>
      <c r="C71">
        <f>ROUNDDOWN($C$2*(1+((2/29)*((temperatury456[[#This Row],[Column2]]-24)/2))),0)</f>
        <v>103</v>
      </c>
      <c r="D71">
        <f>ROUNDDOWN($D$2*(1+((1/17)*((temperatury456[[#This Row],[Column2]]-24)/2))),0)</f>
        <v>70</v>
      </c>
      <c r="E71">
        <f>ROUNDDOWN($E$2*(1+((1/13)*((temperatury456[[#This Row],[Column2]]-24)/2))),0)</f>
        <v>76</v>
      </c>
      <c r="F71">
        <f>(temperatury456[[#This Row],[lody]]*$M$4)+(temperatury456[[#This Row],[kukurydza]]*$M$3)+(temperatury456[[#This Row],[hot-dog]]*$M$2)</f>
        <v>1467</v>
      </c>
      <c r="G71">
        <f>IF(temperatury456[[#This Row],[dzienny utarg]]&lt;1000,1000-temperatury456[[#This Row],[dzienny utarg]],0)</f>
        <v>0</v>
      </c>
      <c r="H71">
        <f>temperatury456[[#This Row],[lody]]+temperatury456[[#This Row],[kukurydza]]+temperatury456[[#This Row],[hot-dog]]</f>
        <v>249</v>
      </c>
      <c r="K71" s="5"/>
    </row>
    <row r="72" spans="1:11" x14ac:dyDescent="0.3">
      <c r="A72" s="1">
        <v>44783</v>
      </c>
      <c r="B72">
        <v>18</v>
      </c>
      <c r="C72">
        <f>ROUNDDOWN($C$2*(1+((2/29)*((temperatury456[[#This Row],[Column2]]-24)/2))),0)</f>
        <v>95</v>
      </c>
      <c r="D72">
        <f>ROUNDDOWN($D$2*(1+((1/17)*((temperatury456[[#This Row],[Column2]]-24)/2))),0)</f>
        <v>65</v>
      </c>
      <c r="E72">
        <f>ROUNDDOWN($E$2*(1+((1/13)*((temperatury456[[#This Row],[Column2]]-24)/2))),0)</f>
        <v>69</v>
      </c>
      <c r="F72">
        <f>(temperatury456[[#This Row],[lody]]*$M$4)+(temperatury456[[#This Row],[kukurydza]]*$M$3)+(temperatury456[[#This Row],[hot-dog]]*$M$2)</f>
        <v>1348</v>
      </c>
      <c r="G72">
        <f>IF(temperatury456[[#This Row],[dzienny utarg]]&lt;1000,1000-temperatury456[[#This Row],[dzienny utarg]],0)</f>
        <v>0</v>
      </c>
      <c r="H72">
        <f>temperatury456[[#This Row],[lody]]+temperatury456[[#This Row],[kukurydza]]+temperatury456[[#This Row],[hot-dog]]</f>
        <v>229</v>
      </c>
      <c r="K72" s="5"/>
    </row>
    <row r="73" spans="1:11" x14ac:dyDescent="0.3">
      <c r="A73" s="1">
        <v>44784</v>
      </c>
      <c r="B73">
        <v>17</v>
      </c>
      <c r="C73">
        <f>ROUNDDOWN($C$2*(1+((2/29)*((temperatury456[[#This Row],[Column2]]-24)/2))),0)</f>
        <v>91</v>
      </c>
      <c r="D73">
        <f>ROUNDDOWN($D$2*(1+((1/17)*((temperatury456[[#This Row],[Column2]]-24)/2))),0)</f>
        <v>63</v>
      </c>
      <c r="E73">
        <f>ROUNDDOWN($E$2*(1+((1/13)*((temperatury456[[#This Row],[Column2]]-24)/2))),0)</f>
        <v>65</v>
      </c>
      <c r="F73">
        <f>(temperatury456[[#This Row],[lody]]*$M$4)+(temperatury456[[#This Row],[kukurydza]]*$M$3)+(temperatury456[[#This Row],[hot-dog]]*$M$2)</f>
        <v>1288</v>
      </c>
      <c r="G73">
        <f>IF(temperatury456[[#This Row],[dzienny utarg]]&lt;1000,1000-temperatury456[[#This Row],[dzienny utarg]],0)</f>
        <v>0</v>
      </c>
      <c r="H73">
        <f>temperatury456[[#This Row],[lody]]+temperatury456[[#This Row],[kukurydza]]+temperatury456[[#This Row],[hot-dog]]</f>
        <v>219</v>
      </c>
      <c r="K73" s="5"/>
    </row>
    <row r="74" spans="1:11" x14ac:dyDescent="0.3">
      <c r="A74" s="1">
        <v>44785</v>
      </c>
      <c r="B74">
        <v>19</v>
      </c>
      <c r="C74">
        <f>ROUNDDOWN($C$2*(1+((2/29)*((temperatury456[[#This Row],[Column2]]-24)/2))),0)</f>
        <v>99</v>
      </c>
      <c r="D74">
        <f>ROUNDDOWN($D$2*(1+((1/17)*((temperatury456[[#This Row],[Column2]]-24)/2))),0)</f>
        <v>68</v>
      </c>
      <c r="E74">
        <f>ROUNDDOWN($E$2*(1+((1/13)*((temperatury456[[#This Row],[Column2]]-24)/2))),0)</f>
        <v>72</v>
      </c>
      <c r="F74">
        <f>(temperatury456[[#This Row],[lody]]*$M$4)+(temperatury456[[#This Row],[kukurydza]]*$M$3)+(temperatury456[[#This Row],[hot-dog]]*$M$2)</f>
        <v>1407</v>
      </c>
      <c r="G74">
        <f>IF(temperatury456[[#This Row],[dzienny utarg]]&lt;1000,1000-temperatury456[[#This Row],[dzienny utarg]],0)</f>
        <v>0</v>
      </c>
      <c r="H74">
        <f>temperatury456[[#This Row],[lody]]+temperatury456[[#This Row],[kukurydza]]+temperatury456[[#This Row],[hot-dog]]</f>
        <v>239</v>
      </c>
      <c r="K74" s="5"/>
    </row>
    <row r="75" spans="1:11" x14ac:dyDescent="0.3">
      <c r="A75" s="1">
        <v>44786</v>
      </c>
      <c r="B75">
        <v>26</v>
      </c>
      <c r="C75">
        <f>ROUNDDOWN($C$2*(1+((2/29)*((temperatury456[[#This Row],[Column2]]-24)/2))),0)</f>
        <v>128</v>
      </c>
      <c r="D75">
        <f>ROUNDDOWN($D$2*(1+((1/17)*((temperatury456[[#This Row],[Column2]]-24)/2))),0)</f>
        <v>84</v>
      </c>
      <c r="E75">
        <f>ROUNDDOWN($E$2*(1+((1/13)*((temperatury456[[#This Row],[Column2]]-24)/2))),0)</f>
        <v>96</v>
      </c>
      <c r="F75">
        <f>(temperatury456[[#This Row],[lody]]*$M$4)+(temperatury456[[#This Row],[kukurydza]]*$M$3)+(temperatury456[[#This Row],[hot-dog]]*$M$2)</f>
        <v>1816</v>
      </c>
      <c r="G75">
        <f>IF(temperatury456[[#This Row],[dzienny utarg]]&lt;1000,1000-temperatury456[[#This Row],[dzienny utarg]],0)</f>
        <v>0</v>
      </c>
      <c r="H75">
        <f>temperatury456[[#This Row],[lody]]+temperatury456[[#This Row],[kukurydza]]+temperatury456[[#This Row],[hot-dog]]</f>
        <v>308</v>
      </c>
      <c r="K75" s="5"/>
    </row>
    <row r="76" spans="1:11" x14ac:dyDescent="0.3">
      <c r="A76" s="1">
        <v>44787</v>
      </c>
      <c r="B76">
        <v>21</v>
      </c>
      <c r="C76">
        <f>ROUNDDOWN($C$2*(1+((2/29)*((temperatury456[[#This Row],[Column2]]-24)/2))),0)</f>
        <v>107</v>
      </c>
      <c r="D76">
        <f>ROUNDDOWN($D$2*(1+((1/17)*((temperatury456[[#This Row],[Column2]]-24)/2))),0)</f>
        <v>72</v>
      </c>
      <c r="E76">
        <f>ROUNDDOWN($E$2*(1+((1/13)*((temperatury456[[#This Row],[Column2]]-24)/2))),0)</f>
        <v>79</v>
      </c>
      <c r="F76">
        <f>(temperatury456[[#This Row],[lody]]*$M$4)+(temperatury456[[#This Row],[kukurydza]]*$M$3)+(temperatury456[[#This Row],[hot-dog]]*$M$2)</f>
        <v>1520</v>
      </c>
      <c r="G76">
        <f>IF(temperatury456[[#This Row],[dzienny utarg]]&lt;1000,1000-temperatury456[[#This Row],[dzienny utarg]],0)</f>
        <v>0</v>
      </c>
      <c r="H76">
        <f>temperatury456[[#This Row],[lody]]+temperatury456[[#This Row],[kukurydza]]+temperatury456[[#This Row],[hot-dog]]</f>
        <v>258</v>
      </c>
      <c r="K76" s="5"/>
    </row>
    <row r="77" spans="1:11" x14ac:dyDescent="0.3">
      <c r="A77" s="1">
        <v>44788</v>
      </c>
      <c r="B77">
        <v>19</v>
      </c>
      <c r="C77">
        <f>ROUNDDOWN($C$2*(1+((2/29)*((temperatury456[[#This Row],[Column2]]-24)/2))),0)</f>
        <v>99</v>
      </c>
      <c r="D77">
        <f>ROUNDDOWN($D$2*(1+((1/17)*((temperatury456[[#This Row],[Column2]]-24)/2))),0)</f>
        <v>68</v>
      </c>
      <c r="E77">
        <f>ROUNDDOWN($E$2*(1+((1/13)*((temperatury456[[#This Row],[Column2]]-24)/2))),0)</f>
        <v>72</v>
      </c>
      <c r="F77">
        <f>(temperatury456[[#This Row],[lody]]*$M$4)+(temperatury456[[#This Row],[kukurydza]]*$M$3)+(temperatury456[[#This Row],[hot-dog]]*$M$2)</f>
        <v>1407</v>
      </c>
      <c r="G77">
        <f>IF(temperatury456[[#This Row],[dzienny utarg]]&lt;1000,1000-temperatury456[[#This Row],[dzienny utarg]],0)</f>
        <v>0</v>
      </c>
      <c r="H77">
        <f>temperatury456[[#This Row],[lody]]+temperatury456[[#This Row],[kukurydza]]+temperatury456[[#This Row],[hot-dog]]</f>
        <v>239</v>
      </c>
      <c r="K77" s="5"/>
    </row>
    <row r="78" spans="1:11" x14ac:dyDescent="0.3">
      <c r="A78" s="1">
        <v>44789</v>
      </c>
      <c r="B78">
        <v>19</v>
      </c>
      <c r="C78">
        <f>ROUNDDOWN($C$2*(1+((2/29)*((temperatury456[[#This Row],[Column2]]-24)/2))),0)</f>
        <v>99</v>
      </c>
      <c r="D78">
        <f>ROUNDDOWN($D$2*(1+((1/17)*((temperatury456[[#This Row],[Column2]]-24)/2))),0)</f>
        <v>68</v>
      </c>
      <c r="E78">
        <f>ROUNDDOWN($E$2*(1+((1/13)*((temperatury456[[#This Row],[Column2]]-24)/2))),0)</f>
        <v>72</v>
      </c>
      <c r="F78">
        <f>(temperatury456[[#This Row],[lody]]*$M$4)+(temperatury456[[#This Row],[kukurydza]]*$M$3)+(temperatury456[[#This Row],[hot-dog]]*$M$2)</f>
        <v>1407</v>
      </c>
      <c r="G78">
        <f>IF(temperatury456[[#This Row],[dzienny utarg]]&lt;1000,1000-temperatury456[[#This Row],[dzienny utarg]],0)</f>
        <v>0</v>
      </c>
      <c r="H78">
        <f>temperatury456[[#This Row],[lody]]+temperatury456[[#This Row],[kukurydza]]+temperatury456[[#This Row],[hot-dog]]</f>
        <v>239</v>
      </c>
      <c r="K78" s="5"/>
    </row>
    <row r="79" spans="1:11" x14ac:dyDescent="0.3">
      <c r="A79" s="1">
        <v>44790</v>
      </c>
      <c r="B79">
        <v>21</v>
      </c>
      <c r="C79">
        <f>ROUNDDOWN($C$2*(1+((2/29)*((temperatury456[[#This Row],[Column2]]-24)/2))),0)</f>
        <v>107</v>
      </c>
      <c r="D79">
        <f>ROUNDDOWN($D$2*(1+((1/17)*((temperatury456[[#This Row],[Column2]]-24)/2))),0)</f>
        <v>72</v>
      </c>
      <c r="E79">
        <f>ROUNDDOWN($E$2*(1+((1/13)*((temperatury456[[#This Row],[Column2]]-24)/2))),0)</f>
        <v>79</v>
      </c>
      <c r="F79">
        <f>(temperatury456[[#This Row],[lody]]*$M$4)+(temperatury456[[#This Row],[kukurydza]]*$M$3)+(temperatury456[[#This Row],[hot-dog]]*$M$2)</f>
        <v>1520</v>
      </c>
      <c r="G79">
        <f>IF(temperatury456[[#This Row],[dzienny utarg]]&lt;1000,1000-temperatury456[[#This Row],[dzienny utarg]],0)</f>
        <v>0</v>
      </c>
      <c r="H79">
        <f>temperatury456[[#This Row],[lody]]+temperatury456[[#This Row],[kukurydza]]+temperatury456[[#This Row],[hot-dog]]</f>
        <v>258</v>
      </c>
      <c r="K79" s="5"/>
    </row>
    <row r="80" spans="1:11" x14ac:dyDescent="0.3">
      <c r="A80" s="1">
        <v>44791</v>
      </c>
      <c r="B80">
        <v>21</v>
      </c>
      <c r="C80">
        <f>ROUNDDOWN($C$2*(1+((2/29)*((temperatury456[[#This Row],[Column2]]-24)/2))),0)</f>
        <v>107</v>
      </c>
      <c r="D80">
        <f>ROUNDDOWN($D$2*(1+((1/17)*((temperatury456[[#This Row],[Column2]]-24)/2))),0)</f>
        <v>72</v>
      </c>
      <c r="E80">
        <f>ROUNDDOWN($E$2*(1+((1/13)*((temperatury456[[#This Row],[Column2]]-24)/2))),0)</f>
        <v>79</v>
      </c>
      <c r="F80">
        <f>(temperatury456[[#This Row],[lody]]*$M$4)+(temperatury456[[#This Row],[kukurydza]]*$M$3)+(temperatury456[[#This Row],[hot-dog]]*$M$2)</f>
        <v>1520</v>
      </c>
      <c r="G80">
        <f>IF(temperatury456[[#This Row],[dzienny utarg]]&lt;1000,1000-temperatury456[[#This Row],[dzienny utarg]],0)</f>
        <v>0</v>
      </c>
      <c r="H80">
        <f>temperatury456[[#This Row],[lody]]+temperatury456[[#This Row],[kukurydza]]+temperatury456[[#This Row],[hot-dog]]</f>
        <v>258</v>
      </c>
      <c r="K80" s="5"/>
    </row>
    <row r="81" spans="1:11" x14ac:dyDescent="0.3">
      <c r="A81" s="1">
        <v>44792</v>
      </c>
      <c r="B81">
        <v>24</v>
      </c>
      <c r="C81">
        <f>ROUNDDOWN($C$2*(1+((2/29)*((temperatury456[[#This Row],[Column2]]-24)/2))),0)</f>
        <v>120</v>
      </c>
      <c r="D81">
        <f>ROUNDDOWN($D$2*(1+((1/17)*((temperatury456[[#This Row],[Column2]]-24)/2))),0)</f>
        <v>80</v>
      </c>
      <c r="E81">
        <f>ROUNDDOWN($E$2*(1+((1/13)*((temperatury456[[#This Row],[Column2]]-24)/2))),0)</f>
        <v>90</v>
      </c>
      <c r="F81">
        <f>(temperatury456[[#This Row],[lody]]*$M$4)+(temperatury456[[#This Row],[kukurydza]]*$M$3)+(temperatury456[[#This Row],[hot-dog]]*$M$2)</f>
        <v>1710</v>
      </c>
      <c r="G81">
        <f>IF(temperatury456[[#This Row],[dzienny utarg]]&lt;1000,1000-temperatury456[[#This Row],[dzienny utarg]],0)</f>
        <v>0</v>
      </c>
      <c r="H81">
        <f>temperatury456[[#This Row],[lody]]+temperatury456[[#This Row],[kukurydza]]+temperatury456[[#This Row],[hot-dog]]</f>
        <v>290</v>
      </c>
      <c r="K81" s="5"/>
    </row>
    <row r="82" spans="1:11" x14ac:dyDescent="0.3">
      <c r="A82" s="1">
        <v>44793</v>
      </c>
      <c r="B82">
        <v>26</v>
      </c>
      <c r="C82">
        <f>ROUNDDOWN($C$2*(1+((2/29)*((temperatury456[[#This Row],[Column2]]-24)/2))),0)</f>
        <v>128</v>
      </c>
      <c r="D82">
        <f>ROUNDDOWN($D$2*(1+((1/17)*((temperatury456[[#This Row],[Column2]]-24)/2))),0)</f>
        <v>84</v>
      </c>
      <c r="E82">
        <f>ROUNDDOWN($E$2*(1+((1/13)*((temperatury456[[#This Row],[Column2]]-24)/2))),0)</f>
        <v>96</v>
      </c>
      <c r="F82">
        <f>(temperatury456[[#This Row],[lody]]*$M$4)+(temperatury456[[#This Row],[kukurydza]]*$M$3)+(temperatury456[[#This Row],[hot-dog]]*$M$2)</f>
        <v>1816</v>
      </c>
      <c r="G82">
        <f>IF(temperatury456[[#This Row],[dzienny utarg]]&lt;1000,1000-temperatury456[[#This Row],[dzienny utarg]],0)</f>
        <v>0</v>
      </c>
      <c r="H82">
        <f>temperatury456[[#This Row],[lody]]+temperatury456[[#This Row],[kukurydza]]+temperatury456[[#This Row],[hot-dog]]</f>
        <v>308</v>
      </c>
      <c r="K82" s="5"/>
    </row>
    <row r="83" spans="1:11" x14ac:dyDescent="0.3">
      <c r="A83" s="1">
        <v>44794</v>
      </c>
      <c r="B83">
        <v>23</v>
      </c>
      <c r="C83">
        <f>ROUNDDOWN($C$2*(1+((2/29)*((temperatury456[[#This Row],[Column2]]-24)/2))),0)</f>
        <v>115</v>
      </c>
      <c r="D83">
        <f>ROUNDDOWN($D$2*(1+((1/17)*((temperatury456[[#This Row],[Column2]]-24)/2))),0)</f>
        <v>77</v>
      </c>
      <c r="E83">
        <f>ROUNDDOWN($E$2*(1+((1/13)*((temperatury456[[#This Row],[Column2]]-24)/2))),0)</f>
        <v>86</v>
      </c>
      <c r="F83">
        <f>(temperatury456[[#This Row],[lody]]*$M$4)+(temperatury456[[#This Row],[kukurydza]]*$M$3)+(temperatury456[[#This Row],[hot-dog]]*$M$2)</f>
        <v>1639</v>
      </c>
      <c r="G83">
        <f>IF(temperatury456[[#This Row],[dzienny utarg]]&lt;1000,1000-temperatury456[[#This Row],[dzienny utarg]],0)</f>
        <v>0</v>
      </c>
      <c r="H83">
        <f>temperatury456[[#This Row],[lody]]+temperatury456[[#This Row],[kukurydza]]+temperatury456[[#This Row],[hot-dog]]</f>
        <v>278</v>
      </c>
      <c r="K83" s="5"/>
    </row>
    <row r="84" spans="1:11" x14ac:dyDescent="0.3">
      <c r="A84" s="1">
        <v>44795</v>
      </c>
      <c r="B84">
        <v>23</v>
      </c>
      <c r="C84">
        <f>ROUNDDOWN($C$2*(1+((2/29)*((temperatury456[[#This Row],[Column2]]-24)/2))),0)</f>
        <v>115</v>
      </c>
      <c r="D84">
        <f>ROUNDDOWN($D$2*(1+((1/17)*((temperatury456[[#This Row],[Column2]]-24)/2))),0)</f>
        <v>77</v>
      </c>
      <c r="E84">
        <f>ROUNDDOWN($E$2*(1+((1/13)*((temperatury456[[#This Row],[Column2]]-24)/2))),0)</f>
        <v>86</v>
      </c>
      <c r="F84">
        <f>(temperatury456[[#This Row],[lody]]*$M$4)+(temperatury456[[#This Row],[kukurydza]]*$M$3)+(temperatury456[[#This Row],[hot-dog]]*$M$2)</f>
        <v>1639</v>
      </c>
      <c r="G84">
        <f>IF(temperatury456[[#This Row],[dzienny utarg]]&lt;1000,1000-temperatury456[[#This Row],[dzienny utarg]],0)</f>
        <v>0</v>
      </c>
      <c r="H84">
        <f>temperatury456[[#This Row],[lody]]+temperatury456[[#This Row],[kukurydza]]+temperatury456[[#This Row],[hot-dog]]</f>
        <v>278</v>
      </c>
      <c r="K84" s="5"/>
    </row>
    <row r="85" spans="1:11" x14ac:dyDescent="0.3">
      <c r="A85" s="1">
        <v>44796</v>
      </c>
      <c r="B85">
        <v>24</v>
      </c>
      <c r="C85">
        <f>ROUNDDOWN($C$2*(1+((2/29)*((temperatury456[[#This Row],[Column2]]-24)/2))),0)</f>
        <v>120</v>
      </c>
      <c r="D85">
        <f>ROUNDDOWN($D$2*(1+((1/17)*((temperatury456[[#This Row],[Column2]]-24)/2))),0)</f>
        <v>80</v>
      </c>
      <c r="E85">
        <f>ROUNDDOWN($E$2*(1+((1/13)*((temperatury456[[#This Row],[Column2]]-24)/2))),0)</f>
        <v>90</v>
      </c>
      <c r="F85">
        <f>(temperatury456[[#This Row],[lody]]*$M$4)+(temperatury456[[#This Row],[kukurydza]]*$M$3)+(temperatury456[[#This Row],[hot-dog]]*$M$2)</f>
        <v>1710</v>
      </c>
      <c r="G85">
        <f>IF(temperatury456[[#This Row],[dzienny utarg]]&lt;1000,1000-temperatury456[[#This Row],[dzienny utarg]],0)</f>
        <v>0</v>
      </c>
      <c r="H85">
        <f>temperatury456[[#This Row],[lody]]+temperatury456[[#This Row],[kukurydza]]+temperatury456[[#This Row],[hot-dog]]</f>
        <v>290</v>
      </c>
      <c r="K85" s="5"/>
    </row>
    <row r="86" spans="1:11" x14ac:dyDescent="0.3">
      <c r="A86" s="1">
        <v>44797</v>
      </c>
      <c r="B86">
        <v>26</v>
      </c>
      <c r="C86">
        <f>ROUNDDOWN($C$2*(1+((2/29)*((temperatury456[[#This Row],[Column2]]-24)/2))),0)</f>
        <v>128</v>
      </c>
      <c r="D86">
        <f>ROUNDDOWN($D$2*(1+((1/17)*((temperatury456[[#This Row],[Column2]]-24)/2))),0)</f>
        <v>84</v>
      </c>
      <c r="E86">
        <f>ROUNDDOWN($E$2*(1+((1/13)*((temperatury456[[#This Row],[Column2]]-24)/2))),0)</f>
        <v>96</v>
      </c>
      <c r="F86">
        <f>(temperatury456[[#This Row],[lody]]*$M$4)+(temperatury456[[#This Row],[kukurydza]]*$M$3)+(temperatury456[[#This Row],[hot-dog]]*$M$2)</f>
        <v>1816</v>
      </c>
      <c r="G86">
        <f>IF(temperatury456[[#This Row],[dzienny utarg]]&lt;1000,1000-temperatury456[[#This Row],[dzienny utarg]],0)</f>
        <v>0</v>
      </c>
      <c r="H86">
        <f>temperatury456[[#This Row],[lody]]+temperatury456[[#This Row],[kukurydza]]+temperatury456[[#This Row],[hot-dog]]</f>
        <v>308</v>
      </c>
      <c r="K86" s="5"/>
    </row>
    <row r="87" spans="1:11" x14ac:dyDescent="0.3">
      <c r="A87" s="1">
        <v>44798</v>
      </c>
      <c r="B87">
        <v>28</v>
      </c>
      <c r="C87">
        <f>ROUNDDOWN($C$2*(1+((2/29)*((temperatury456[[#This Row],[Column2]]-24)/2))),0)</f>
        <v>136</v>
      </c>
      <c r="D87">
        <f>ROUNDDOWN($D$2*(1+((1/17)*((temperatury456[[#This Row],[Column2]]-24)/2))),0)</f>
        <v>89</v>
      </c>
      <c r="E87">
        <f>ROUNDDOWN($E$2*(1+((1/13)*((temperatury456[[#This Row],[Column2]]-24)/2))),0)</f>
        <v>103</v>
      </c>
      <c r="F87">
        <f>(temperatury456[[#This Row],[lody]]*$M$4)+(temperatury456[[#This Row],[kukurydza]]*$M$3)+(temperatury456[[#This Row],[hot-dog]]*$M$2)</f>
        <v>1935</v>
      </c>
      <c r="G87">
        <f>IF(temperatury456[[#This Row],[dzienny utarg]]&lt;1000,1000-temperatury456[[#This Row],[dzienny utarg]],0)</f>
        <v>0</v>
      </c>
      <c r="H87">
        <f>temperatury456[[#This Row],[lody]]+temperatury456[[#This Row],[kukurydza]]+temperatury456[[#This Row],[hot-dog]]</f>
        <v>328</v>
      </c>
      <c r="K87" s="5"/>
    </row>
    <row r="88" spans="1:11" x14ac:dyDescent="0.3">
      <c r="A88" s="1">
        <v>44799</v>
      </c>
      <c r="B88">
        <v>32</v>
      </c>
      <c r="C88">
        <f>ROUNDDOWN($C$2*(1+((2/29)*((temperatury456[[#This Row],[Column2]]-24)/2))),0)</f>
        <v>153</v>
      </c>
      <c r="D88">
        <f>ROUNDDOWN($D$2*(1+((1/17)*((temperatury456[[#This Row],[Column2]]-24)/2))),0)</f>
        <v>98</v>
      </c>
      <c r="E88">
        <f>ROUNDDOWN($E$2*(1+((1/13)*((temperatury456[[#This Row],[Column2]]-24)/2))),0)</f>
        <v>117</v>
      </c>
      <c r="F88">
        <f>(temperatury456[[#This Row],[lody]]*$M$4)+(temperatury456[[#This Row],[kukurydza]]*$M$3)+(temperatury456[[#This Row],[hot-dog]]*$M$2)</f>
        <v>2172</v>
      </c>
      <c r="G88">
        <f>IF(temperatury456[[#This Row],[dzienny utarg]]&lt;1000,1000-temperatury456[[#This Row],[dzienny utarg]],0)</f>
        <v>0</v>
      </c>
      <c r="H88">
        <f>temperatury456[[#This Row],[lody]]+temperatury456[[#This Row],[kukurydza]]+temperatury456[[#This Row],[hot-dog]]</f>
        <v>368</v>
      </c>
      <c r="K88" s="5"/>
    </row>
    <row r="89" spans="1:11" x14ac:dyDescent="0.3">
      <c r="A89" s="1">
        <v>44800</v>
      </c>
      <c r="B89">
        <v>26</v>
      </c>
      <c r="C89">
        <f>ROUNDDOWN($C$2*(1+((2/29)*((temperatury456[[#This Row],[Column2]]-24)/2))),0)</f>
        <v>128</v>
      </c>
      <c r="D89">
        <f>ROUNDDOWN($D$2*(1+((1/17)*((temperatury456[[#This Row],[Column2]]-24)/2))),0)</f>
        <v>84</v>
      </c>
      <c r="E89">
        <f>ROUNDDOWN($E$2*(1+((1/13)*((temperatury456[[#This Row],[Column2]]-24)/2))),0)</f>
        <v>96</v>
      </c>
      <c r="F89">
        <f>(temperatury456[[#This Row],[lody]]*$M$4)+(temperatury456[[#This Row],[kukurydza]]*$M$3)+(temperatury456[[#This Row],[hot-dog]]*$M$2)</f>
        <v>1816</v>
      </c>
      <c r="G89">
        <f>IF(temperatury456[[#This Row],[dzienny utarg]]&lt;1000,1000-temperatury456[[#This Row],[dzienny utarg]],0)</f>
        <v>0</v>
      </c>
      <c r="H89">
        <f>temperatury456[[#This Row],[lody]]+temperatury456[[#This Row],[kukurydza]]+temperatury456[[#This Row],[hot-dog]]</f>
        <v>308</v>
      </c>
      <c r="K89" s="5"/>
    </row>
    <row r="90" spans="1:11" x14ac:dyDescent="0.3">
      <c r="A90" s="1">
        <v>44801</v>
      </c>
      <c r="B90">
        <v>32</v>
      </c>
      <c r="C90">
        <f>ROUNDDOWN($C$2*(1+((2/29)*((temperatury456[[#This Row],[Column2]]-24)/2))),0)</f>
        <v>153</v>
      </c>
      <c r="D90">
        <f>ROUNDDOWN($D$2*(1+((1/17)*((temperatury456[[#This Row],[Column2]]-24)/2))),0)</f>
        <v>98</v>
      </c>
      <c r="E90">
        <f>ROUNDDOWN($E$2*(1+((1/13)*((temperatury456[[#This Row],[Column2]]-24)/2))),0)</f>
        <v>117</v>
      </c>
      <c r="F90">
        <f>(temperatury456[[#This Row],[lody]]*$M$4)+(temperatury456[[#This Row],[kukurydza]]*$M$3)+(temperatury456[[#This Row],[hot-dog]]*$M$2)</f>
        <v>2172</v>
      </c>
      <c r="G90">
        <f>IF(temperatury456[[#This Row],[dzienny utarg]]&lt;1000,1000-temperatury456[[#This Row],[dzienny utarg]],0)</f>
        <v>0</v>
      </c>
      <c r="H90">
        <f>temperatury456[[#This Row],[lody]]+temperatury456[[#This Row],[kukurydza]]+temperatury456[[#This Row],[hot-dog]]</f>
        <v>368</v>
      </c>
      <c r="K90" s="5"/>
    </row>
    <row r="91" spans="1:11" x14ac:dyDescent="0.3">
      <c r="A91" s="1">
        <v>44802</v>
      </c>
      <c r="B91">
        <v>23</v>
      </c>
      <c r="C91">
        <f>ROUNDDOWN($C$2*(1+((2/29)*((temperatury456[[#This Row],[Column2]]-24)/2))),0)</f>
        <v>115</v>
      </c>
      <c r="D91">
        <f>ROUNDDOWN($D$2*(1+((1/17)*((temperatury456[[#This Row],[Column2]]-24)/2))),0)</f>
        <v>77</v>
      </c>
      <c r="E91">
        <f>ROUNDDOWN($E$2*(1+((1/13)*((temperatury456[[#This Row],[Column2]]-24)/2))),0)</f>
        <v>86</v>
      </c>
      <c r="F91">
        <f>(temperatury456[[#This Row],[lody]]*$M$4)+(temperatury456[[#This Row],[kukurydza]]*$M$3)+(temperatury456[[#This Row],[hot-dog]]*$M$2)</f>
        <v>1639</v>
      </c>
      <c r="G91">
        <f>IF(temperatury456[[#This Row],[dzienny utarg]]&lt;1000,1000-temperatury456[[#This Row],[dzienny utarg]],0)</f>
        <v>0</v>
      </c>
      <c r="H91">
        <f>temperatury456[[#This Row],[lody]]+temperatury456[[#This Row],[kukurydza]]+temperatury456[[#This Row],[hot-dog]]</f>
        <v>278</v>
      </c>
      <c r="K91" s="5"/>
    </row>
    <row r="92" spans="1:11" x14ac:dyDescent="0.3">
      <c r="A92" s="1">
        <v>44803</v>
      </c>
      <c r="B92">
        <v>22</v>
      </c>
      <c r="C92">
        <f>ROUNDDOWN($C$2*(1+((2/29)*((temperatury456[[#This Row],[Column2]]-24)/2))),0)</f>
        <v>111</v>
      </c>
      <c r="D92">
        <f>ROUNDDOWN($D$2*(1+((1/17)*((temperatury456[[#This Row],[Column2]]-24)/2))),0)</f>
        <v>75</v>
      </c>
      <c r="E92">
        <f>ROUNDDOWN($E$2*(1+((1/13)*((temperatury456[[#This Row],[Column2]]-24)/2))),0)</f>
        <v>83</v>
      </c>
      <c r="F92">
        <f>(temperatury456[[#This Row],[lody]]*$M$4)+(temperatury456[[#This Row],[kukurydza]]*$M$3)+(temperatury456[[#This Row],[hot-dog]]*$M$2)</f>
        <v>1586</v>
      </c>
      <c r="G92">
        <f>IF(temperatury456[[#This Row],[dzienny utarg]]&lt;1000,1000-temperatury456[[#This Row],[dzienny utarg]],0)</f>
        <v>0</v>
      </c>
      <c r="H92">
        <f>temperatury456[[#This Row],[lody]]+temperatury456[[#This Row],[kukurydza]]+temperatury456[[#This Row],[hot-dog]]</f>
        <v>269</v>
      </c>
      <c r="K92" s="5"/>
    </row>
    <row r="93" spans="1:11" x14ac:dyDescent="0.3">
      <c r="A93" s="1">
        <v>44804</v>
      </c>
      <c r="B93">
        <v>25</v>
      </c>
      <c r="C93">
        <f>ROUNDDOWN($C$2*(1+((2/29)*((temperatury456[[#This Row],[Column2]]-24)/2))),0)</f>
        <v>124</v>
      </c>
      <c r="D93">
        <f>ROUNDDOWN($D$2*(1+((1/17)*((temperatury456[[#This Row],[Column2]]-24)/2))),0)</f>
        <v>82</v>
      </c>
      <c r="E93">
        <f>ROUNDDOWN($E$2*(1+((1/13)*((temperatury456[[#This Row],[Column2]]-24)/2))),0)</f>
        <v>93</v>
      </c>
      <c r="F93">
        <f>(temperatury456[[#This Row],[lody]]*$M$4)+(temperatury456[[#This Row],[kukurydza]]*$M$3)+(temperatury456[[#This Row],[hot-dog]]*$M$2)</f>
        <v>1763</v>
      </c>
      <c r="G93">
        <f>IF(temperatury456[[#This Row],[dzienny utarg]]&lt;1000,1000-temperatury456[[#This Row],[dzienny utarg]],0)</f>
        <v>0</v>
      </c>
      <c r="H93">
        <f>temperatury456[[#This Row],[lody]]+temperatury456[[#This Row],[kukurydza]]+temperatury456[[#This Row],[hot-dog]]</f>
        <v>299</v>
      </c>
      <c r="K93" s="5"/>
    </row>
    <row r="94" spans="1:11" x14ac:dyDescent="0.3">
      <c r="A94" s="1">
        <v>44805</v>
      </c>
      <c r="B94">
        <v>23</v>
      </c>
      <c r="C94">
        <f>ROUNDDOWN($C$2*(1+((2/29)*((temperatury456[[#This Row],[Column2]]-24)/2))),0)</f>
        <v>115</v>
      </c>
      <c r="D94">
        <f>ROUNDDOWN($D$2*(1+((1/17)*((temperatury456[[#This Row],[Column2]]-24)/2))),0)</f>
        <v>77</v>
      </c>
      <c r="E94">
        <f>ROUNDDOWN($E$2*(1+((1/13)*((temperatury456[[#This Row],[Column2]]-24)/2))),0)</f>
        <v>86</v>
      </c>
      <c r="F94" s="5">
        <f>(temperatury456[[#This Row],[lody]]*$M$4)+(temperatury456[[#This Row],[kukurydza]]*$M$3)+(temperatury456[[#This Row],[hot-dog]]*$M$2)</f>
        <v>1639</v>
      </c>
      <c r="G94" s="5">
        <f>IF(temperatury456[[#This Row],[dzienny utarg]]&lt;1000,1000-temperatury456[[#This Row],[dzienny utarg]],0)</f>
        <v>0</v>
      </c>
      <c r="H94" s="5">
        <f>temperatury456[[#This Row],[lody]]+temperatury456[[#This Row],[kukurydza]]+temperatury456[[#This Row],[hot-dog]]</f>
        <v>278</v>
      </c>
      <c r="I94" s="5"/>
      <c r="J94" s="5"/>
      <c r="K94" s="5"/>
    </row>
    <row r="95" spans="1:11" x14ac:dyDescent="0.3">
      <c r="A95" s="1">
        <v>44806</v>
      </c>
      <c r="B95">
        <v>23</v>
      </c>
      <c r="C95">
        <f>ROUNDDOWN($C$2*(1+((2/29)*((temperatury456[[#This Row],[Column2]]-24)/2))),0)</f>
        <v>115</v>
      </c>
      <c r="D95">
        <f>ROUNDDOWN($D$2*(1+((1/17)*((temperatury456[[#This Row],[Column2]]-24)/2))),0)</f>
        <v>77</v>
      </c>
      <c r="E95">
        <f>ROUNDDOWN($E$2*(1+((1/13)*((temperatury456[[#This Row],[Column2]]-24)/2))),0)</f>
        <v>86</v>
      </c>
      <c r="F95" s="5">
        <f>(temperatury456[[#This Row],[lody]]*$M$4)+(temperatury456[[#This Row],[kukurydza]]*$M$3)+(temperatury456[[#This Row],[hot-dog]]*$M$2)</f>
        <v>1639</v>
      </c>
      <c r="G95" s="5">
        <f>IF(temperatury456[[#This Row],[dzienny utarg]]&lt;1000,1000-temperatury456[[#This Row],[dzienny utarg]],0)</f>
        <v>0</v>
      </c>
      <c r="H95" s="5">
        <f>temperatury456[[#This Row],[lody]]+temperatury456[[#This Row],[kukurydza]]+temperatury456[[#This Row],[hot-dog]]</f>
        <v>278</v>
      </c>
      <c r="I95" s="5"/>
      <c r="J95" s="5"/>
      <c r="K95" s="5"/>
    </row>
    <row r="96" spans="1:11" x14ac:dyDescent="0.3">
      <c r="A96" s="1">
        <v>44807</v>
      </c>
      <c r="B96">
        <v>22</v>
      </c>
      <c r="C96">
        <f>ROUNDDOWN($C$2*(1+((2/29)*((temperatury456[[#This Row],[Column2]]-24)/2))),0)</f>
        <v>111</v>
      </c>
      <c r="D96">
        <f>ROUNDDOWN($D$2*(1+((1/17)*((temperatury456[[#This Row],[Column2]]-24)/2))),0)</f>
        <v>75</v>
      </c>
      <c r="E96">
        <f>ROUNDDOWN($E$2*(1+((1/13)*((temperatury456[[#This Row],[Column2]]-24)/2))),0)</f>
        <v>83</v>
      </c>
      <c r="F96" s="5">
        <f>(temperatury456[[#This Row],[lody]]*$M$4)+(temperatury456[[#This Row],[kukurydza]]*$M$3)+(temperatury456[[#This Row],[hot-dog]]*$M$2)</f>
        <v>1586</v>
      </c>
      <c r="G96" s="5">
        <f>IF(temperatury456[[#This Row],[dzienny utarg]]&lt;1000,1000-temperatury456[[#This Row],[dzienny utarg]],0)</f>
        <v>0</v>
      </c>
      <c r="H96" s="5">
        <f>temperatury456[[#This Row],[lody]]+temperatury456[[#This Row],[kukurydza]]+temperatury456[[#This Row],[hot-dog]]</f>
        <v>269</v>
      </c>
      <c r="I96" s="5"/>
      <c r="J96" s="5"/>
      <c r="K96" s="5"/>
    </row>
    <row r="97" spans="1:11" x14ac:dyDescent="0.3">
      <c r="A97" s="1">
        <v>44808</v>
      </c>
      <c r="B97">
        <v>22</v>
      </c>
      <c r="C97">
        <f>ROUNDDOWN($C$2*(1+((2/29)*((temperatury456[[#This Row],[Column2]]-24)/2))),0)</f>
        <v>111</v>
      </c>
      <c r="D97">
        <f>ROUNDDOWN($D$2*(1+((1/17)*((temperatury456[[#This Row],[Column2]]-24)/2))),0)</f>
        <v>75</v>
      </c>
      <c r="E97">
        <f>ROUNDDOWN($E$2*(1+((1/13)*((temperatury456[[#This Row],[Column2]]-24)/2))),0)</f>
        <v>83</v>
      </c>
      <c r="F97" s="5">
        <f>(temperatury456[[#This Row],[lody]]*$M$4)+(temperatury456[[#This Row],[kukurydza]]*$M$3)+(temperatury456[[#This Row],[hot-dog]]*$M$2)</f>
        <v>1586</v>
      </c>
      <c r="G97" s="5">
        <f>IF(temperatury456[[#This Row],[dzienny utarg]]&lt;1000,1000-temperatury456[[#This Row],[dzienny utarg]],0)</f>
        <v>0</v>
      </c>
      <c r="H97" s="5">
        <f>temperatury456[[#This Row],[lody]]+temperatury456[[#This Row],[kukurydza]]+temperatury456[[#This Row],[hot-dog]]</f>
        <v>269</v>
      </c>
      <c r="I97" s="5"/>
      <c r="J97" s="5"/>
      <c r="K97" s="5"/>
    </row>
    <row r="98" spans="1:11" x14ac:dyDescent="0.3">
      <c r="A98" s="1">
        <v>44809</v>
      </c>
      <c r="B98">
        <v>21</v>
      </c>
      <c r="C98">
        <f>ROUNDDOWN($C$2*(1+((2/29)*((temperatury456[[#This Row],[Column2]]-24)/2))),0)</f>
        <v>107</v>
      </c>
      <c r="D98">
        <f>ROUNDDOWN($D$2*(1+((1/17)*((temperatury456[[#This Row],[Column2]]-24)/2))),0)</f>
        <v>72</v>
      </c>
      <c r="E98">
        <f>ROUNDDOWN($E$2*(1+((1/13)*((temperatury456[[#This Row],[Column2]]-24)/2))),0)</f>
        <v>79</v>
      </c>
      <c r="F98" s="5">
        <f>(temperatury456[[#This Row],[lody]]*$M$4)+(temperatury456[[#This Row],[kukurydza]]*$M$3)+(temperatury456[[#This Row],[hot-dog]]*$M$2)</f>
        <v>1520</v>
      </c>
      <c r="G98" s="5">
        <f>IF(temperatury456[[#This Row],[dzienny utarg]]&lt;1000,1000-temperatury456[[#This Row],[dzienny utarg]],0)</f>
        <v>0</v>
      </c>
      <c r="H98" s="5">
        <f>temperatury456[[#This Row],[lody]]+temperatury456[[#This Row],[kukurydza]]+temperatury456[[#This Row],[hot-dog]]</f>
        <v>258</v>
      </c>
      <c r="I98" s="5"/>
      <c r="J98" s="5"/>
      <c r="K98" s="5"/>
    </row>
    <row r="99" spans="1:11" x14ac:dyDescent="0.3">
      <c r="A99" s="1">
        <v>44810</v>
      </c>
      <c r="B99">
        <v>21</v>
      </c>
      <c r="C99">
        <f>ROUNDDOWN($C$2*(1+((2/29)*((temperatury456[[#This Row],[Column2]]-24)/2))),0)</f>
        <v>107</v>
      </c>
      <c r="D99">
        <f>ROUNDDOWN($D$2*(1+((1/17)*((temperatury456[[#This Row],[Column2]]-24)/2))),0)</f>
        <v>72</v>
      </c>
      <c r="E99">
        <f>ROUNDDOWN($E$2*(1+((1/13)*((temperatury456[[#This Row],[Column2]]-24)/2))),0)</f>
        <v>79</v>
      </c>
      <c r="F99" s="5">
        <f>(temperatury456[[#This Row],[lody]]*$M$4)+(temperatury456[[#This Row],[kukurydza]]*$M$3)+(temperatury456[[#This Row],[hot-dog]]*$M$2)</f>
        <v>1520</v>
      </c>
      <c r="G99" s="5">
        <f>IF(temperatury456[[#This Row],[dzienny utarg]]&lt;1000,1000-temperatury456[[#This Row],[dzienny utarg]],0)</f>
        <v>0</v>
      </c>
      <c r="H99" s="5">
        <f>temperatury456[[#This Row],[lody]]+temperatury456[[#This Row],[kukurydza]]+temperatury456[[#This Row],[hot-dog]]</f>
        <v>258</v>
      </c>
      <c r="I99" s="5"/>
      <c r="J99" s="5"/>
      <c r="K99" s="5"/>
    </row>
    <row r="100" spans="1:11" x14ac:dyDescent="0.3">
      <c r="A100" s="1">
        <v>44811</v>
      </c>
      <c r="B100">
        <v>20</v>
      </c>
      <c r="C100">
        <f>ROUNDDOWN($C$2*(1+((2/29)*((temperatury456[[#This Row],[Column2]]-24)/2))),0)</f>
        <v>103</v>
      </c>
      <c r="D100">
        <f>ROUNDDOWN($D$2*(1+((1/17)*((temperatury456[[#This Row],[Column2]]-24)/2))),0)</f>
        <v>70</v>
      </c>
      <c r="E100">
        <f>ROUNDDOWN($E$2*(1+((1/13)*((temperatury456[[#This Row],[Column2]]-24)/2))),0)</f>
        <v>76</v>
      </c>
      <c r="F100" s="5">
        <f>(temperatury456[[#This Row],[lody]]*$M$4)+(temperatury456[[#This Row],[kukurydza]]*$M$3)+(temperatury456[[#This Row],[hot-dog]]*$M$2)</f>
        <v>1467</v>
      </c>
      <c r="G100" s="5">
        <f>IF(temperatury456[[#This Row],[dzienny utarg]]&lt;1000,1000-temperatury456[[#This Row],[dzienny utarg]],0)</f>
        <v>0</v>
      </c>
      <c r="H100" s="5">
        <f>temperatury456[[#This Row],[lody]]+temperatury456[[#This Row],[kukurydza]]+temperatury456[[#This Row],[hot-dog]]</f>
        <v>249</v>
      </c>
      <c r="I100" s="5"/>
      <c r="J100" s="5"/>
      <c r="K100" s="5"/>
    </row>
    <row r="101" spans="1:11" x14ac:dyDescent="0.3">
      <c r="A101" s="1">
        <v>44812</v>
      </c>
      <c r="B101">
        <v>20</v>
      </c>
      <c r="C101">
        <f>ROUNDDOWN($C$2*(1+((2/29)*((temperatury456[[#This Row],[Column2]]-24)/2))),0)</f>
        <v>103</v>
      </c>
      <c r="D101">
        <f>ROUNDDOWN($D$2*(1+((1/17)*((temperatury456[[#This Row],[Column2]]-24)/2))),0)</f>
        <v>70</v>
      </c>
      <c r="E101">
        <f>ROUNDDOWN($E$2*(1+((1/13)*((temperatury456[[#This Row],[Column2]]-24)/2))),0)</f>
        <v>76</v>
      </c>
      <c r="F101" s="5">
        <f>(temperatury456[[#This Row],[lody]]*$M$4)+(temperatury456[[#This Row],[kukurydza]]*$M$3)+(temperatury456[[#This Row],[hot-dog]]*$M$2)</f>
        <v>1467</v>
      </c>
      <c r="G101" s="5">
        <f>IF(temperatury456[[#This Row],[dzienny utarg]]&lt;1000,1000-temperatury456[[#This Row],[dzienny utarg]],0)</f>
        <v>0</v>
      </c>
      <c r="H101" s="5">
        <f>temperatury456[[#This Row],[lody]]+temperatury456[[#This Row],[kukurydza]]+temperatury456[[#This Row],[hot-dog]]</f>
        <v>249</v>
      </c>
      <c r="I101" s="5"/>
      <c r="J101" s="5"/>
      <c r="K101" s="5"/>
    </row>
    <row r="102" spans="1:11" x14ac:dyDescent="0.3">
      <c r="A102" s="1">
        <v>44813</v>
      </c>
      <c r="B102">
        <v>19</v>
      </c>
      <c r="C102">
        <f>ROUNDDOWN($C$2*(1+((2/29)*((temperatury456[[#This Row],[Column2]]-24)/2))),0)</f>
        <v>99</v>
      </c>
      <c r="D102">
        <f>ROUNDDOWN($D$2*(1+((1/17)*((temperatury456[[#This Row],[Column2]]-24)/2))),0)</f>
        <v>68</v>
      </c>
      <c r="E102">
        <f>ROUNDDOWN($E$2*(1+((1/13)*((temperatury456[[#This Row],[Column2]]-24)/2))),0)</f>
        <v>72</v>
      </c>
      <c r="F102" s="5">
        <f>(temperatury456[[#This Row],[lody]]*$M$4)+(temperatury456[[#This Row],[kukurydza]]*$M$3)+(temperatury456[[#This Row],[hot-dog]]*$M$2)</f>
        <v>1407</v>
      </c>
      <c r="G102" s="5">
        <f>IF(temperatury456[[#This Row],[dzienny utarg]]&lt;1000,1000-temperatury456[[#This Row],[dzienny utarg]],0)</f>
        <v>0</v>
      </c>
      <c r="H102" s="5">
        <f>temperatury456[[#This Row],[lody]]+temperatury456[[#This Row],[kukurydza]]+temperatury456[[#This Row],[hot-dog]]</f>
        <v>239</v>
      </c>
      <c r="I102" s="5"/>
      <c r="J102" s="5"/>
      <c r="K102" s="5"/>
    </row>
    <row r="103" spans="1:11" x14ac:dyDescent="0.3">
      <c r="A103" s="1">
        <v>44814</v>
      </c>
      <c r="B103">
        <v>19</v>
      </c>
      <c r="C103">
        <f>ROUNDDOWN($C$2*(1+((2/29)*((temperatury456[[#This Row],[Column2]]-24)/2))),0)</f>
        <v>99</v>
      </c>
      <c r="D103">
        <f>ROUNDDOWN($D$2*(1+((1/17)*((temperatury456[[#This Row],[Column2]]-24)/2))),0)</f>
        <v>68</v>
      </c>
      <c r="E103">
        <f>ROUNDDOWN($E$2*(1+((1/13)*((temperatury456[[#This Row],[Column2]]-24)/2))),0)</f>
        <v>72</v>
      </c>
      <c r="F103" s="5">
        <f>(temperatury456[[#This Row],[lody]]*$M$4)+(temperatury456[[#This Row],[kukurydza]]*$M$3)+(temperatury456[[#This Row],[hot-dog]]*$M$2)</f>
        <v>1407</v>
      </c>
      <c r="G103" s="5">
        <f>IF(temperatury456[[#This Row],[dzienny utarg]]&lt;1000,1000-temperatury456[[#This Row],[dzienny utarg]],0)</f>
        <v>0</v>
      </c>
      <c r="H103" s="5">
        <f>temperatury456[[#This Row],[lody]]+temperatury456[[#This Row],[kukurydza]]+temperatury456[[#This Row],[hot-dog]]</f>
        <v>239</v>
      </c>
      <c r="I103" s="5"/>
      <c r="J103" s="5"/>
      <c r="K103" s="5"/>
    </row>
    <row r="104" spans="1:11" x14ac:dyDescent="0.3">
      <c r="A104" s="1">
        <v>44815</v>
      </c>
      <c r="B104">
        <v>18</v>
      </c>
      <c r="C104">
        <f>ROUNDDOWN($C$2*(1+((2/29)*((temperatury456[[#This Row],[Column2]]-24)/2))),0)</f>
        <v>95</v>
      </c>
      <c r="D104">
        <f>ROUNDDOWN($D$2*(1+((1/17)*((temperatury456[[#This Row],[Column2]]-24)/2))),0)</f>
        <v>65</v>
      </c>
      <c r="E104">
        <f>ROUNDDOWN($E$2*(1+((1/13)*((temperatury456[[#This Row],[Column2]]-24)/2))),0)</f>
        <v>69</v>
      </c>
      <c r="F104" s="5">
        <f>(temperatury456[[#This Row],[lody]]*$M$4)+(temperatury456[[#This Row],[kukurydza]]*$M$3)+(temperatury456[[#This Row],[hot-dog]]*$M$2)</f>
        <v>1348</v>
      </c>
      <c r="G104" s="5">
        <f>IF(temperatury456[[#This Row],[dzienny utarg]]&lt;1000,1000-temperatury456[[#This Row],[dzienny utarg]],0)</f>
        <v>0</v>
      </c>
      <c r="H104" s="5">
        <f>temperatury456[[#This Row],[lody]]+temperatury456[[#This Row],[kukurydza]]+temperatury456[[#This Row],[hot-dog]]</f>
        <v>229</v>
      </c>
      <c r="I104" s="5"/>
      <c r="J104" s="5"/>
      <c r="K104" s="5"/>
    </row>
    <row r="105" spans="1:11" x14ac:dyDescent="0.3">
      <c r="A105" s="1">
        <v>44816</v>
      </c>
      <c r="B105">
        <v>18</v>
      </c>
      <c r="C105">
        <f>ROUNDDOWN($C$2*(1+((2/29)*((temperatury456[[#This Row],[Column2]]-24)/2))),0)</f>
        <v>95</v>
      </c>
      <c r="D105">
        <f>ROUNDDOWN($D$2*(1+((1/17)*((temperatury456[[#This Row],[Column2]]-24)/2))),0)</f>
        <v>65</v>
      </c>
      <c r="E105">
        <f>ROUNDDOWN($E$2*(1+((1/13)*((temperatury456[[#This Row],[Column2]]-24)/2))),0)</f>
        <v>69</v>
      </c>
      <c r="F105" s="5">
        <f>(temperatury456[[#This Row],[lody]]*$M$4)+(temperatury456[[#This Row],[kukurydza]]*$M$3)+(temperatury456[[#This Row],[hot-dog]]*$M$2)</f>
        <v>1348</v>
      </c>
      <c r="G105" s="5">
        <f>IF(temperatury456[[#This Row],[dzienny utarg]]&lt;1000,1000-temperatury456[[#This Row],[dzienny utarg]],0)</f>
        <v>0</v>
      </c>
      <c r="H105" s="5">
        <f>temperatury456[[#This Row],[lody]]+temperatury456[[#This Row],[kukurydza]]+temperatury456[[#This Row],[hot-dog]]</f>
        <v>229</v>
      </c>
      <c r="I105" s="5"/>
      <c r="J105" s="5"/>
      <c r="K105" s="5"/>
    </row>
    <row r="106" spans="1:11" x14ac:dyDescent="0.3">
      <c r="A106" s="1">
        <v>44817</v>
      </c>
      <c r="B106">
        <v>17</v>
      </c>
      <c r="C106">
        <f>ROUNDDOWN($C$2*(1+((2/29)*((temperatury456[[#This Row],[Column2]]-24)/2))),0)</f>
        <v>91</v>
      </c>
      <c r="D106">
        <f>ROUNDDOWN($D$2*(1+((1/17)*((temperatury456[[#This Row],[Column2]]-24)/2))),0)</f>
        <v>63</v>
      </c>
      <c r="E106">
        <f>ROUNDDOWN($E$2*(1+((1/13)*((temperatury456[[#This Row],[Column2]]-24)/2))),0)</f>
        <v>65</v>
      </c>
      <c r="F106" s="5">
        <f>(temperatury456[[#This Row],[lody]]*$M$4)+(temperatury456[[#This Row],[kukurydza]]*$M$3)+(temperatury456[[#This Row],[hot-dog]]*$M$2)</f>
        <v>1288</v>
      </c>
      <c r="G106" s="5">
        <f>IF(temperatury456[[#This Row],[dzienny utarg]]&lt;1000,1000-temperatury456[[#This Row],[dzienny utarg]],0)</f>
        <v>0</v>
      </c>
      <c r="H106" s="5">
        <f>temperatury456[[#This Row],[lody]]+temperatury456[[#This Row],[kukurydza]]+temperatury456[[#This Row],[hot-dog]]</f>
        <v>219</v>
      </c>
      <c r="I106" s="5"/>
      <c r="J106" s="5"/>
      <c r="K106" s="5"/>
    </row>
    <row r="107" spans="1:11" x14ac:dyDescent="0.3">
      <c r="A107" s="1">
        <v>44818</v>
      </c>
      <c r="B107">
        <v>17</v>
      </c>
      <c r="C107">
        <f>ROUNDDOWN($C$2*(1+((2/29)*((temperatury456[[#This Row],[Column2]]-24)/2))),0)</f>
        <v>91</v>
      </c>
      <c r="D107">
        <f>ROUNDDOWN($D$2*(1+((1/17)*((temperatury456[[#This Row],[Column2]]-24)/2))),0)</f>
        <v>63</v>
      </c>
      <c r="E107">
        <f>ROUNDDOWN($E$2*(1+((1/13)*((temperatury456[[#This Row],[Column2]]-24)/2))),0)</f>
        <v>65</v>
      </c>
      <c r="F107" s="5">
        <f>(temperatury456[[#This Row],[lody]]*$M$4)+(temperatury456[[#This Row],[kukurydza]]*$M$3)+(temperatury456[[#This Row],[hot-dog]]*$M$2)</f>
        <v>1288</v>
      </c>
      <c r="G107" s="5">
        <f>IF(temperatury456[[#This Row],[dzienny utarg]]&lt;1000,1000-temperatury456[[#This Row],[dzienny utarg]],0)</f>
        <v>0</v>
      </c>
      <c r="H107" s="5">
        <f>temperatury456[[#This Row],[lody]]+temperatury456[[#This Row],[kukurydza]]+temperatury456[[#This Row],[hot-dog]]</f>
        <v>219</v>
      </c>
      <c r="I107" s="5"/>
      <c r="J107" s="5"/>
      <c r="K107" s="5"/>
    </row>
    <row r="108" spans="1:11" x14ac:dyDescent="0.3">
      <c r="A108" s="1">
        <v>44819</v>
      </c>
      <c r="B108">
        <v>16</v>
      </c>
      <c r="C108">
        <f>ROUNDDOWN($C$2*(1+((2/29)*((temperatury456[[#This Row],[Column2]]-24)/2))),0)</f>
        <v>86</v>
      </c>
      <c r="D108">
        <f>ROUNDDOWN($D$2*(1+((1/17)*((temperatury456[[#This Row],[Column2]]-24)/2))),0)</f>
        <v>61</v>
      </c>
      <c r="E108">
        <f>ROUNDDOWN($E$2*(1+((1/13)*((temperatury456[[#This Row],[Column2]]-24)/2))),0)</f>
        <v>62</v>
      </c>
      <c r="F108" s="5">
        <f>(temperatury456[[#This Row],[lody]]*$M$4)+(temperatury456[[#This Row],[kukurydza]]*$M$3)+(temperatury456[[#This Row],[hot-dog]]*$M$2)</f>
        <v>1230</v>
      </c>
      <c r="G108" s="5">
        <f>IF(temperatury456[[#This Row],[dzienny utarg]]&lt;1000,1000-temperatury456[[#This Row],[dzienny utarg]],0)</f>
        <v>0</v>
      </c>
      <c r="H108" s="5">
        <f>temperatury456[[#This Row],[lody]]+temperatury456[[#This Row],[kukurydza]]+temperatury456[[#This Row],[hot-dog]]</f>
        <v>209</v>
      </c>
      <c r="I108" s="5"/>
      <c r="J108" s="5"/>
      <c r="K108" s="5"/>
    </row>
    <row r="109" spans="1:11" x14ac:dyDescent="0.3">
      <c r="A109" s="1">
        <v>44820</v>
      </c>
      <c r="B109">
        <v>16</v>
      </c>
      <c r="C109">
        <f>ROUNDDOWN($C$2*(1+((2/29)*((temperatury456[[#This Row],[Column2]]-24)/2))),0)</f>
        <v>86</v>
      </c>
      <c r="D109">
        <f>ROUNDDOWN($D$2*(1+((1/17)*((temperatury456[[#This Row],[Column2]]-24)/2))),0)</f>
        <v>61</v>
      </c>
      <c r="E109">
        <f>ROUNDDOWN($E$2*(1+((1/13)*((temperatury456[[#This Row],[Column2]]-24)/2))),0)</f>
        <v>62</v>
      </c>
      <c r="F109" s="5">
        <f>(temperatury456[[#This Row],[lody]]*$M$4)+(temperatury456[[#This Row],[kukurydza]]*$M$3)+(temperatury456[[#This Row],[hot-dog]]*$M$2)</f>
        <v>1230</v>
      </c>
      <c r="G109" s="5">
        <f>IF(temperatury456[[#This Row],[dzienny utarg]]&lt;1000,1000-temperatury456[[#This Row],[dzienny utarg]],0)</f>
        <v>0</v>
      </c>
      <c r="H109" s="5">
        <f>temperatury456[[#This Row],[lody]]+temperatury456[[#This Row],[kukurydza]]+temperatury456[[#This Row],[hot-dog]]</f>
        <v>209</v>
      </c>
      <c r="I109" s="5"/>
      <c r="J109" s="5"/>
      <c r="K109" s="5"/>
    </row>
    <row r="110" spans="1:11" x14ac:dyDescent="0.3">
      <c r="A110" s="1">
        <v>44821</v>
      </c>
      <c r="B110">
        <v>15</v>
      </c>
      <c r="C110">
        <f>ROUNDDOWN($C$2*(1+((2/29)*((temperatury456[[#This Row],[Column2]]-24)/2))),0)</f>
        <v>82</v>
      </c>
      <c r="D110">
        <f>ROUNDDOWN($D$2*(1+((1/17)*((temperatury456[[#This Row],[Column2]]-24)/2))),0)</f>
        <v>58</v>
      </c>
      <c r="E110">
        <f>ROUNDDOWN($E$2*(1+((1/13)*((temperatury456[[#This Row],[Column2]]-24)/2))),0)</f>
        <v>58</v>
      </c>
      <c r="F110" s="5">
        <f>(temperatury456[[#This Row],[lody]]*$M$4)+(temperatury456[[#This Row],[kukurydza]]*$M$3)+(temperatury456[[#This Row],[hot-dog]]*$M$2)</f>
        <v>1164</v>
      </c>
      <c r="G110" s="5">
        <f>IF(temperatury456[[#This Row],[dzienny utarg]]&lt;1000,1000-temperatury456[[#This Row],[dzienny utarg]],0)</f>
        <v>0</v>
      </c>
      <c r="H110" s="5">
        <f>temperatury456[[#This Row],[lody]]+temperatury456[[#This Row],[kukurydza]]+temperatury456[[#This Row],[hot-dog]]</f>
        <v>198</v>
      </c>
      <c r="I110" s="5"/>
      <c r="J110" s="5"/>
      <c r="K110" s="5"/>
    </row>
    <row r="111" spans="1:11" x14ac:dyDescent="0.3">
      <c r="A111" s="1">
        <v>44822</v>
      </c>
      <c r="B111">
        <v>15</v>
      </c>
      <c r="C111">
        <f>ROUNDDOWN($C$2*(1+((2/29)*((temperatury456[[#This Row],[Column2]]-24)/2))),0)</f>
        <v>82</v>
      </c>
      <c r="D111">
        <f>ROUNDDOWN($D$2*(1+((1/17)*((temperatury456[[#This Row],[Column2]]-24)/2))),0)</f>
        <v>58</v>
      </c>
      <c r="E111">
        <f>ROUNDDOWN($E$2*(1+((1/13)*((temperatury456[[#This Row],[Column2]]-24)/2))),0)</f>
        <v>58</v>
      </c>
      <c r="F111" s="5">
        <f>(temperatury456[[#This Row],[lody]]*$M$4)+(temperatury456[[#This Row],[kukurydza]]*$M$3)+(temperatury456[[#This Row],[hot-dog]]*$M$2)</f>
        <v>1164</v>
      </c>
      <c r="G111" s="5">
        <f>IF(temperatury456[[#This Row],[dzienny utarg]]&lt;1000,1000-temperatury456[[#This Row],[dzienny utarg]],0)</f>
        <v>0</v>
      </c>
      <c r="H111" s="5">
        <f>temperatury456[[#This Row],[lody]]+temperatury456[[#This Row],[kukurydza]]+temperatury456[[#This Row],[hot-dog]]</f>
        <v>198</v>
      </c>
      <c r="I111" s="5"/>
      <c r="J111" s="5"/>
      <c r="K111" s="5"/>
    </row>
    <row r="112" spans="1:11" x14ac:dyDescent="0.3">
      <c r="A112" s="1">
        <v>44823</v>
      </c>
      <c r="B112">
        <v>14</v>
      </c>
      <c r="C112">
        <f>ROUNDDOWN($C$2*(1+((2/29)*((temperatury456[[#This Row],[Column2]]-24)/2))),0)</f>
        <v>78</v>
      </c>
      <c r="D112">
        <f>ROUNDDOWN($D$2*(1+((1/17)*((temperatury456[[#This Row],[Column2]]-24)/2))),0)</f>
        <v>56</v>
      </c>
      <c r="E112">
        <f>ROUNDDOWN($E$2*(1+((1/13)*((temperatury456[[#This Row],[Column2]]-24)/2))),0)</f>
        <v>55</v>
      </c>
      <c r="F112" s="5">
        <f>(temperatury456[[#This Row],[lody]]*$M$4)+(temperatury456[[#This Row],[kukurydza]]*$M$3)+(temperatury456[[#This Row],[hot-dog]]*$M$2)</f>
        <v>1111</v>
      </c>
      <c r="G112" s="5">
        <f>IF(temperatury456[[#This Row],[dzienny utarg]]&lt;1000,1000-temperatury456[[#This Row],[dzienny utarg]],0)</f>
        <v>0</v>
      </c>
      <c r="H112" s="5">
        <f>temperatury456[[#This Row],[lody]]+temperatury456[[#This Row],[kukurydza]]+temperatury456[[#This Row],[hot-dog]]</f>
        <v>189</v>
      </c>
      <c r="I112" s="5"/>
      <c r="J112" s="5"/>
      <c r="K112" s="5"/>
    </row>
    <row r="113" spans="1:11" x14ac:dyDescent="0.3">
      <c r="A113" s="1">
        <v>44824</v>
      </c>
      <c r="B113">
        <v>14</v>
      </c>
      <c r="C113">
        <f>ROUNDDOWN($C$2*(1+((2/29)*((temperatury456[[#This Row],[Column2]]-24)/2))),0)</f>
        <v>78</v>
      </c>
      <c r="D113">
        <f>ROUNDDOWN($D$2*(1+((1/17)*((temperatury456[[#This Row],[Column2]]-24)/2))),0)</f>
        <v>56</v>
      </c>
      <c r="E113">
        <f>ROUNDDOWN($E$2*(1+((1/13)*((temperatury456[[#This Row],[Column2]]-24)/2))),0)</f>
        <v>55</v>
      </c>
      <c r="F113" s="5">
        <f>(temperatury456[[#This Row],[lody]]*$M$4)+(temperatury456[[#This Row],[kukurydza]]*$M$3)+(temperatury456[[#This Row],[hot-dog]]*$M$2)</f>
        <v>1111</v>
      </c>
      <c r="G113" s="5">
        <f>IF(temperatury456[[#This Row],[dzienny utarg]]&lt;1000,1000-temperatury456[[#This Row],[dzienny utarg]],0)</f>
        <v>0</v>
      </c>
      <c r="H113" s="5">
        <f>temperatury456[[#This Row],[lody]]+temperatury456[[#This Row],[kukurydza]]+temperatury456[[#This Row],[hot-dog]]</f>
        <v>189</v>
      </c>
      <c r="I113" s="5"/>
      <c r="J113" s="5"/>
      <c r="K113" s="5"/>
    </row>
    <row r="114" spans="1:11" x14ac:dyDescent="0.3">
      <c r="A114" s="1">
        <v>44825</v>
      </c>
      <c r="B114">
        <v>13</v>
      </c>
      <c r="C114">
        <f>ROUNDDOWN($C$2*(1+((2/29)*((temperatury456[[#This Row],[Column2]]-24)/2))),0)</f>
        <v>74</v>
      </c>
      <c r="D114">
        <f>ROUNDDOWN($D$2*(1+((1/17)*((temperatury456[[#This Row],[Column2]]-24)/2))),0)</f>
        <v>54</v>
      </c>
      <c r="E114">
        <f>ROUNDDOWN($E$2*(1+((1/13)*((temperatury456[[#This Row],[Column2]]-24)/2))),0)</f>
        <v>51</v>
      </c>
      <c r="F114" s="5">
        <f>(temperatury456[[#This Row],[lody]]*$M$4)+(temperatury456[[#This Row],[kukurydza]]*$M$3)+(temperatury456[[#This Row],[hot-dog]]*$M$2)</f>
        <v>1051</v>
      </c>
      <c r="G114" s="5">
        <f>IF(temperatury456[[#This Row],[dzienny utarg]]&lt;1000,1000-temperatury456[[#This Row],[dzienny utarg]],0)</f>
        <v>0</v>
      </c>
      <c r="H114" s="5">
        <f>temperatury456[[#This Row],[lody]]+temperatury456[[#This Row],[kukurydza]]+temperatury456[[#This Row],[hot-dog]]</f>
        <v>179</v>
      </c>
      <c r="I114" s="5"/>
      <c r="J114" s="5"/>
      <c r="K114" s="5"/>
    </row>
    <row r="115" spans="1:11" x14ac:dyDescent="0.3">
      <c r="A115" s="1">
        <v>44826</v>
      </c>
      <c r="B115">
        <v>13</v>
      </c>
      <c r="C115">
        <f>ROUNDDOWN($C$2*(1+((2/29)*((temperatury456[[#This Row],[Column2]]-24)/2))),0)</f>
        <v>74</v>
      </c>
      <c r="D115">
        <f>ROUNDDOWN($D$2*(1+((1/17)*((temperatury456[[#This Row],[Column2]]-24)/2))),0)</f>
        <v>54</v>
      </c>
      <c r="E115">
        <f>ROUNDDOWN($E$2*(1+((1/13)*((temperatury456[[#This Row],[Column2]]-24)/2))),0)</f>
        <v>51</v>
      </c>
      <c r="F115" s="5">
        <f>(temperatury456[[#This Row],[lody]]*$M$4)+(temperatury456[[#This Row],[kukurydza]]*$M$3)+(temperatury456[[#This Row],[hot-dog]]*$M$2)</f>
        <v>1051</v>
      </c>
      <c r="G115" s="5">
        <f>IF(temperatury456[[#This Row],[dzienny utarg]]&lt;1000,1000-temperatury456[[#This Row],[dzienny utarg]],0)</f>
        <v>0</v>
      </c>
      <c r="H115" s="5">
        <f>temperatury456[[#This Row],[lody]]+temperatury456[[#This Row],[kukurydza]]+temperatury456[[#This Row],[hot-dog]]</f>
        <v>179</v>
      </c>
      <c r="I115" s="5"/>
      <c r="J115" s="5"/>
      <c r="K115" s="5"/>
    </row>
    <row r="116" spans="1:11" x14ac:dyDescent="0.3">
      <c r="A116" s="6">
        <v>44827</v>
      </c>
      <c r="B116" s="7">
        <v>12</v>
      </c>
      <c r="C116" s="7">
        <f>ROUNDDOWN($C$2*(1+((2/29)*((temperatury456[[#This Row],[Column2]]-24)/2))),0)</f>
        <v>70</v>
      </c>
      <c r="D116" s="7">
        <f>ROUNDDOWN($D$2*(1+((1/17)*((temperatury456[[#This Row],[Column2]]-24)/2))),0)</f>
        <v>51</v>
      </c>
      <c r="E116" s="7">
        <f>ROUNDDOWN($E$2*(1+((1/13)*((temperatury456[[#This Row],[Column2]]-24)/2))),0)</f>
        <v>48</v>
      </c>
      <c r="F116" s="8">
        <f>(temperatury456[[#This Row],[lody]]*$M$4)+(temperatury456[[#This Row],[kukurydza]]*$M$3)+(temperatury456[[#This Row],[hot-dog]]*$M$2)</f>
        <v>992</v>
      </c>
      <c r="G116" s="5">
        <f>IF(temperatury456[[#This Row],[dzienny utarg]]&lt;1000,1000-temperatury456[[#This Row],[dzienny utarg]],0)</f>
        <v>8</v>
      </c>
      <c r="H116" s="5">
        <f>temperatury456[[#This Row],[lody]]+temperatury456[[#This Row],[kukurydza]]+temperatury456[[#This Row],[hot-dog]]</f>
        <v>169</v>
      </c>
      <c r="I116" s="5"/>
      <c r="J116" s="5"/>
      <c r="K116" s="5"/>
    </row>
    <row r="117" spans="1:11" x14ac:dyDescent="0.3">
      <c r="A117" s="1">
        <v>44828</v>
      </c>
      <c r="B117">
        <v>12</v>
      </c>
      <c r="C117">
        <f>ROUNDDOWN($C$2*(1+((2/29)*((temperatury456[[#This Row],[Column2]]-24)/2))),0)</f>
        <v>70</v>
      </c>
      <c r="D117">
        <f>ROUNDDOWN($D$2*(1+((1/17)*((temperatury456[[#This Row],[Column2]]-24)/2))),0)</f>
        <v>51</v>
      </c>
      <c r="E117">
        <f>ROUNDDOWN($E$2*(1+((1/13)*((temperatury456[[#This Row],[Column2]]-24)/2))),0)</f>
        <v>48</v>
      </c>
      <c r="F117" s="5">
        <f>(temperatury456[[#This Row],[lody]]*$M$4)+(temperatury456[[#This Row],[kukurydza]]*$M$3)+(temperatury456[[#This Row],[hot-dog]]*$M$2)</f>
        <v>992</v>
      </c>
      <c r="G117" s="5">
        <f>IF(temperatury456[[#This Row],[dzienny utarg]]&lt;1000,1000-temperatury456[[#This Row],[dzienny utarg]],0)</f>
        <v>8</v>
      </c>
      <c r="H117" s="5">
        <f>temperatury456[[#This Row],[lody]]+temperatury456[[#This Row],[kukurydza]]+temperatury456[[#This Row],[hot-dog]]</f>
        <v>169</v>
      </c>
      <c r="I117" s="5"/>
      <c r="J117" s="5"/>
      <c r="K117" s="5"/>
    </row>
    <row r="118" spans="1:11" x14ac:dyDescent="0.3">
      <c r="A118" s="1">
        <v>44829</v>
      </c>
      <c r="B118">
        <v>11</v>
      </c>
      <c r="C118">
        <f>ROUNDDOWN($C$2*(1+((2/29)*((temperatury456[[#This Row],[Column2]]-24)/2))),0)</f>
        <v>66</v>
      </c>
      <c r="D118">
        <f>ROUNDDOWN($D$2*(1+((1/17)*((temperatury456[[#This Row],[Column2]]-24)/2))),0)</f>
        <v>49</v>
      </c>
      <c r="E118">
        <f>ROUNDDOWN($E$2*(1+((1/13)*((temperatury456[[#This Row],[Column2]]-24)/2))),0)</f>
        <v>45</v>
      </c>
      <c r="F118" s="5">
        <f>(temperatury456[[#This Row],[lody]]*$M$4)+(temperatury456[[#This Row],[kukurydza]]*$M$3)+(temperatury456[[#This Row],[hot-dog]]*$M$2)</f>
        <v>939</v>
      </c>
      <c r="G118" s="5">
        <f>IF(temperatury456[[#This Row],[dzienny utarg]]&lt;1000,1000-temperatury456[[#This Row],[dzienny utarg]],0)</f>
        <v>61</v>
      </c>
      <c r="H118" s="5">
        <f>temperatury456[[#This Row],[lody]]+temperatury456[[#This Row],[kukurydza]]+temperatury456[[#This Row],[hot-dog]]</f>
        <v>160</v>
      </c>
      <c r="I118" s="5"/>
      <c r="J118" s="5"/>
      <c r="K118" s="5"/>
    </row>
    <row r="119" spans="1:11" x14ac:dyDescent="0.3">
      <c r="A119" s="1">
        <v>44830</v>
      </c>
      <c r="B119">
        <v>11</v>
      </c>
      <c r="C119">
        <f>ROUNDDOWN($C$2*(1+((2/29)*((temperatury456[[#This Row],[Column2]]-24)/2))),0)</f>
        <v>66</v>
      </c>
      <c r="D119">
        <f>ROUNDDOWN($D$2*(1+((1/17)*((temperatury456[[#This Row],[Column2]]-24)/2))),0)</f>
        <v>49</v>
      </c>
      <c r="E119">
        <f>ROUNDDOWN($E$2*(1+((1/13)*((temperatury456[[#This Row],[Column2]]-24)/2))),0)</f>
        <v>45</v>
      </c>
      <c r="F119" s="5">
        <f>(temperatury456[[#This Row],[lody]]*$M$4)+(temperatury456[[#This Row],[kukurydza]]*$M$3)+(temperatury456[[#This Row],[hot-dog]]*$M$2)</f>
        <v>939</v>
      </c>
      <c r="G119" s="5">
        <f>IF(temperatury456[[#This Row],[dzienny utarg]]&lt;1000,1000-temperatury456[[#This Row],[dzienny utarg]],0)</f>
        <v>61</v>
      </c>
      <c r="H119" s="5">
        <f>temperatury456[[#This Row],[lody]]+temperatury456[[#This Row],[kukurydza]]+temperatury456[[#This Row],[hot-dog]]</f>
        <v>160</v>
      </c>
      <c r="I119" s="5"/>
      <c r="J119" s="5"/>
      <c r="K119" s="5"/>
    </row>
    <row r="120" spans="1:11" x14ac:dyDescent="0.3">
      <c r="A120" s="1">
        <v>44831</v>
      </c>
      <c r="B120">
        <v>10</v>
      </c>
      <c r="C120">
        <f>ROUNDDOWN($C$2*(1+((2/29)*((temperatury456[[#This Row],[Column2]]-24)/2))),0)</f>
        <v>62</v>
      </c>
      <c r="D120">
        <f>ROUNDDOWN($D$2*(1+((1/17)*((temperatury456[[#This Row],[Column2]]-24)/2))),0)</f>
        <v>47</v>
      </c>
      <c r="E120">
        <f>ROUNDDOWN($E$2*(1+((1/13)*((temperatury456[[#This Row],[Column2]]-24)/2))),0)</f>
        <v>41</v>
      </c>
      <c r="F120" s="5">
        <f>(temperatury456[[#This Row],[lody]]*$M$4)+(temperatury456[[#This Row],[kukurydza]]*$M$3)+(temperatury456[[#This Row],[hot-dog]]*$M$2)</f>
        <v>879</v>
      </c>
      <c r="G120" s="5">
        <f>IF(temperatury456[[#This Row],[dzienny utarg]]&lt;1000,1000-temperatury456[[#This Row],[dzienny utarg]],0)</f>
        <v>121</v>
      </c>
      <c r="H120" s="5">
        <f>temperatury456[[#This Row],[lody]]+temperatury456[[#This Row],[kukurydza]]+temperatury456[[#This Row],[hot-dog]]</f>
        <v>150</v>
      </c>
      <c r="I120" s="5"/>
      <c r="J120" s="5"/>
      <c r="K120" s="5"/>
    </row>
    <row r="121" spans="1:11" x14ac:dyDescent="0.3">
      <c r="A121" s="1">
        <v>44832</v>
      </c>
      <c r="B121">
        <v>10</v>
      </c>
      <c r="C121">
        <f>ROUNDDOWN($C$2*(1+((2/29)*((temperatury456[[#This Row],[Column2]]-24)/2))),0)</f>
        <v>62</v>
      </c>
      <c r="D121">
        <f>ROUNDDOWN($D$2*(1+((1/17)*((temperatury456[[#This Row],[Column2]]-24)/2))),0)</f>
        <v>47</v>
      </c>
      <c r="E121">
        <f>ROUNDDOWN($E$2*(1+((1/13)*((temperatury456[[#This Row],[Column2]]-24)/2))),0)</f>
        <v>41</v>
      </c>
      <c r="F121" s="5">
        <f>(temperatury456[[#This Row],[lody]]*$M$4)+(temperatury456[[#This Row],[kukurydza]]*$M$3)+(temperatury456[[#This Row],[hot-dog]]*$M$2)</f>
        <v>879</v>
      </c>
      <c r="G121" s="5">
        <f>IF(temperatury456[[#This Row],[dzienny utarg]]&lt;1000,1000-temperatury456[[#This Row],[dzienny utarg]],0)</f>
        <v>121</v>
      </c>
      <c r="H121" s="5">
        <f>temperatury456[[#This Row],[lody]]+temperatury456[[#This Row],[kukurydza]]+temperatury456[[#This Row],[hot-dog]]</f>
        <v>150</v>
      </c>
      <c r="I121" s="5"/>
      <c r="J121" s="5"/>
      <c r="K121" s="5"/>
    </row>
    <row r="122" spans="1:11" x14ac:dyDescent="0.3">
      <c r="A122" s="1">
        <v>44833</v>
      </c>
      <c r="B122">
        <v>9</v>
      </c>
      <c r="C122">
        <f>ROUNDDOWN($C$2*(1+((2/29)*((temperatury456[[#This Row],[Column2]]-24)/2))),0)</f>
        <v>57</v>
      </c>
      <c r="D122">
        <f>ROUNDDOWN($D$2*(1+((1/17)*((temperatury456[[#This Row],[Column2]]-24)/2))),0)</f>
        <v>44</v>
      </c>
      <c r="E122">
        <f>ROUNDDOWN($E$2*(1+((1/13)*((temperatury456[[#This Row],[Column2]]-24)/2))),0)</f>
        <v>38</v>
      </c>
      <c r="F122" s="5">
        <f>(temperatury456[[#This Row],[lody]]*$M$4)+(temperatury456[[#This Row],[kukurydza]]*$M$3)+(temperatury456[[#This Row],[hot-dog]]*$M$2)</f>
        <v>815</v>
      </c>
      <c r="G122" s="5">
        <f>IF(temperatury456[[#This Row],[dzienny utarg]]&lt;1000,1000-temperatury456[[#This Row],[dzienny utarg]],0)</f>
        <v>185</v>
      </c>
      <c r="H122" s="5">
        <f>temperatury456[[#This Row],[lody]]+temperatury456[[#This Row],[kukurydza]]+temperatury456[[#This Row],[hot-dog]]</f>
        <v>139</v>
      </c>
      <c r="I122" s="5"/>
      <c r="J122" s="5"/>
      <c r="K122" s="5"/>
    </row>
    <row r="123" spans="1:11" x14ac:dyDescent="0.3">
      <c r="A123" s="1">
        <v>44834</v>
      </c>
      <c r="B123">
        <v>9</v>
      </c>
      <c r="C123">
        <f>ROUNDDOWN($C$2*(1+((2/29)*((temperatury456[[#This Row],[Column2]]-24)/2))),0)</f>
        <v>57</v>
      </c>
      <c r="D123">
        <f>ROUNDDOWN($D$2*(1+((1/17)*((temperatury456[[#This Row],[Column2]]-24)/2))),0)</f>
        <v>44</v>
      </c>
      <c r="E123">
        <f>ROUNDDOWN($E$2*(1+((1/13)*((temperatury456[[#This Row],[Column2]]-24)/2))),0)</f>
        <v>38</v>
      </c>
      <c r="F123" s="5">
        <f>(temperatury456[[#This Row],[lody]]*$M$4)+(temperatury456[[#This Row],[kukurydza]]*$M$3)+(temperatury456[[#This Row],[hot-dog]]*$M$2)</f>
        <v>815</v>
      </c>
      <c r="G123" s="5">
        <f>IF(temperatury456[[#This Row],[dzienny utarg]]&lt;1000,1000-temperatury456[[#This Row],[dzienny utarg]],0)</f>
        <v>185</v>
      </c>
      <c r="H123" s="5">
        <f>temperatury456[[#This Row],[lody]]+temperatury456[[#This Row],[kukurydza]]+temperatury456[[#This Row],[hot-dog]]</f>
        <v>139</v>
      </c>
      <c r="I123" s="5"/>
      <c r="J123" s="5"/>
      <c r="K123" s="5"/>
    </row>
  </sheetData>
  <phoneticPr fontId="2" type="noConversion"/>
  <conditionalFormatting sqref="B28 F28:J28">
    <cfRule type="cellIs" dxfId="1" priority="1" operator="greaterThan">
      <formula>45000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O 4 m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O 4 m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J k 1 b L / J O K R w E A A L c H A A A T A B w A R m 9 y b X V s Y X M v U 2 V j d G l v b j E u b S C i G A A o o B Q A A A A A A A A A A A A A A A A A A A A A A A A A A A D t k c 9 L w z A U x + + F / g 8 h u 7 R Q y h Y 3 D 4 6 e O g U v g m w i a G X E 9 q l h a V K S V 2 c 3 d v F f 8 r S z 7 P 8 y o 6 g 7 e J Y d m k v e + y b v 5 8 d C j k I r M m 3 v w d j 3 f M + + c A M F Q S g r M B x r 0 5 C E S E D f I + 7 s t u b z o 9 i 9 a y e m 9 j W e 6 L w u Q W F w I S T E q V b o H B v Q 9 C y 7 s W B s V n I j e D Y B u 0 B d O c 8 l 5 H N u F r V d w a 3 k N h d L y J R e 8 v m T N m U t e c b 6 j G X 5 C s x S Q O 7 M F S + 4 E j D K D l q K 8 Q 1 p G N 1 P Q I p S I J i E j m l E U i 3 r U t m E R e R c 5 b o Q 6 j k Z s F E / I t e 1 R p h i I y H 5 N e M r r e A h j N r R e v S u F K D c I j T B p q J u w h l / d L 9 m h i u 7 7 6 5 N P 2 s q s M H P I q L 1 m r Y P A 9 e B C w R S c I R N R L 5 1 5 v R L h a f D e B + 6 2 Y S + J 9 T f N Q 8 J 9 O g h g 4 C F t A N x D C B O O h D H A W L Y g T g O E K M O x H + C + A J Q S w E C L Q A U A A I A C A A 7 i Z N W R I Y o Q q Q A A A D 2 A A A A E g A A A A A A A A A A A A A A A A A A A A A A Q 2 9 u Z m l n L 1 B h Y 2 t h Z 2 U u e G 1 s U E s B A i 0 A F A A C A A g A O 4 m T V g / K 6 a u k A A A A 6 Q A A A B M A A A A A A A A A A A A A A A A A 8 A A A A F t D b 2 5 0 Z W 5 0 X 1 R 5 c G V z X S 5 4 b W x Q S w E C L Q A U A A I A C A A 7 i Z N W y / y T i k c B A A C 3 B w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Q A A A A A A A B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D o 0 N D o 0 O C 4 y N D A y O D A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0 O j Q 0 O j Q 4 L j I 0 M D I 4 M D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l c m F 0 d X J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Q 6 N D Q 6 N D g u M j Q w M j g w O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V t c G V y Y X R 1 c n k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E 0 O j Q 0 O j Q 4 L j I 0 M D I 4 M D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w N C 0 x O V Q x N D o 0 N D o 0 O C 4 y N D A y O D A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3 U 1 L C u h 6 0 G h L S e S r M J m 5 g A A A A A C A A A A A A A Q Z g A A A A E A A C A A A A B 0 h y S q j L 9 q u f C s k 4 F m N O e 5 / N R W f i v 4 z D R 3 B j y P D / S A t Q A A A A A O g A A A A A I A A C A A A A C t U j p v t z l q N i 4 2 d Y V 4 c G C R g 7 m X 1 V W 9 1 I b U s 0 6 / a r B f O l A A A A D r F s / 9 C E W 4 b J V n g p P K N n M 0 P x M l p t G 5 4 3 M H f F T 4 9 2 U d Z / N 7 + z Z E 0 W x 8 R Q W r d z + Q l e Z k j B x z H x O s 7 E L t x I a Y 8 s N K u v m 7 q v F u e 5 c b O c S C x R L H 9 k A A A A D K A Q 1 x y N 9 D 7 l e k v n j e / A B z q I l B V D K y x F y N w 5 R s o R R v o c d e C n 6 R G M q M 4 6 q 6 q F l e + D l Z c D u g 8 8 U V s G a u R x b e u D g 4 < / D a t a M a s h u p > 
</file>

<file path=customXml/itemProps1.xml><?xml version="1.0" encoding="utf-8"?>
<ds:datastoreItem xmlns:ds="http://schemas.openxmlformats.org/officeDocument/2006/customXml" ds:itemID="{946FEA24-A12D-4691-9B66-9B9E035CE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temperatury</vt:lpstr>
      <vt:lpstr>zad 5.1</vt:lpstr>
      <vt:lpstr>zad 5.2</vt:lpstr>
      <vt:lpstr>zad 5.3</vt:lpstr>
      <vt:lpstr>zad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2023-04-19T14:43:02Z</dcterms:created>
  <dcterms:modified xsi:type="dcterms:W3CDTF">2023-04-19T15:29:24Z</dcterms:modified>
</cp:coreProperties>
</file>