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matura_arkuszeWlasciwe\nowa_formula\2015\czerwiec15\zadanie4\"/>
    </mc:Choice>
  </mc:AlternateContent>
  <xr:revisionPtr revIDLastSave="0" documentId="13_ncr:1_{09C1CE8F-71EA-41B6-934A-102548FA1C93}" xr6:coauthVersionLast="47" xr6:coauthVersionMax="47" xr10:uidLastSave="{00000000-0000-0000-0000-000000000000}"/>
  <bookViews>
    <workbookView xWindow="-108" yWindow="-108" windowWidth="23256" windowHeight="12456" activeTab="4" xr2:uid="{AB1112B5-AFC6-46D0-9228-144428AD7D1C}"/>
  </bookViews>
  <sheets>
    <sheet name="piastek" sheetId="2" r:id="rId1"/>
    <sheet name="ceny" sheetId="1" r:id="rId2"/>
    <sheet name="4.1, 4.2" sheetId="3" r:id="rId3"/>
    <sheet name="4.3" sheetId="4" r:id="rId4"/>
    <sheet name="4.4, 4.5, 4.6" sheetId="6" r:id="rId5"/>
  </sheets>
  <definedNames>
    <definedName name="ExternalData_1" localSheetId="3" hidden="1">'4.3'!$A$1:$C$184</definedName>
    <definedName name="ExternalData_1" localSheetId="4" hidden="1">'4.4, 4.5, 4.6'!$A$1:$C$185</definedName>
    <definedName name="ExternalData_1" localSheetId="0" hidden="1">piastek!$A$1:$C$184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6" l="1"/>
  <c r="K2" i="6"/>
  <c r="G3" i="6"/>
  <c r="J3" i="6" s="1"/>
  <c r="K3" i="6" s="1"/>
  <c r="Q5" i="6"/>
  <c r="H2" i="6"/>
  <c r="F3" i="6"/>
  <c r="E3" i="6"/>
  <c r="C186" i="6"/>
  <c r="F9" i="4"/>
  <c r="G9" i="4" s="1"/>
  <c r="F8" i="4"/>
  <c r="G8" i="4" s="1"/>
  <c r="F10" i="4"/>
  <c r="G5" i="3"/>
  <c r="H5" i="3"/>
  <c r="G2" i="3"/>
  <c r="H2" i="3"/>
  <c r="I2" i="3"/>
  <c r="G3" i="3"/>
  <c r="H3" i="3"/>
  <c r="I3" i="3"/>
  <c r="G4" i="3"/>
  <c r="H4" i="3"/>
  <c r="I4" i="3"/>
  <c r="I5" i="3"/>
  <c r="H8" i="3"/>
  <c r="I8" i="3"/>
  <c r="H7" i="3"/>
  <c r="I7" i="3"/>
  <c r="H6" i="3"/>
  <c r="I6" i="3"/>
  <c r="G6" i="3"/>
  <c r="G7" i="3"/>
  <c r="G8" i="3"/>
  <c r="C185" i="2"/>
  <c r="E4" i="6" l="1"/>
  <c r="G4" i="6"/>
  <c r="J4" i="6" s="1"/>
  <c r="F4" i="6"/>
  <c r="G10" i="4"/>
  <c r="G11" i="4"/>
  <c r="F5" i="6" l="1"/>
  <c r="I4" i="6"/>
  <c r="E5" i="6"/>
  <c r="G5" i="6"/>
  <c r="H4" i="6"/>
  <c r="K4" i="6" s="1"/>
  <c r="E6" i="6" l="1"/>
  <c r="H5" i="6"/>
  <c r="G6" i="6"/>
  <c r="J5" i="6"/>
  <c r="F6" i="6"/>
  <c r="I5" i="6"/>
  <c r="K5" i="6" l="1"/>
  <c r="F7" i="6"/>
  <c r="I6" i="6"/>
  <c r="G7" i="6"/>
  <c r="J6" i="6"/>
  <c r="E7" i="6"/>
  <c r="H6" i="6"/>
  <c r="K6" i="6" l="1"/>
  <c r="E8" i="6"/>
  <c r="H7" i="6"/>
  <c r="F8" i="6"/>
  <c r="I7" i="6"/>
  <c r="G8" i="6"/>
  <c r="J7" i="6"/>
  <c r="K7" i="6" l="1"/>
  <c r="G9" i="6"/>
  <c r="J8" i="6"/>
  <c r="F9" i="6"/>
  <c r="I8" i="6"/>
  <c r="E9" i="6"/>
  <c r="H8" i="6"/>
  <c r="K8" i="6" l="1"/>
  <c r="E10" i="6"/>
  <c r="H9" i="6"/>
  <c r="F10" i="6"/>
  <c r="I9" i="6"/>
  <c r="G10" i="6"/>
  <c r="J9" i="6"/>
  <c r="K9" i="6" l="1"/>
  <c r="F11" i="6"/>
  <c r="I10" i="6"/>
  <c r="G11" i="6"/>
  <c r="J10" i="6"/>
  <c r="E11" i="6"/>
  <c r="H10" i="6"/>
  <c r="K10" i="6" s="1"/>
  <c r="G12" i="6" l="1"/>
  <c r="J11" i="6"/>
  <c r="E12" i="6"/>
  <c r="H11" i="6"/>
  <c r="K11" i="6" s="1"/>
  <c r="F12" i="6"/>
  <c r="I11" i="6"/>
  <c r="F13" i="6" l="1"/>
  <c r="I12" i="6"/>
  <c r="E13" i="6"/>
  <c r="H12" i="6"/>
  <c r="G13" i="6"/>
  <c r="J12" i="6"/>
  <c r="K12" i="6" l="1"/>
  <c r="G14" i="6"/>
  <c r="J13" i="6"/>
  <c r="E14" i="6"/>
  <c r="H13" i="6"/>
  <c r="K13" i="6" s="1"/>
  <c r="F14" i="6"/>
  <c r="I13" i="6"/>
  <c r="E15" i="6" l="1"/>
  <c r="H14" i="6"/>
  <c r="F15" i="6"/>
  <c r="I14" i="6"/>
  <c r="G15" i="6"/>
  <c r="J14" i="6"/>
  <c r="K14" i="6" l="1"/>
  <c r="E16" i="6"/>
  <c r="H15" i="6"/>
  <c r="G16" i="6"/>
  <c r="J15" i="6"/>
  <c r="F16" i="6"/>
  <c r="I15" i="6"/>
  <c r="K15" i="6" l="1"/>
  <c r="F17" i="6"/>
  <c r="I16" i="6"/>
  <c r="G17" i="6"/>
  <c r="J16" i="6"/>
  <c r="E17" i="6"/>
  <c r="H16" i="6"/>
  <c r="K16" i="6" s="1"/>
  <c r="E18" i="6" l="1"/>
  <c r="H17" i="6"/>
  <c r="G18" i="6"/>
  <c r="J17" i="6"/>
  <c r="F18" i="6"/>
  <c r="I17" i="6"/>
  <c r="K17" i="6" l="1"/>
  <c r="F19" i="6"/>
  <c r="I18" i="6"/>
  <c r="G19" i="6"/>
  <c r="J18" i="6"/>
  <c r="E19" i="6"/>
  <c r="H18" i="6"/>
  <c r="K18" i="6" s="1"/>
  <c r="F20" i="6" l="1"/>
  <c r="I19" i="6"/>
  <c r="E20" i="6"/>
  <c r="H19" i="6"/>
  <c r="G20" i="6"/>
  <c r="J19" i="6"/>
  <c r="K19" i="6" l="1"/>
  <c r="F21" i="6"/>
  <c r="I20" i="6"/>
  <c r="G21" i="6"/>
  <c r="J20" i="6"/>
  <c r="E21" i="6"/>
  <c r="H20" i="6"/>
  <c r="K20" i="6" l="1"/>
  <c r="F22" i="6"/>
  <c r="I21" i="6"/>
  <c r="E22" i="6"/>
  <c r="H21" i="6"/>
  <c r="G22" i="6"/>
  <c r="J21" i="6"/>
  <c r="K21" i="6" l="1"/>
  <c r="F23" i="6"/>
  <c r="I22" i="6"/>
  <c r="G23" i="6"/>
  <c r="J22" i="6"/>
  <c r="E23" i="6"/>
  <c r="H22" i="6"/>
  <c r="K22" i="6" l="1"/>
  <c r="F24" i="6"/>
  <c r="I23" i="6"/>
  <c r="E24" i="6"/>
  <c r="H23" i="6"/>
  <c r="G24" i="6"/>
  <c r="J23" i="6"/>
  <c r="K23" i="6" l="1"/>
  <c r="F25" i="6"/>
  <c r="I24" i="6"/>
  <c r="G25" i="6"/>
  <c r="J24" i="6"/>
  <c r="E25" i="6"/>
  <c r="H24" i="6"/>
  <c r="K24" i="6" s="1"/>
  <c r="F26" i="6" l="1"/>
  <c r="I25" i="6"/>
  <c r="E26" i="6"/>
  <c r="H25" i="6"/>
  <c r="G26" i="6"/>
  <c r="J25" i="6"/>
  <c r="K25" i="6" l="1"/>
  <c r="F27" i="6"/>
  <c r="I26" i="6"/>
  <c r="G27" i="6"/>
  <c r="J26" i="6"/>
  <c r="E27" i="6"/>
  <c r="H26" i="6"/>
  <c r="K26" i="6" s="1"/>
  <c r="E28" i="6" l="1"/>
  <c r="H27" i="6"/>
  <c r="G28" i="6"/>
  <c r="J27" i="6"/>
  <c r="F28" i="6"/>
  <c r="I27" i="6"/>
  <c r="K27" i="6" l="1"/>
  <c r="F29" i="6"/>
  <c r="I28" i="6"/>
  <c r="G29" i="6"/>
  <c r="J28" i="6"/>
  <c r="E29" i="6"/>
  <c r="H28" i="6"/>
  <c r="K28" i="6" s="1"/>
  <c r="G30" i="6" l="1"/>
  <c r="J29" i="6"/>
  <c r="E30" i="6"/>
  <c r="H29" i="6"/>
  <c r="F30" i="6"/>
  <c r="I29" i="6"/>
  <c r="K29" i="6" l="1"/>
  <c r="E31" i="6"/>
  <c r="H30" i="6"/>
  <c r="F31" i="6"/>
  <c r="I30" i="6"/>
  <c r="G31" i="6"/>
  <c r="J30" i="6"/>
  <c r="K30" i="6" l="1"/>
  <c r="F32" i="6"/>
  <c r="I31" i="6"/>
  <c r="G32" i="6"/>
  <c r="J31" i="6"/>
  <c r="E32" i="6"/>
  <c r="H31" i="6"/>
  <c r="K31" i="6" s="1"/>
  <c r="E33" i="6" l="1"/>
  <c r="H32" i="6"/>
  <c r="G33" i="6"/>
  <c r="J32" i="6"/>
  <c r="F33" i="6"/>
  <c r="I32" i="6"/>
  <c r="K32" i="6" l="1"/>
  <c r="E34" i="6"/>
  <c r="H33" i="6"/>
  <c r="F34" i="6"/>
  <c r="I33" i="6"/>
  <c r="G34" i="6"/>
  <c r="J33" i="6"/>
  <c r="K33" i="6" l="1"/>
  <c r="E35" i="6"/>
  <c r="H34" i="6"/>
  <c r="G35" i="6"/>
  <c r="J34" i="6"/>
  <c r="F35" i="6"/>
  <c r="I34" i="6"/>
  <c r="K34" i="6" l="1"/>
  <c r="E36" i="6"/>
  <c r="H35" i="6"/>
  <c r="F36" i="6"/>
  <c r="I35" i="6"/>
  <c r="G36" i="6"/>
  <c r="J35" i="6"/>
  <c r="K35" i="6" l="1"/>
  <c r="E37" i="6"/>
  <c r="H36" i="6"/>
  <c r="G37" i="6"/>
  <c r="J36" i="6"/>
  <c r="F37" i="6"/>
  <c r="I36" i="6"/>
  <c r="K36" i="6" l="1"/>
  <c r="E38" i="6"/>
  <c r="H37" i="6"/>
  <c r="F38" i="6"/>
  <c r="I37" i="6"/>
  <c r="G38" i="6"/>
  <c r="J37" i="6"/>
  <c r="K37" i="6" l="1"/>
  <c r="E39" i="6"/>
  <c r="H38" i="6"/>
  <c r="G39" i="6"/>
  <c r="J38" i="6"/>
  <c r="F39" i="6"/>
  <c r="I38" i="6"/>
  <c r="K38" i="6" l="1"/>
  <c r="E40" i="6"/>
  <c r="H39" i="6"/>
  <c r="F40" i="6"/>
  <c r="I39" i="6"/>
  <c r="G40" i="6"/>
  <c r="J39" i="6"/>
  <c r="K39" i="6" l="1"/>
  <c r="E41" i="6"/>
  <c r="H40" i="6"/>
  <c r="G41" i="6"/>
  <c r="J40" i="6"/>
  <c r="F41" i="6"/>
  <c r="I40" i="6"/>
  <c r="K40" i="6" l="1"/>
  <c r="E42" i="6"/>
  <c r="H41" i="6"/>
  <c r="F42" i="6"/>
  <c r="I41" i="6"/>
  <c r="G42" i="6"/>
  <c r="J41" i="6"/>
  <c r="K41" i="6" l="1"/>
  <c r="F43" i="6"/>
  <c r="I42" i="6"/>
  <c r="G43" i="6"/>
  <c r="J42" i="6"/>
  <c r="E43" i="6"/>
  <c r="H42" i="6"/>
  <c r="K42" i="6" s="1"/>
  <c r="F44" i="6" l="1"/>
  <c r="I43" i="6"/>
  <c r="E44" i="6"/>
  <c r="H43" i="6"/>
  <c r="G44" i="6"/>
  <c r="J43" i="6"/>
  <c r="K43" i="6" l="1"/>
  <c r="F45" i="6"/>
  <c r="I44" i="6"/>
  <c r="G45" i="6"/>
  <c r="J44" i="6"/>
  <c r="E45" i="6"/>
  <c r="H44" i="6"/>
  <c r="K44" i="6" s="1"/>
  <c r="F46" i="6" l="1"/>
  <c r="I45" i="6"/>
  <c r="E46" i="6"/>
  <c r="H45" i="6"/>
  <c r="G46" i="6"/>
  <c r="J45" i="6"/>
  <c r="K45" i="6" l="1"/>
  <c r="F47" i="6"/>
  <c r="I46" i="6"/>
  <c r="G47" i="6"/>
  <c r="J46" i="6"/>
  <c r="E47" i="6"/>
  <c r="H46" i="6"/>
  <c r="K46" i="6" s="1"/>
  <c r="F48" i="6" l="1"/>
  <c r="I47" i="6"/>
  <c r="E48" i="6"/>
  <c r="H47" i="6"/>
  <c r="G48" i="6"/>
  <c r="J47" i="6"/>
  <c r="K47" i="6" l="1"/>
  <c r="E49" i="6"/>
  <c r="H48" i="6"/>
  <c r="G49" i="6"/>
  <c r="J48" i="6"/>
  <c r="F49" i="6"/>
  <c r="I48" i="6"/>
  <c r="K48" i="6" l="1"/>
  <c r="F50" i="6"/>
  <c r="I49" i="6"/>
  <c r="G50" i="6"/>
  <c r="J49" i="6"/>
  <c r="E50" i="6"/>
  <c r="H49" i="6"/>
  <c r="K49" i="6" s="1"/>
  <c r="E51" i="6" l="1"/>
  <c r="H50" i="6"/>
  <c r="G51" i="6"/>
  <c r="J50" i="6"/>
  <c r="F51" i="6"/>
  <c r="I50" i="6"/>
  <c r="K50" i="6" l="1"/>
  <c r="F52" i="6"/>
  <c r="I51" i="6"/>
  <c r="G52" i="6"/>
  <c r="J51" i="6"/>
  <c r="E52" i="6"/>
  <c r="H51" i="6"/>
  <c r="K51" i="6" s="1"/>
  <c r="E53" i="6" l="1"/>
  <c r="H52" i="6"/>
  <c r="F53" i="6"/>
  <c r="I52" i="6"/>
  <c r="G53" i="6"/>
  <c r="J52" i="6"/>
  <c r="K52" i="6" l="1"/>
  <c r="G54" i="6"/>
  <c r="J53" i="6"/>
  <c r="E54" i="6"/>
  <c r="H53" i="6"/>
  <c r="F54" i="6"/>
  <c r="I53" i="6"/>
  <c r="K53" i="6" l="1"/>
  <c r="F55" i="6"/>
  <c r="I54" i="6"/>
  <c r="G55" i="6"/>
  <c r="J54" i="6"/>
  <c r="E55" i="6"/>
  <c r="H54" i="6"/>
  <c r="K54" i="6" s="1"/>
  <c r="F56" i="6" l="1"/>
  <c r="I55" i="6"/>
  <c r="G56" i="6"/>
  <c r="J55" i="6"/>
  <c r="E56" i="6"/>
  <c r="H55" i="6"/>
  <c r="K55" i="6" s="1"/>
  <c r="F57" i="6" l="1"/>
  <c r="I56" i="6"/>
  <c r="G57" i="6"/>
  <c r="J56" i="6"/>
  <c r="E57" i="6"/>
  <c r="H56" i="6"/>
  <c r="K56" i="6" s="1"/>
  <c r="F58" i="6" l="1"/>
  <c r="I57" i="6"/>
  <c r="G58" i="6"/>
  <c r="J57" i="6"/>
  <c r="E58" i="6"/>
  <c r="H57" i="6"/>
  <c r="K57" i="6" s="1"/>
  <c r="E59" i="6" l="1"/>
  <c r="H58" i="6"/>
  <c r="F59" i="6"/>
  <c r="I58" i="6"/>
  <c r="G59" i="6"/>
  <c r="J58" i="6"/>
  <c r="K58" i="6" l="1"/>
  <c r="E60" i="6"/>
  <c r="H59" i="6"/>
  <c r="G60" i="6"/>
  <c r="J59" i="6"/>
  <c r="F60" i="6"/>
  <c r="I59" i="6"/>
  <c r="K59" i="6" l="1"/>
  <c r="F61" i="6"/>
  <c r="I60" i="6"/>
  <c r="G61" i="6"/>
  <c r="J60" i="6"/>
  <c r="E61" i="6"/>
  <c r="H60" i="6"/>
  <c r="K60" i="6" s="1"/>
  <c r="E62" i="6" l="1"/>
  <c r="H61" i="6"/>
  <c r="G62" i="6"/>
  <c r="J61" i="6"/>
  <c r="F62" i="6"/>
  <c r="I61" i="6"/>
  <c r="K61" i="6" l="1"/>
  <c r="E63" i="6"/>
  <c r="H62" i="6"/>
  <c r="F63" i="6"/>
  <c r="I62" i="6"/>
  <c r="G63" i="6"/>
  <c r="J62" i="6"/>
  <c r="K62" i="6" l="1"/>
  <c r="G64" i="6"/>
  <c r="J63" i="6"/>
  <c r="E64" i="6"/>
  <c r="H63" i="6"/>
  <c r="F64" i="6"/>
  <c r="I63" i="6"/>
  <c r="K63" i="6" l="1"/>
  <c r="F65" i="6"/>
  <c r="I64" i="6"/>
  <c r="E65" i="6"/>
  <c r="H64" i="6"/>
  <c r="G65" i="6"/>
  <c r="J64" i="6"/>
  <c r="K64" i="6" l="1"/>
  <c r="G66" i="6"/>
  <c r="J65" i="6"/>
  <c r="F66" i="6"/>
  <c r="I65" i="6"/>
  <c r="E66" i="6"/>
  <c r="H65" i="6"/>
  <c r="K65" i="6" s="1"/>
  <c r="E67" i="6" l="1"/>
  <c r="H66" i="6"/>
  <c r="F67" i="6"/>
  <c r="I66" i="6"/>
  <c r="G67" i="6"/>
  <c r="J66" i="6"/>
  <c r="K66" i="6" l="1"/>
  <c r="E68" i="6"/>
  <c r="H67" i="6"/>
  <c r="G68" i="6"/>
  <c r="J67" i="6"/>
  <c r="F68" i="6"/>
  <c r="I67" i="6"/>
  <c r="K67" i="6" l="1"/>
  <c r="E69" i="6"/>
  <c r="H68" i="6"/>
  <c r="F69" i="6"/>
  <c r="I68" i="6"/>
  <c r="G69" i="6"/>
  <c r="J68" i="6"/>
  <c r="K68" i="6" l="1"/>
  <c r="F70" i="6"/>
  <c r="I69" i="6"/>
  <c r="G70" i="6"/>
  <c r="J69" i="6"/>
  <c r="E70" i="6"/>
  <c r="H69" i="6"/>
  <c r="K69" i="6" s="1"/>
  <c r="E71" i="6" l="1"/>
  <c r="H70" i="6"/>
  <c r="F71" i="6"/>
  <c r="I70" i="6"/>
  <c r="G71" i="6"/>
  <c r="J70" i="6"/>
  <c r="K70" i="6" l="1"/>
  <c r="G72" i="6"/>
  <c r="J71" i="6"/>
  <c r="E72" i="6"/>
  <c r="H71" i="6"/>
  <c r="K71" i="6" s="1"/>
  <c r="F72" i="6"/>
  <c r="I71" i="6"/>
  <c r="F73" i="6" l="1"/>
  <c r="I72" i="6"/>
  <c r="E73" i="6"/>
  <c r="H72" i="6"/>
  <c r="G73" i="6"/>
  <c r="J72" i="6"/>
  <c r="K72" i="6" l="1"/>
  <c r="G74" i="6"/>
  <c r="J73" i="6"/>
  <c r="E74" i="6"/>
  <c r="H73" i="6"/>
  <c r="F74" i="6"/>
  <c r="I73" i="6"/>
  <c r="K73" i="6" l="1"/>
  <c r="F75" i="6"/>
  <c r="I74" i="6"/>
  <c r="E75" i="6"/>
  <c r="H74" i="6"/>
  <c r="K74" i="6" s="1"/>
  <c r="G75" i="6"/>
  <c r="J74" i="6"/>
  <c r="G76" i="6" l="1"/>
  <c r="J75" i="6"/>
  <c r="E76" i="6"/>
  <c r="H75" i="6"/>
  <c r="F76" i="6"/>
  <c r="I75" i="6"/>
  <c r="K75" i="6" l="1"/>
  <c r="G77" i="6"/>
  <c r="J76" i="6"/>
  <c r="F77" i="6"/>
  <c r="I76" i="6"/>
  <c r="E77" i="6"/>
  <c r="H76" i="6"/>
  <c r="K76" i="6" s="1"/>
  <c r="E78" i="6" l="1"/>
  <c r="H77" i="6"/>
  <c r="F78" i="6"/>
  <c r="I77" i="6"/>
  <c r="G78" i="6"/>
  <c r="J77" i="6"/>
  <c r="K77" i="6" l="1"/>
  <c r="G79" i="6"/>
  <c r="J78" i="6"/>
  <c r="F79" i="6"/>
  <c r="I78" i="6"/>
  <c r="E79" i="6"/>
  <c r="H78" i="6"/>
  <c r="K78" i="6" s="1"/>
  <c r="E80" i="6" l="1"/>
  <c r="H79" i="6"/>
  <c r="F80" i="6"/>
  <c r="I79" i="6"/>
  <c r="G80" i="6"/>
  <c r="J79" i="6"/>
  <c r="K79" i="6" l="1"/>
  <c r="G81" i="6"/>
  <c r="J80" i="6"/>
  <c r="F81" i="6"/>
  <c r="I80" i="6"/>
  <c r="E81" i="6"/>
  <c r="H80" i="6"/>
  <c r="K80" i="6" s="1"/>
  <c r="F82" i="6" l="1"/>
  <c r="I81" i="6"/>
  <c r="E82" i="6"/>
  <c r="H81" i="6"/>
  <c r="K81" i="6" s="1"/>
  <c r="G82" i="6"/>
  <c r="J81" i="6"/>
  <c r="G83" i="6" l="1"/>
  <c r="J82" i="6"/>
  <c r="E83" i="6"/>
  <c r="H82" i="6"/>
  <c r="F83" i="6"/>
  <c r="I82" i="6"/>
  <c r="K82" i="6" l="1"/>
  <c r="F84" i="6"/>
  <c r="I83" i="6"/>
  <c r="E84" i="6"/>
  <c r="H83" i="6"/>
  <c r="G84" i="6"/>
  <c r="J83" i="6"/>
  <c r="K83" i="6" l="1"/>
  <c r="G85" i="6"/>
  <c r="J84" i="6"/>
  <c r="E85" i="6"/>
  <c r="H84" i="6"/>
  <c r="F85" i="6"/>
  <c r="I84" i="6"/>
  <c r="K84" i="6" l="1"/>
  <c r="F86" i="6"/>
  <c r="I85" i="6"/>
  <c r="E86" i="6"/>
  <c r="H85" i="6"/>
  <c r="G86" i="6"/>
  <c r="J85" i="6"/>
  <c r="K85" i="6" l="1"/>
  <c r="G87" i="6"/>
  <c r="J86" i="6"/>
  <c r="E87" i="6"/>
  <c r="H86" i="6"/>
  <c r="F87" i="6"/>
  <c r="I86" i="6"/>
  <c r="K86" i="6" l="1"/>
  <c r="F88" i="6"/>
  <c r="I87" i="6"/>
  <c r="E88" i="6"/>
  <c r="H87" i="6"/>
  <c r="K87" i="6" s="1"/>
  <c r="G88" i="6"/>
  <c r="J87" i="6"/>
  <c r="G89" i="6" l="1"/>
  <c r="J88" i="6"/>
  <c r="E89" i="6"/>
  <c r="H88" i="6"/>
  <c r="F89" i="6"/>
  <c r="I88" i="6"/>
  <c r="K88" i="6" l="1"/>
  <c r="F90" i="6"/>
  <c r="I89" i="6"/>
  <c r="E90" i="6"/>
  <c r="H89" i="6"/>
  <c r="G90" i="6"/>
  <c r="J89" i="6"/>
  <c r="K89" i="6" l="1"/>
  <c r="G91" i="6"/>
  <c r="J90" i="6"/>
  <c r="E91" i="6"/>
  <c r="H90" i="6"/>
  <c r="F91" i="6"/>
  <c r="I90" i="6"/>
  <c r="K90" i="6" l="1"/>
  <c r="F92" i="6"/>
  <c r="I91" i="6"/>
  <c r="E92" i="6"/>
  <c r="H91" i="6"/>
  <c r="G92" i="6"/>
  <c r="J91" i="6"/>
  <c r="K91" i="6" l="1"/>
  <c r="G93" i="6"/>
  <c r="J92" i="6"/>
  <c r="E93" i="6"/>
  <c r="H92" i="6"/>
  <c r="F93" i="6"/>
  <c r="I92" i="6"/>
  <c r="K92" i="6" l="1"/>
  <c r="F94" i="6"/>
  <c r="I93" i="6"/>
  <c r="E94" i="6"/>
  <c r="H93" i="6"/>
  <c r="G94" i="6"/>
  <c r="J93" i="6"/>
  <c r="K93" i="6" l="1"/>
  <c r="G95" i="6"/>
  <c r="J94" i="6"/>
  <c r="E95" i="6"/>
  <c r="H94" i="6"/>
  <c r="F95" i="6"/>
  <c r="I94" i="6"/>
  <c r="K94" i="6" l="1"/>
  <c r="F96" i="6"/>
  <c r="I95" i="6"/>
  <c r="E96" i="6"/>
  <c r="H95" i="6"/>
  <c r="G96" i="6"/>
  <c r="J95" i="6"/>
  <c r="K95" i="6" l="1"/>
  <c r="G97" i="6"/>
  <c r="J96" i="6"/>
  <c r="E97" i="6"/>
  <c r="H96" i="6"/>
  <c r="F97" i="6"/>
  <c r="I96" i="6"/>
  <c r="K96" i="6" l="1"/>
  <c r="F98" i="6"/>
  <c r="I97" i="6"/>
  <c r="E98" i="6"/>
  <c r="H97" i="6"/>
  <c r="G98" i="6"/>
  <c r="J97" i="6"/>
  <c r="K97" i="6" l="1"/>
  <c r="E99" i="6"/>
  <c r="H98" i="6"/>
  <c r="G99" i="6"/>
  <c r="J98" i="6"/>
  <c r="F99" i="6"/>
  <c r="I98" i="6"/>
  <c r="K98" i="6" l="1"/>
  <c r="F100" i="6"/>
  <c r="I99" i="6"/>
  <c r="G100" i="6"/>
  <c r="J99" i="6"/>
  <c r="E100" i="6"/>
  <c r="H99" i="6"/>
  <c r="K99" i="6" s="1"/>
  <c r="F101" i="6" l="1"/>
  <c r="I100" i="6"/>
  <c r="E101" i="6"/>
  <c r="H100" i="6"/>
  <c r="G101" i="6"/>
  <c r="J100" i="6"/>
  <c r="K100" i="6" l="1"/>
  <c r="G102" i="6"/>
  <c r="J101" i="6"/>
  <c r="E102" i="6"/>
  <c r="H101" i="6"/>
  <c r="F102" i="6"/>
  <c r="I101" i="6"/>
  <c r="K101" i="6" l="1"/>
  <c r="F103" i="6"/>
  <c r="I102" i="6"/>
  <c r="E103" i="6"/>
  <c r="H102" i="6"/>
  <c r="G103" i="6"/>
  <c r="J102" i="6"/>
  <c r="K102" i="6" l="1"/>
  <c r="G104" i="6"/>
  <c r="J103" i="6"/>
  <c r="E104" i="6"/>
  <c r="H103" i="6"/>
  <c r="K103" i="6" s="1"/>
  <c r="F104" i="6"/>
  <c r="I103" i="6"/>
  <c r="F105" i="6" l="1"/>
  <c r="I104" i="6"/>
  <c r="E105" i="6"/>
  <c r="H104" i="6"/>
  <c r="G105" i="6"/>
  <c r="J104" i="6"/>
  <c r="K104" i="6" l="1"/>
  <c r="G106" i="6"/>
  <c r="J105" i="6"/>
  <c r="E106" i="6"/>
  <c r="H105" i="6"/>
  <c r="F106" i="6"/>
  <c r="I105" i="6"/>
  <c r="K105" i="6" l="1"/>
  <c r="F107" i="6"/>
  <c r="I106" i="6"/>
  <c r="E107" i="6"/>
  <c r="H106" i="6"/>
  <c r="G107" i="6"/>
  <c r="J106" i="6"/>
  <c r="K106" i="6" l="1"/>
  <c r="G108" i="6"/>
  <c r="J107" i="6"/>
  <c r="E108" i="6"/>
  <c r="H107" i="6"/>
  <c r="F108" i="6"/>
  <c r="I107" i="6"/>
  <c r="K107" i="6" l="1"/>
  <c r="F109" i="6"/>
  <c r="I108" i="6"/>
  <c r="E109" i="6"/>
  <c r="H108" i="6"/>
  <c r="G109" i="6"/>
  <c r="J108" i="6"/>
  <c r="K108" i="6" l="1"/>
  <c r="G110" i="6"/>
  <c r="J109" i="6"/>
  <c r="E110" i="6"/>
  <c r="H109" i="6"/>
  <c r="F110" i="6"/>
  <c r="I109" i="6"/>
  <c r="K109" i="6" l="1"/>
  <c r="F111" i="6"/>
  <c r="I110" i="6"/>
  <c r="E111" i="6"/>
  <c r="H110" i="6"/>
  <c r="G111" i="6"/>
  <c r="J110" i="6"/>
  <c r="K110" i="6" l="1"/>
  <c r="G112" i="6"/>
  <c r="J111" i="6"/>
  <c r="E112" i="6"/>
  <c r="H111" i="6"/>
  <c r="F112" i="6"/>
  <c r="I111" i="6"/>
  <c r="K111" i="6" l="1"/>
  <c r="F113" i="6"/>
  <c r="I112" i="6"/>
  <c r="E113" i="6"/>
  <c r="H112" i="6"/>
  <c r="G113" i="6"/>
  <c r="J112" i="6"/>
  <c r="K112" i="6" l="1"/>
  <c r="E114" i="6"/>
  <c r="H113" i="6"/>
  <c r="G114" i="6"/>
  <c r="J113" i="6"/>
  <c r="F114" i="6"/>
  <c r="I113" i="6"/>
  <c r="K113" i="6" l="1"/>
  <c r="G115" i="6"/>
  <c r="J114" i="6"/>
  <c r="F115" i="6"/>
  <c r="I114" i="6"/>
  <c r="E115" i="6"/>
  <c r="H114" i="6"/>
  <c r="K114" i="6" s="1"/>
  <c r="E116" i="6" l="1"/>
  <c r="H115" i="6"/>
  <c r="F116" i="6"/>
  <c r="I115" i="6"/>
  <c r="G116" i="6"/>
  <c r="J115" i="6"/>
  <c r="K115" i="6" l="1"/>
  <c r="E117" i="6"/>
  <c r="H116" i="6"/>
  <c r="G117" i="6"/>
  <c r="J116" i="6"/>
  <c r="F117" i="6"/>
  <c r="I116" i="6"/>
  <c r="K116" i="6" l="1"/>
  <c r="G118" i="6"/>
  <c r="J117" i="6"/>
  <c r="F118" i="6"/>
  <c r="I117" i="6"/>
  <c r="E118" i="6"/>
  <c r="H117" i="6"/>
  <c r="K117" i="6" s="1"/>
  <c r="E119" i="6" l="1"/>
  <c r="H118" i="6"/>
  <c r="F119" i="6"/>
  <c r="I118" i="6"/>
  <c r="G119" i="6"/>
  <c r="J118" i="6"/>
  <c r="K118" i="6" l="1"/>
  <c r="G120" i="6"/>
  <c r="J119" i="6"/>
  <c r="F120" i="6"/>
  <c r="I119" i="6"/>
  <c r="E120" i="6"/>
  <c r="H119" i="6"/>
  <c r="K119" i="6" l="1"/>
  <c r="E121" i="6"/>
  <c r="H120" i="6"/>
  <c r="F121" i="6"/>
  <c r="I120" i="6"/>
  <c r="G121" i="6"/>
  <c r="J120" i="6"/>
  <c r="K120" i="6" l="1"/>
  <c r="G122" i="6"/>
  <c r="J121" i="6"/>
  <c r="F122" i="6"/>
  <c r="I121" i="6"/>
  <c r="E122" i="6"/>
  <c r="H121" i="6"/>
  <c r="K121" i="6" s="1"/>
  <c r="E123" i="6" l="1"/>
  <c r="H122" i="6"/>
  <c r="F123" i="6"/>
  <c r="I122" i="6"/>
  <c r="G123" i="6"/>
  <c r="J122" i="6"/>
  <c r="K122" i="6" l="1"/>
  <c r="G124" i="6"/>
  <c r="J123" i="6"/>
  <c r="F124" i="6"/>
  <c r="I123" i="6"/>
  <c r="E124" i="6"/>
  <c r="H123" i="6"/>
  <c r="K123" i="6" s="1"/>
  <c r="E125" i="6" l="1"/>
  <c r="H124" i="6"/>
  <c r="F125" i="6"/>
  <c r="I124" i="6"/>
  <c r="G125" i="6"/>
  <c r="J124" i="6"/>
  <c r="K124" i="6" l="1"/>
  <c r="G126" i="6"/>
  <c r="J125" i="6"/>
  <c r="F126" i="6"/>
  <c r="I125" i="6"/>
  <c r="E126" i="6"/>
  <c r="H125" i="6"/>
  <c r="K125" i="6" s="1"/>
  <c r="E127" i="6" l="1"/>
  <c r="H126" i="6"/>
  <c r="F127" i="6"/>
  <c r="I126" i="6"/>
  <c r="G127" i="6"/>
  <c r="J126" i="6"/>
  <c r="K126" i="6" l="1"/>
  <c r="G128" i="6"/>
  <c r="J127" i="6"/>
  <c r="F128" i="6"/>
  <c r="I127" i="6"/>
  <c r="E128" i="6"/>
  <c r="H127" i="6"/>
  <c r="K127" i="6" s="1"/>
  <c r="E129" i="6" l="1"/>
  <c r="H128" i="6"/>
  <c r="F129" i="6"/>
  <c r="I128" i="6"/>
  <c r="G129" i="6"/>
  <c r="J128" i="6"/>
  <c r="K128" i="6" l="1"/>
  <c r="G130" i="6"/>
  <c r="J129" i="6"/>
  <c r="F130" i="6"/>
  <c r="I129" i="6"/>
  <c r="E130" i="6"/>
  <c r="H129" i="6"/>
  <c r="K129" i="6" s="1"/>
  <c r="E131" i="6" l="1"/>
  <c r="H130" i="6"/>
  <c r="F131" i="6"/>
  <c r="I130" i="6"/>
  <c r="G131" i="6"/>
  <c r="J130" i="6"/>
  <c r="K130" i="6" l="1"/>
  <c r="G132" i="6"/>
  <c r="J131" i="6"/>
  <c r="F132" i="6"/>
  <c r="I131" i="6"/>
  <c r="E132" i="6"/>
  <c r="H131" i="6"/>
  <c r="K131" i="6" s="1"/>
  <c r="E133" i="6" l="1"/>
  <c r="H132" i="6"/>
  <c r="F133" i="6"/>
  <c r="I132" i="6"/>
  <c r="G133" i="6"/>
  <c r="J132" i="6"/>
  <c r="K132" i="6" l="1"/>
  <c r="G134" i="6"/>
  <c r="J133" i="6"/>
  <c r="F134" i="6"/>
  <c r="I133" i="6"/>
  <c r="E134" i="6"/>
  <c r="H133" i="6"/>
  <c r="K133" i="6" s="1"/>
  <c r="E135" i="6" l="1"/>
  <c r="H134" i="6"/>
  <c r="F135" i="6"/>
  <c r="I134" i="6"/>
  <c r="G135" i="6"/>
  <c r="J134" i="6"/>
  <c r="K134" i="6" l="1"/>
  <c r="G136" i="6"/>
  <c r="J135" i="6"/>
  <c r="F136" i="6"/>
  <c r="I135" i="6"/>
  <c r="E136" i="6"/>
  <c r="H135" i="6"/>
  <c r="K135" i="6" s="1"/>
  <c r="E137" i="6" l="1"/>
  <c r="H136" i="6"/>
  <c r="F137" i="6"/>
  <c r="I136" i="6"/>
  <c r="G137" i="6"/>
  <c r="J136" i="6"/>
  <c r="K136" i="6" l="1"/>
  <c r="G138" i="6"/>
  <c r="J137" i="6"/>
  <c r="F138" i="6"/>
  <c r="I137" i="6"/>
  <c r="E138" i="6"/>
  <c r="H137" i="6"/>
  <c r="K137" i="6" s="1"/>
  <c r="E139" i="6" l="1"/>
  <c r="H138" i="6"/>
  <c r="F139" i="6"/>
  <c r="I138" i="6"/>
  <c r="G139" i="6"/>
  <c r="J138" i="6"/>
  <c r="K138" i="6" l="1"/>
  <c r="G140" i="6"/>
  <c r="J139" i="6"/>
  <c r="F140" i="6"/>
  <c r="I139" i="6"/>
  <c r="E140" i="6"/>
  <c r="H139" i="6"/>
  <c r="K139" i="6" s="1"/>
  <c r="E141" i="6" l="1"/>
  <c r="H140" i="6"/>
  <c r="F141" i="6"/>
  <c r="I140" i="6"/>
  <c r="G141" i="6"/>
  <c r="J140" i="6"/>
  <c r="K140" i="6" l="1"/>
  <c r="G142" i="6"/>
  <c r="J141" i="6"/>
  <c r="F142" i="6"/>
  <c r="I141" i="6"/>
  <c r="E142" i="6"/>
  <c r="H141" i="6"/>
  <c r="K141" i="6" s="1"/>
  <c r="E143" i="6" l="1"/>
  <c r="H142" i="6"/>
  <c r="F143" i="6"/>
  <c r="I142" i="6"/>
  <c r="G143" i="6"/>
  <c r="J142" i="6"/>
  <c r="K142" i="6" l="1"/>
  <c r="G144" i="6"/>
  <c r="J143" i="6"/>
  <c r="F144" i="6"/>
  <c r="I143" i="6"/>
  <c r="E144" i="6"/>
  <c r="H143" i="6"/>
  <c r="K143" i="6" s="1"/>
  <c r="F145" i="6" l="1"/>
  <c r="I144" i="6"/>
  <c r="E145" i="6"/>
  <c r="H144" i="6"/>
  <c r="G145" i="6"/>
  <c r="J144" i="6"/>
  <c r="K144" i="6" l="1"/>
  <c r="E146" i="6"/>
  <c r="H145" i="6"/>
  <c r="G146" i="6"/>
  <c r="J145" i="6"/>
  <c r="F146" i="6"/>
  <c r="I145" i="6"/>
  <c r="K145" i="6" l="1"/>
  <c r="F147" i="6"/>
  <c r="I146" i="6"/>
  <c r="G147" i="6"/>
  <c r="J146" i="6"/>
  <c r="E147" i="6"/>
  <c r="H146" i="6"/>
  <c r="K146" i="6" s="1"/>
  <c r="E148" i="6" l="1"/>
  <c r="H147" i="6"/>
  <c r="G148" i="6"/>
  <c r="J147" i="6"/>
  <c r="F148" i="6"/>
  <c r="I147" i="6"/>
  <c r="K147" i="6" l="1"/>
  <c r="F149" i="6"/>
  <c r="I148" i="6"/>
  <c r="G149" i="6"/>
  <c r="J148" i="6"/>
  <c r="E149" i="6"/>
  <c r="H148" i="6"/>
  <c r="K148" i="6" s="1"/>
  <c r="E150" i="6" l="1"/>
  <c r="H149" i="6"/>
  <c r="G150" i="6"/>
  <c r="J149" i="6"/>
  <c r="F150" i="6"/>
  <c r="I149" i="6"/>
  <c r="K149" i="6" l="1"/>
  <c r="F151" i="6"/>
  <c r="I150" i="6"/>
  <c r="G151" i="6"/>
  <c r="J150" i="6"/>
  <c r="E151" i="6"/>
  <c r="H150" i="6"/>
  <c r="K150" i="6" s="1"/>
  <c r="E152" i="6" l="1"/>
  <c r="H151" i="6"/>
  <c r="G152" i="6"/>
  <c r="J151" i="6"/>
  <c r="F152" i="6"/>
  <c r="I151" i="6"/>
  <c r="K151" i="6" l="1"/>
  <c r="F153" i="6"/>
  <c r="I152" i="6"/>
  <c r="G153" i="6"/>
  <c r="J152" i="6"/>
  <c r="E153" i="6"/>
  <c r="H152" i="6"/>
  <c r="K152" i="6" s="1"/>
  <c r="E154" i="6" l="1"/>
  <c r="H153" i="6"/>
  <c r="G154" i="6"/>
  <c r="J153" i="6"/>
  <c r="F154" i="6"/>
  <c r="I153" i="6"/>
  <c r="K153" i="6" l="1"/>
  <c r="F155" i="6"/>
  <c r="I154" i="6"/>
  <c r="G155" i="6"/>
  <c r="J154" i="6"/>
  <c r="E155" i="6"/>
  <c r="H154" i="6"/>
  <c r="K154" i="6" s="1"/>
  <c r="G156" i="6" l="1"/>
  <c r="J155" i="6"/>
  <c r="E156" i="6"/>
  <c r="H155" i="6"/>
  <c r="F156" i="6"/>
  <c r="I155" i="6"/>
  <c r="K155" i="6" l="1"/>
  <c r="F157" i="6"/>
  <c r="I156" i="6"/>
  <c r="E157" i="6"/>
  <c r="H156" i="6"/>
  <c r="G157" i="6"/>
  <c r="J156" i="6"/>
  <c r="K156" i="6" l="1"/>
  <c r="F158" i="6"/>
  <c r="I157" i="6"/>
  <c r="G158" i="6"/>
  <c r="J157" i="6"/>
  <c r="E158" i="6"/>
  <c r="H157" i="6"/>
  <c r="K157" i="6" s="1"/>
  <c r="G159" i="6" l="1"/>
  <c r="J158" i="6"/>
  <c r="E159" i="6"/>
  <c r="H158" i="6"/>
  <c r="K158" i="6" s="1"/>
  <c r="F159" i="6"/>
  <c r="I158" i="6"/>
  <c r="F160" i="6" l="1"/>
  <c r="I159" i="6"/>
  <c r="E160" i="6"/>
  <c r="H159" i="6"/>
  <c r="G160" i="6"/>
  <c r="J159" i="6"/>
  <c r="K159" i="6" l="1"/>
  <c r="G161" i="6"/>
  <c r="J160" i="6"/>
  <c r="E161" i="6"/>
  <c r="H160" i="6"/>
  <c r="K160" i="6" s="1"/>
  <c r="F161" i="6"/>
  <c r="I160" i="6"/>
  <c r="F162" i="6" l="1"/>
  <c r="I161" i="6"/>
  <c r="E162" i="6"/>
  <c r="H161" i="6"/>
  <c r="G162" i="6"/>
  <c r="J161" i="6"/>
  <c r="K161" i="6" l="1"/>
  <c r="G163" i="6"/>
  <c r="J162" i="6"/>
  <c r="E163" i="6"/>
  <c r="H162" i="6"/>
  <c r="F163" i="6"/>
  <c r="I162" i="6"/>
  <c r="K162" i="6" l="1"/>
  <c r="F164" i="6"/>
  <c r="I163" i="6"/>
  <c r="E164" i="6"/>
  <c r="H163" i="6"/>
  <c r="K163" i="6" s="1"/>
  <c r="G164" i="6"/>
  <c r="J163" i="6"/>
  <c r="G165" i="6" l="1"/>
  <c r="J164" i="6"/>
  <c r="E165" i="6"/>
  <c r="H164" i="6"/>
  <c r="F165" i="6"/>
  <c r="I164" i="6"/>
  <c r="K164" i="6" l="1"/>
  <c r="F166" i="6"/>
  <c r="I165" i="6"/>
  <c r="E166" i="6"/>
  <c r="H165" i="6"/>
  <c r="G166" i="6"/>
  <c r="J165" i="6"/>
  <c r="K165" i="6" l="1"/>
  <c r="G167" i="6"/>
  <c r="J166" i="6"/>
  <c r="E167" i="6"/>
  <c r="H166" i="6"/>
  <c r="F167" i="6"/>
  <c r="I166" i="6"/>
  <c r="K166" i="6" l="1"/>
  <c r="F168" i="6"/>
  <c r="I167" i="6"/>
  <c r="E168" i="6"/>
  <c r="H167" i="6"/>
  <c r="G168" i="6"/>
  <c r="J167" i="6"/>
  <c r="K167" i="6" l="1"/>
  <c r="G169" i="6"/>
  <c r="J168" i="6"/>
  <c r="E169" i="6"/>
  <c r="H168" i="6"/>
  <c r="K168" i="6" s="1"/>
  <c r="F169" i="6"/>
  <c r="I168" i="6"/>
  <c r="F170" i="6" l="1"/>
  <c r="I169" i="6"/>
  <c r="E170" i="6"/>
  <c r="H169" i="6"/>
  <c r="G170" i="6"/>
  <c r="J169" i="6"/>
  <c r="K169" i="6" l="1"/>
  <c r="G171" i="6"/>
  <c r="J170" i="6"/>
  <c r="E171" i="6"/>
  <c r="H170" i="6"/>
  <c r="F171" i="6"/>
  <c r="I170" i="6"/>
  <c r="K170" i="6" l="1"/>
  <c r="F172" i="6"/>
  <c r="I171" i="6"/>
  <c r="E172" i="6"/>
  <c r="H171" i="6"/>
  <c r="G172" i="6"/>
  <c r="J171" i="6"/>
  <c r="K171" i="6" l="1"/>
  <c r="G173" i="6"/>
  <c r="J172" i="6"/>
  <c r="E173" i="6"/>
  <c r="H172" i="6"/>
  <c r="K172" i="6" s="1"/>
  <c r="F173" i="6"/>
  <c r="I172" i="6"/>
  <c r="F174" i="6" l="1"/>
  <c r="I173" i="6"/>
  <c r="E174" i="6"/>
  <c r="H173" i="6"/>
  <c r="G174" i="6"/>
  <c r="J173" i="6"/>
  <c r="K173" i="6" l="1"/>
  <c r="G175" i="6"/>
  <c r="J174" i="6"/>
  <c r="E175" i="6"/>
  <c r="H174" i="6"/>
  <c r="K174" i="6" s="1"/>
  <c r="F175" i="6"/>
  <c r="I174" i="6"/>
  <c r="F176" i="6" l="1"/>
  <c r="I175" i="6"/>
  <c r="E176" i="6"/>
  <c r="H175" i="6"/>
  <c r="G176" i="6"/>
  <c r="J175" i="6"/>
  <c r="K175" i="6" l="1"/>
  <c r="G177" i="6"/>
  <c r="J176" i="6"/>
  <c r="E177" i="6"/>
  <c r="H176" i="6"/>
  <c r="K176" i="6" s="1"/>
  <c r="F177" i="6"/>
  <c r="I176" i="6"/>
  <c r="F178" i="6" l="1"/>
  <c r="I177" i="6"/>
  <c r="E178" i="6"/>
  <c r="H177" i="6"/>
  <c r="G178" i="6"/>
  <c r="J177" i="6"/>
  <c r="K177" i="6" l="1"/>
  <c r="G179" i="6"/>
  <c r="J178" i="6"/>
  <c r="E179" i="6"/>
  <c r="H178" i="6"/>
  <c r="F179" i="6"/>
  <c r="I178" i="6"/>
  <c r="K178" i="6" l="1"/>
  <c r="F180" i="6"/>
  <c r="I179" i="6"/>
  <c r="E180" i="6"/>
  <c r="H179" i="6"/>
  <c r="K179" i="6" s="1"/>
  <c r="G180" i="6"/>
  <c r="J179" i="6"/>
  <c r="G181" i="6" l="1"/>
  <c r="J180" i="6"/>
  <c r="E181" i="6"/>
  <c r="H180" i="6"/>
  <c r="F181" i="6"/>
  <c r="I180" i="6"/>
  <c r="K180" i="6" l="1"/>
  <c r="E182" i="6"/>
  <c r="H181" i="6"/>
  <c r="F182" i="6"/>
  <c r="I181" i="6"/>
  <c r="G182" i="6"/>
  <c r="J181" i="6"/>
  <c r="K181" i="6" l="1"/>
  <c r="G183" i="6"/>
  <c r="J182" i="6"/>
  <c r="F183" i="6"/>
  <c r="I182" i="6"/>
  <c r="E183" i="6"/>
  <c r="H182" i="6"/>
  <c r="K182" i="6" s="1"/>
  <c r="E184" i="6" l="1"/>
  <c r="H183" i="6"/>
  <c r="F184" i="6"/>
  <c r="I183" i="6"/>
  <c r="G184" i="6"/>
  <c r="J183" i="6"/>
  <c r="K183" i="6" l="1"/>
  <c r="G185" i="6"/>
  <c r="J185" i="6" s="1"/>
  <c r="N7" i="6" s="1"/>
  <c r="J184" i="6"/>
  <c r="F185" i="6"/>
  <c r="I185" i="6" s="1"/>
  <c r="N6" i="6" s="1"/>
  <c r="I184" i="6"/>
  <c r="E185" i="6"/>
  <c r="H185" i="6" s="1"/>
  <c r="H184" i="6"/>
  <c r="K184" i="6" s="1"/>
  <c r="N5" i="6" l="1"/>
  <c r="K18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7CCC15-9180-4F55-88E4-6B403CDF9688}" keepAlive="1" name="Zapytanie — piastek" description="Połączenie z zapytaniem „piastek” w skoroszycie." type="5" refreshedVersion="8" background="1" saveData="1">
    <dbPr connection="Provider=Microsoft.Mashup.OleDb.1;Data Source=$Workbook$;Location=piastek;Extended Properties=&quot;&quot;" command="SELECT * FROM [piastek]"/>
  </connection>
  <connection id="2" xr16:uid="{FAE34446-3178-4262-8BB0-73FA06F90405}" keepAlive="1" name="Zapytanie — piastek (2)" description="Połączenie z zapytaniem „piastek (2)” w skoroszycie." type="5" refreshedVersion="8" background="1" saveData="1">
    <dbPr connection="Provider=Microsoft.Mashup.OleDb.1;Data Source=$Workbook$;Location=&quot;piastek (2)&quot;;Extended Properties=&quot;&quot;" command="SELECT * FROM [piastek (2)]"/>
  </connection>
  <connection id="3" xr16:uid="{EB0083CB-C3F7-403D-B03C-5B1B040C15B2}" keepAlive="1" name="Zapytanie — piastek (3)" description="Połączenie z zapytaniem „piastek (3)” w skoroszycie." type="5" refreshedVersion="8" background="1" saveData="1">
    <dbPr connection="Provider=Microsoft.Mashup.OleDb.1;Data Source=$Workbook$;Location=&quot;piastek (3)&quot;;Extended Properties=&quot;&quot;" command="SELECT * FROM [piastek (3)]"/>
  </connection>
  <connection id="4" xr16:uid="{406613D4-29F5-4371-9297-2BFC0F5E38BD}" keepAlive="1" name="Zapytanie — piastek (4)" description="Połączenie z zapytaniem „piastek (4)” w skoroszycie." type="5" refreshedVersion="8" background="1" saveData="1">
    <dbPr connection="Provider=Microsoft.Mashup.OleDb.1;Data Source=$Workbook$;Location=&quot;piastek (4)&quot;;Extended Properties=&quot;&quot;" command="SELECT * FROM [piastek (4)]"/>
  </connection>
</connections>
</file>

<file path=xl/sharedStrings.xml><?xml version="1.0" encoding="utf-8"?>
<sst xmlns="http://schemas.openxmlformats.org/spreadsheetml/2006/main" count="56" uniqueCount="34">
  <si>
    <t>Kostka</t>
  </si>
  <si>
    <t>Orzech</t>
  </si>
  <si>
    <t>Miał</t>
  </si>
  <si>
    <t>Postać węgla</t>
  </si>
  <si>
    <t>Cena [zł/t]</t>
  </si>
  <si>
    <t>kostka</t>
  </si>
  <si>
    <t>orzech</t>
  </si>
  <si>
    <t>miał</t>
  </si>
  <si>
    <t>Data</t>
  </si>
  <si>
    <t>Miesiąc</t>
  </si>
  <si>
    <t>Październik</t>
  </si>
  <si>
    <t>Listopad</t>
  </si>
  <si>
    <t>Grudzień</t>
  </si>
  <si>
    <t>Styczeń</t>
  </si>
  <si>
    <t>Luty</t>
  </si>
  <si>
    <t>Marzec</t>
  </si>
  <si>
    <t>Kwiecień</t>
  </si>
  <si>
    <t>Wykres zadanie 4.2</t>
  </si>
  <si>
    <t>Tabela zadanie 4.1</t>
  </si>
  <si>
    <t>Ilość [t]</t>
  </si>
  <si>
    <t>Cena za całość</t>
  </si>
  <si>
    <t>Suma</t>
  </si>
  <si>
    <t>Stan Kostka</t>
  </si>
  <si>
    <t>Stan Orzech</t>
  </si>
  <si>
    <t>Stan miał</t>
  </si>
  <si>
    <t>Pierwszy raz miałem:</t>
  </si>
  <si>
    <t>Kostka2</t>
  </si>
  <si>
    <t>Miał2</t>
  </si>
  <si>
    <t>Orzech2</t>
  </si>
  <si>
    <t>KOSTKA</t>
  </si>
  <si>
    <t>ORZECH</t>
  </si>
  <si>
    <t>MIAŁ</t>
  </si>
  <si>
    <t>Miał3</t>
  </si>
  <si>
    <t>Wyłączeń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</si>
</sst>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sprzedana w danym miesiącu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'4.1, 4.2'!$G$1</c:f>
              <c:strCache>
                <c:ptCount val="1"/>
                <c:pt idx="0">
                  <c:v>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'4.1, 4.2'!$F$2:$F$8</c:f>
              <c:strCache>
                <c:ptCount val="7"/>
                <c:pt idx="0">
                  <c:v>Październik</c:v>
                </c:pt>
                <c:pt idx="1">
                  <c:v>Listopad</c:v>
                </c:pt>
                <c:pt idx="2">
                  <c:v>Grudzień</c:v>
                </c:pt>
                <c:pt idx="3">
                  <c:v>Styczeń</c:v>
                </c:pt>
                <c:pt idx="4">
                  <c:v>Luty</c:v>
                </c:pt>
                <c:pt idx="5">
                  <c:v>Marzec</c:v>
                </c:pt>
                <c:pt idx="6">
                  <c:v>Kwiecień</c:v>
                </c:pt>
              </c:strCache>
            </c:strRef>
          </c:cat>
          <c:val>
            <c:numRef>
              <c:f>'4.1, 4.2'!$G$2:$G$8</c:f>
              <c:numCache>
                <c:formatCode>General</c:formatCode>
                <c:ptCount val="7"/>
                <c:pt idx="0">
                  <c:v>1742</c:v>
                </c:pt>
                <c:pt idx="1">
                  <c:v>2756</c:v>
                </c:pt>
                <c:pt idx="2">
                  <c:v>2696</c:v>
                </c:pt>
                <c:pt idx="3">
                  <c:v>2990</c:v>
                </c:pt>
                <c:pt idx="4">
                  <c:v>2579</c:v>
                </c:pt>
                <c:pt idx="5">
                  <c:v>3332</c:v>
                </c:pt>
                <c:pt idx="6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8-4811-B8ED-27476D0ECDEB}"/>
            </c:ext>
          </c:extLst>
        </c:ser>
        <c:ser>
          <c:idx val="1"/>
          <c:order val="1"/>
          <c:tx>
            <c:strRef>
              <c:f>'4.1, 4.2'!$H$1</c:f>
              <c:strCache>
                <c:ptCount val="1"/>
                <c:pt idx="0">
                  <c:v>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'4.1, 4.2'!$F$2:$F$8</c:f>
              <c:strCache>
                <c:ptCount val="7"/>
                <c:pt idx="0">
                  <c:v>Październik</c:v>
                </c:pt>
                <c:pt idx="1">
                  <c:v>Listopad</c:v>
                </c:pt>
                <c:pt idx="2">
                  <c:v>Grudzień</c:v>
                </c:pt>
                <c:pt idx="3">
                  <c:v>Styczeń</c:v>
                </c:pt>
                <c:pt idx="4">
                  <c:v>Luty</c:v>
                </c:pt>
                <c:pt idx="5">
                  <c:v>Marzec</c:v>
                </c:pt>
                <c:pt idx="6">
                  <c:v>Kwiecień</c:v>
                </c:pt>
              </c:strCache>
            </c:strRef>
          </c:cat>
          <c:val>
            <c:numRef>
              <c:f>'4.1, 4.2'!$H$2:$H$8</c:f>
              <c:numCache>
                <c:formatCode>General</c:formatCode>
                <c:ptCount val="7"/>
                <c:pt idx="0">
                  <c:v>1658</c:v>
                </c:pt>
                <c:pt idx="1">
                  <c:v>2884</c:v>
                </c:pt>
                <c:pt idx="2">
                  <c:v>2749</c:v>
                </c:pt>
                <c:pt idx="3">
                  <c:v>2870</c:v>
                </c:pt>
                <c:pt idx="4">
                  <c:v>2651</c:v>
                </c:pt>
                <c:pt idx="5">
                  <c:v>3026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8-4811-B8ED-27476D0ECDEB}"/>
            </c:ext>
          </c:extLst>
        </c:ser>
        <c:ser>
          <c:idx val="2"/>
          <c:order val="2"/>
          <c:tx>
            <c:strRef>
              <c:f>'4.1, 4.2'!$I$1</c:f>
              <c:strCache>
                <c:ptCount val="1"/>
                <c:pt idx="0">
                  <c:v>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'4.1, 4.2'!$F$2:$F$8</c:f>
              <c:strCache>
                <c:ptCount val="7"/>
                <c:pt idx="0">
                  <c:v>Październik</c:v>
                </c:pt>
                <c:pt idx="1">
                  <c:v>Listopad</c:v>
                </c:pt>
                <c:pt idx="2">
                  <c:v>Grudzień</c:v>
                </c:pt>
                <c:pt idx="3">
                  <c:v>Styczeń</c:v>
                </c:pt>
                <c:pt idx="4">
                  <c:v>Luty</c:v>
                </c:pt>
                <c:pt idx="5">
                  <c:v>Marzec</c:v>
                </c:pt>
                <c:pt idx="6">
                  <c:v>Kwiecień</c:v>
                </c:pt>
              </c:strCache>
            </c:strRef>
          </c:cat>
          <c:val>
            <c:numRef>
              <c:f>'4.1, 4.2'!$I$2:$I$8</c:f>
              <c:numCache>
                <c:formatCode>General</c:formatCode>
                <c:ptCount val="7"/>
                <c:pt idx="0">
                  <c:v>915</c:v>
                </c:pt>
                <c:pt idx="1">
                  <c:v>1750</c:v>
                </c:pt>
                <c:pt idx="2">
                  <c:v>1586</c:v>
                </c:pt>
                <c:pt idx="3">
                  <c:v>1646</c:v>
                </c:pt>
                <c:pt idx="4">
                  <c:v>1252</c:v>
                </c:pt>
                <c:pt idx="5">
                  <c:v>1360</c:v>
                </c:pt>
                <c:pt idx="6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8-4811-B8ED-27476D0E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357935"/>
        <c:axId val="833355023"/>
      </c:barChart>
      <c:catAx>
        <c:axId val="8333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355023"/>
        <c:crosses val="autoZero"/>
        <c:auto val="1"/>
        <c:lblAlgn val="ctr"/>
        <c:lblOffset val="100"/>
        <c:noMultiLvlLbl val="0"/>
      </c:catAx>
      <c:valAx>
        <c:axId val="8333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33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7620</xdr:rowOff>
    </xdr:from>
    <xdr:to>
      <xdr:col>15</xdr:col>
      <xdr:colOff>160020</xdr:colOff>
      <xdr:row>34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FC62ED-0B40-8F81-76EA-8757BDD76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70BE3F-7B34-424B-95E1-362093587B6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CA153D-2C98-41D1-A32A-D01E02AEE5E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CF11082-AB4E-4297-8753-7B59693B26B1}" autoFormatId="16" applyNumberFormats="0" applyBorderFormats="0" applyFontFormats="0" applyPatternFormats="0" applyAlignmentFormats="0" applyWidthHeightFormats="0">
  <queryTableRefresh nextId="14" unboundColumnsRight="8">
    <queryTableFields count="11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B8CE8-9BCC-4874-B446-F184969F3A90}" name="piastek" displayName="piastek" ref="A1:C185" tableType="queryTable" totalsRowCount="1">
  <autoFilter ref="A1:C184" xr:uid="{20BB8CE8-9BCC-4874-B446-F184969F3A90}"/>
  <tableColumns count="3">
    <tableColumn id="1" xr3:uid="{A1FA858A-F9A2-4133-9A1F-98C7FFF2A8CB}" uniqueName="1" name="Kostka" queryTableFieldId="1"/>
    <tableColumn id="2" xr3:uid="{B3CE3B08-DBA3-464F-9AD2-53968C1A2962}" uniqueName="2" name="Orzech" queryTableFieldId="2"/>
    <tableColumn id="3" xr3:uid="{95356879-C786-41AF-95D3-688867EA0CAD}" uniqueName="3" name="Miał" totalsRowFunction="custom" queryTableFieldId="3">
      <totalsRowFormula>SUM(piastek[Miał])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0481BE-075C-4ECE-A7D7-DE13A188AA2D}" name="Tabela4" displayName="Tabela4" ref="A1:D184" totalsRowShown="0">
  <autoFilter ref="A1:D184" xr:uid="{2A0481BE-075C-4ECE-A7D7-DE13A188AA2D}"/>
  <tableColumns count="4">
    <tableColumn id="1" xr3:uid="{003CBC8E-7F8F-4416-9EBC-2D7097C647E8}" name="Data" dataDxfId="6"/>
    <tableColumn id="2" xr3:uid="{9FFA8950-0452-4EEE-9E3D-18CBF68AEF68}" name="Kostka" dataDxfId="5"/>
    <tableColumn id="3" xr3:uid="{0C0B22FA-62D7-4112-A300-B83471F2D47C}" name="Orzech" dataDxfId="4"/>
    <tableColumn id="4" xr3:uid="{75B70204-0AF8-4B5A-A3E8-04E22913A348}" name="Miał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2BF207-96EA-43A7-837B-A7644935F602}" name="Tabela5" displayName="Tabela5" ref="F1:I8" totalsRowShown="0">
  <autoFilter ref="F1:I8" xr:uid="{8D2BF207-96EA-43A7-837B-A7644935F602}"/>
  <tableColumns count="4">
    <tableColumn id="1" xr3:uid="{D84FD283-D76A-4761-91CE-6A18D1BA1527}" name="Miesiąc"/>
    <tableColumn id="2" xr3:uid="{77D985DB-7133-4ED3-952E-1EA9DBA8858D}" name="Kostka"/>
    <tableColumn id="3" xr3:uid="{C5352A1A-6578-4352-A0E1-C0C790E1F4EC}" name="Orzech"/>
    <tableColumn id="4" xr3:uid="{9B340846-E55F-4F5C-8FBB-5FE7CC16D68A}" name="Miał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F36D9F-8B33-4CA3-8249-E0211CE41378}" name="piastek3" displayName="piastek3" ref="A1:C185" tableType="queryTable" totalsRowCount="1">
  <autoFilter ref="A1:C184" xr:uid="{2BF36D9F-8B33-4CA3-8249-E0211CE41378}"/>
  <tableColumns count="3">
    <tableColumn id="1" xr3:uid="{D0C79CE1-CAEC-4557-8CEC-9E2797F62AD0}" uniqueName="1" name="Kostka" queryTableFieldId="1"/>
    <tableColumn id="2" xr3:uid="{2917C324-1800-4418-BD66-770436A78151}" uniqueName="2" name="Orzech" queryTableFieldId="2"/>
    <tableColumn id="3" xr3:uid="{028FC84B-56EC-46A0-99C5-F9D93D1A152F}" uniqueName="3" name="Miał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09B19F-4D0F-43E3-9B03-B8299624306F}" name="piastek7" displayName="piastek7" ref="A1:K186" tableType="queryTable" totalsRowCount="1">
  <autoFilter ref="A1:K185" xr:uid="{6D09B19F-4D0F-43E3-9B03-B8299624306F}"/>
  <tableColumns count="11">
    <tableColumn id="1" xr3:uid="{62DBE07D-9BCE-4A81-ABE5-76B57C8F7E02}" uniqueName="1" name="Kostka" queryTableFieldId="1"/>
    <tableColumn id="2" xr3:uid="{964408A7-E38C-4259-8ED2-BC6B22DDB5A9}" uniqueName="2" name="Orzech" queryTableFieldId="2"/>
    <tableColumn id="3" xr3:uid="{78F8C01B-2D93-4EB2-AF6D-12D1D940B342}" uniqueName="3" name="Miał" totalsRowFunction="custom" queryTableFieldId="3">
      <totalsRowFormula>SUM(piastek7[Miał])</totalsRowFormula>
    </tableColumn>
    <tableColumn id="4" xr3:uid="{77517A46-BB92-45A5-9336-6E1047BD847F}" uniqueName="4" name="Data" queryTableFieldId="4"/>
    <tableColumn id="5" xr3:uid="{88765513-C40E-45A9-8220-AB136CD5F90A}" uniqueName="5" name="Stan Kostka" queryTableFieldId="5" dataDxfId="2">
      <calculatedColumnFormula>E1+piastek7[[#This Row],[Kostka]]</calculatedColumnFormula>
    </tableColumn>
    <tableColumn id="6" xr3:uid="{00587BE6-700A-436C-BB17-D767254B1451}" uniqueName="6" name="Stan Orzech" queryTableFieldId="6"/>
    <tableColumn id="7" xr3:uid="{301003AA-C3CA-47BF-A01E-6679BE73356A}" uniqueName="7" name="Stan miał" queryTableFieldId="7"/>
    <tableColumn id="10" xr3:uid="{E25F5277-00CF-4E64-8C72-1E22F126E60C}" uniqueName="10" name="Kostka2" queryTableFieldId="10" dataDxfId="1">
      <calculatedColumnFormula>IF(piastek7[[#This Row],[Stan Kostka]]&lt;E1,1,0)</calculatedColumnFormula>
    </tableColumn>
    <tableColumn id="11" xr3:uid="{0E7F0069-90D8-4B07-8D61-2DA70A0EE749}" uniqueName="11" name="Orzech2" queryTableFieldId="11"/>
    <tableColumn id="12" xr3:uid="{22CD3B79-D026-46CC-B4BA-E2FE6753D285}" uniqueName="12" name="Miał2" queryTableFieldId="12"/>
    <tableColumn id="13" xr3:uid="{C7721BE8-02AA-434B-A31E-B890A37FD602}" uniqueName="13" name="Miał3" queryTableFieldId="13" dataDxfId="0">
      <calculatedColumnFormula>IF(AND(piastek7[[#This Row],[Kostka2]]=0,piastek7[[#This Row],[Orzech2]]=0,piastek7[[#This Row],[Miał2]]=0),"WYŁĄCZENIE",0)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AB7E-F70E-4E92-AD0A-5AB2F63E5494}">
  <dimension ref="A1:C185"/>
  <sheetViews>
    <sheetView workbookViewId="0">
      <selection sqref="A1:XFD1048576"/>
    </sheetView>
  </sheetViews>
  <sheetFormatPr defaultRowHeight="14.4" x14ac:dyDescent="0.3"/>
  <cols>
    <col min="1" max="3" width="1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</v>
      </c>
      <c r="B2">
        <v>120</v>
      </c>
      <c r="C2">
        <v>81</v>
      </c>
    </row>
    <row r="3" spans="1:3" x14ac:dyDescent="0.3">
      <c r="A3">
        <v>100</v>
      </c>
      <c r="B3">
        <v>135</v>
      </c>
      <c r="C3">
        <v>33</v>
      </c>
    </row>
    <row r="4" spans="1:3" x14ac:dyDescent="0.3">
      <c r="A4">
        <v>50</v>
      </c>
      <c r="B4">
        <v>29</v>
      </c>
      <c r="C4">
        <v>85</v>
      </c>
    </row>
    <row r="5" spans="1:3" x14ac:dyDescent="0.3">
      <c r="A5">
        <v>68</v>
      </c>
      <c r="B5">
        <v>107</v>
      </c>
      <c r="C5">
        <v>84</v>
      </c>
    </row>
    <row r="6" spans="1:3" x14ac:dyDescent="0.3">
      <c r="A6">
        <v>75</v>
      </c>
      <c r="B6">
        <v>49</v>
      </c>
      <c r="C6">
        <v>23</v>
      </c>
    </row>
    <row r="7" spans="1:3" x14ac:dyDescent="0.3">
      <c r="A7">
        <v>109</v>
      </c>
      <c r="B7">
        <v>90</v>
      </c>
      <c r="C7">
        <v>48</v>
      </c>
    </row>
    <row r="8" spans="1:3" x14ac:dyDescent="0.3">
      <c r="A8">
        <v>161</v>
      </c>
      <c r="B8">
        <v>2</v>
      </c>
      <c r="C8">
        <v>16</v>
      </c>
    </row>
    <row r="9" spans="1:3" x14ac:dyDescent="0.3">
      <c r="A9">
        <v>97</v>
      </c>
      <c r="B9">
        <v>129</v>
      </c>
      <c r="C9">
        <v>43</v>
      </c>
    </row>
    <row r="10" spans="1:3" x14ac:dyDescent="0.3">
      <c r="A10">
        <v>25</v>
      </c>
      <c r="B10">
        <v>186</v>
      </c>
      <c r="C10">
        <v>4</v>
      </c>
    </row>
    <row r="11" spans="1:3" x14ac:dyDescent="0.3">
      <c r="A11">
        <v>113</v>
      </c>
      <c r="B11">
        <v>97</v>
      </c>
      <c r="C11">
        <v>97</v>
      </c>
    </row>
    <row r="12" spans="1:3" x14ac:dyDescent="0.3">
      <c r="A12">
        <v>70</v>
      </c>
      <c r="B12">
        <v>12</v>
      </c>
      <c r="C12">
        <v>53</v>
      </c>
    </row>
    <row r="13" spans="1:3" x14ac:dyDescent="0.3">
      <c r="A13">
        <v>117</v>
      </c>
      <c r="B13">
        <v>142</v>
      </c>
      <c r="C13">
        <v>90</v>
      </c>
    </row>
    <row r="14" spans="1:3" x14ac:dyDescent="0.3">
      <c r="A14">
        <v>189</v>
      </c>
      <c r="B14">
        <v>28</v>
      </c>
      <c r="C14">
        <v>43</v>
      </c>
    </row>
    <row r="15" spans="1:3" x14ac:dyDescent="0.3">
      <c r="A15">
        <v>140</v>
      </c>
      <c r="B15">
        <v>191</v>
      </c>
      <c r="C15">
        <v>40</v>
      </c>
    </row>
    <row r="16" spans="1:3" x14ac:dyDescent="0.3">
      <c r="A16">
        <v>167</v>
      </c>
      <c r="B16">
        <v>48</v>
      </c>
      <c r="C16">
        <v>30</v>
      </c>
    </row>
    <row r="17" spans="1:3" x14ac:dyDescent="0.3">
      <c r="A17">
        <v>0</v>
      </c>
      <c r="B17">
        <v>154</v>
      </c>
      <c r="C17">
        <v>68</v>
      </c>
    </row>
    <row r="18" spans="1:3" x14ac:dyDescent="0.3">
      <c r="A18">
        <v>61</v>
      </c>
      <c r="B18">
        <v>139</v>
      </c>
      <c r="C18">
        <v>77</v>
      </c>
    </row>
    <row r="19" spans="1:3" x14ac:dyDescent="0.3">
      <c r="A19">
        <v>18</v>
      </c>
      <c r="B19">
        <v>163</v>
      </c>
      <c r="C19">
        <v>75</v>
      </c>
    </row>
    <row r="20" spans="1:3" x14ac:dyDescent="0.3">
      <c r="A20">
        <v>43</v>
      </c>
      <c r="B20">
        <v>169</v>
      </c>
      <c r="C20">
        <v>0</v>
      </c>
    </row>
    <row r="21" spans="1:3" x14ac:dyDescent="0.3">
      <c r="A21">
        <v>160</v>
      </c>
      <c r="B21">
        <v>135</v>
      </c>
      <c r="C21">
        <v>34</v>
      </c>
    </row>
    <row r="22" spans="1:3" x14ac:dyDescent="0.3">
      <c r="A22">
        <v>150</v>
      </c>
      <c r="B22">
        <v>89</v>
      </c>
      <c r="C22">
        <v>17</v>
      </c>
    </row>
    <row r="23" spans="1:3" x14ac:dyDescent="0.3">
      <c r="A23">
        <v>57</v>
      </c>
      <c r="B23">
        <v>109</v>
      </c>
      <c r="C23">
        <v>93</v>
      </c>
    </row>
    <row r="24" spans="1:3" x14ac:dyDescent="0.3">
      <c r="A24">
        <v>62</v>
      </c>
      <c r="B24">
        <v>80</v>
      </c>
      <c r="C24">
        <v>62</v>
      </c>
    </row>
    <row r="25" spans="1:3" x14ac:dyDescent="0.3">
      <c r="A25">
        <v>162</v>
      </c>
      <c r="B25">
        <v>62</v>
      </c>
      <c r="C25">
        <v>88</v>
      </c>
    </row>
    <row r="26" spans="1:3" x14ac:dyDescent="0.3">
      <c r="A26">
        <v>142</v>
      </c>
      <c r="B26">
        <v>79</v>
      </c>
      <c r="C26">
        <v>76</v>
      </c>
    </row>
    <row r="27" spans="1:3" x14ac:dyDescent="0.3">
      <c r="A27">
        <v>7</v>
      </c>
      <c r="B27">
        <v>30</v>
      </c>
      <c r="C27">
        <v>68</v>
      </c>
    </row>
    <row r="28" spans="1:3" x14ac:dyDescent="0.3">
      <c r="A28">
        <v>116</v>
      </c>
      <c r="B28">
        <v>6</v>
      </c>
      <c r="C28">
        <v>88</v>
      </c>
    </row>
    <row r="29" spans="1:3" x14ac:dyDescent="0.3">
      <c r="A29">
        <v>0</v>
      </c>
      <c r="B29">
        <v>1</v>
      </c>
      <c r="C29">
        <v>47</v>
      </c>
    </row>
    <row r="30" spans="1:3" x14ac:dyDescent="0.3">
      <c r="A30">
        <v>78</v>
      </c>
      <c r="B30">
        <v>84</v>
      </c>
      <c r="C30">
        <v>16</v>
      </c>
    </row>
    <row r="31" spans="1:3" x14ac:dyDescent="0.3">
      <c r="A31">
        <v>112</v>
      </c>
      <c r="B31">
        <v>140</v>
      </c>
      <c r="C31">
        <v>97</v>
      </c>
    </row>
    <row r="32" spans="1:3" x14ac:dyDescent="0.3">
      <c r="A32">
        <v>109</v>
      </c>
      <c r="B32">
        <v>74</v>
      </c>
      <c r="C32">
        <v>53</v>
      </c>
    </row>
    <row r="33" spans="1:3" x14ac:dyDescent="0.3">
      <c r="A33">
        <v>121</v>
      </c>
      <c r="B33">
        <v>77</v>
      </c>
      <c r="C33">
        <v>70</v>
      </c>
    </row>
    <row r="34" spans="1:3" x14ac:dyDescent="0.3">
      <c r="A34">
        <v>106</v>
      </c>
      <c r="B34">
        <v>89</v>
      </c>
      <c r="C34">
        <v>75</v>
      </c>
    </row>
    <row r="35" spans="1:3" x14ac:dyDescent="0.3">
      <c r="A35">
        <v>57</v>
      </c>
      <c r="B35">
        <v>119</v>
      </c>
      <c r="C35">
        <v>64</v>
      </c>
    </row>
    <row r="36" spans="1:3" x14ac:dyDescent="0.3">
      <c r="A36">
        <v>26</v>
      </c>
      <c r="B36">
        <v>87</v>
      </c>
      <c r="C36">
        <v>84</v>
      </c>
    </row>
    <row r="37" spans="1:3" x14ac:dyDescent="0.3">
      <c r="A37">
        <v>79</v>
      </c>
      <c r="B37">
        <v>171</v>
      </c>
      <c r="C37">
        <v>75</v>
      </c>
    </row>
    <row r="38" spans="1:3" x14ac:dyDescent="0.3">
      <c r="A38">
        <v>192</v>
      </c>
      <c r="B38">
        <v>151</v>
      </c>
      <c r="C38">
        <v>45</v>
      </c>
    </row>
    <row r="39" spans="1:3" x14ac:dyDescent="0.3">
      <c r="A39">
        <v>9</v>
      </c>
      <c r="B39">
        <v>64</v>
      </c>
      <c r="C39">
        <v>22</v>
      </c>
    </row>
    <row r="40" spans="1:3" x14ac:dyDescent="0.3">
      <c r="A40">
        <v>123</v>
      </c>
      <c r="B40">
        <v>150</v>
      </c>
      <c r="C40">
        <v>10</v>
      </c>
    </row>
    <row r="41" spans="1:3" x14ac:dyDescent="0.3">
      <c r="A41">
        <v>87</v>
      </c>
      <c r="B41">
        <v>123</v>
      </c>
      <c r="C41">
        <v>33</v>
      </c>
    </row>
    <row r="42" spans="1:3" x14ac:dyDescent="0.3">
      <c r="A42">
        <v>165</v>
      </c>
      <c r="B42">
        <v>88</v>
      </c>
      <c r="C42">
        <v>13</v>
      </c>
    </row>
    <row r="43" spans="1:3" x14ac:dyDescent="0.3">
      <c r="A43">
        <v>144</v>
      </c>
      <c r="B43">
        <v>78</v>
      </c>
      <c r="C43">
        <v>82</v>
      </c>
    </row>
    <row r="44" spans="1:3" x14ac:dyDescent="0.3">
      <c r="A44">
        <v>54</v>
      </c>
      <c r="B44">
        <v>38</v>
      </c>
      <c r="C44">
        <v>68</v>
      </c>
    </row>
    <row r="45" spans="1:3" x14ac:dyDescent="0.3">
      <c r="A45">
        <v>188</v>
      </c>
      <c r="B45">
        <v>44</v>
      </c>
      <c r="C45">
        <v>86</v>
      </c>
    </row>
    <row r="46" spans="1:3" x14ac:dyDescent="0.3">
      <c r="A46">
        <v>165</v>
      </c>
      <c r="B46">
        <v>170</v>
      </c>
      <c r="C46">
        <v>62</v>
      </c>
    </row>
    <row r="47" spans="1:3" x14ac:dyDescent="0.3">
      <c r="A47">
        <v>24</v>
      </c>
      <c r="B47">
        <v>94</v>
      </c>
      <c r="C47">
        <v>87</v>
      </c>
    </row>
    <row r="48" spans="1:3" x14ac:dyDescent="0.3">
      <c r="A48">
        <v>0</v>
      </c>
      <c r="B48">
        <v>120</v>
      </c>
      <c r="C48">
        <v>60</v>
      </c>
    </row>
    <row r="49" spans="1:3" x14ac:dyDescent="0.3">
      <c r="A49">
        <v>101</v>
      </c>
      <c r="B49">
        <v>53</v>
      </c>
      <c r="C49">
        <v>62</v>
      </c>
    </row>
    <row r="50" spans="1:3" x14ac:dyDescent="0.3">
      <c r="A50">
        <v>67</v>
      </c>
      <c r="B50">
        <v>147</v>
      </c>
      <c r="C50">
        <v>20</v>
      </c>
    </row>
    <row r="51" spans="1:3" x14ac:dyDescent="0.3">
      <c r="A51">
        <v>109</v>
      </c>
      <c r="B51">
        <v>99</v>
      </c>
      <c r="C51">
        <v>70</v>
      </c>
    </row>
    <row r="52" spans="1:3" x14ac:dyDescent="0.3">
      <c r="A52">
        <v>22</v>
      </c>
      <c r="B52">
        <v>16</v>
      </c>
      <c r="C52">
        <v>59</v>
      </c>
    </row>
    <row r="53" spans="1:3" x14ac:dyDescent="0.3">
      <c r="A53">
        <v>5</v>
      </c>
      <c r="B53">
        <v>91</v>
      </c>
      <c r="C53">
        <v>73</v>
      </c>
    </row>
    <row r="54" spans="1:3" x14ac:dyDescent="0.3">
      <c r="A54">
        <v>105</v>
      </c>
      <c r="B54">
        <v>154</v>
      </c>
      <c r="C54">
        <v>48</v>
      </c>
    </row>
    <row r="55" spans="1:3" x14ac:dyDescent="0.3">
      <c r="A55">
        <v>108</v>
      </c>
      <c r="B55">
        <v>5</v>
      </c>
      <c r="C55">
        <v>71</v>
      </c>
    </row>
    <row r="56" spans="1:3" x14ac:dyDescent="0.3">
      <c r="A56">
        <v>64</v>
      </c>
      <c r="B56">
        <v>37</v>
      </c>
      <c r="C56">
        <v>89</v>
      </c>
    </row>
    <row r="57" spans="1:3" x14ac:dyDescent="0.3">
      <c r="A57">
        <v>114</v>
      </c>
      <c r="B57">
        <v>140</v>
      </c>
      <c r="C57">
        <v>36</v>
      </c>
    </row>
    <row r="58" spans="1:3" x14ac:dyDescent="0.3">
      <c r="A58">
        <v>147</v>
      </c>
      <c r="B58">
        <v>140</v>
      </c>
      <c r="C58">
        <v>61</v>
      </c>
    </row>
    <row r="59" spans="1:3" x14ac:dyDescent="0.3">
      <c r="A59">
        <v>69</v>
      </c>
      <c r="B59">
        <v>120</v>
      </c>
      <c r="C59">
        <v>52</v>
      </c>
    </row>
    <row r="60" spans="1:3" x14ac:dyDescent="0.3">
      <c r="A60">
        <v>101</v>
      </c>
      <c r="B60">
        <v>39</v>
      </c>
      <c r="C60">
        <v>10</v>
      </c>
    </row>
    <row r="61" spans="1:3" x14ac:dyDescent="0.3">
      <c r="A61">
        <v>158</v>
      </c>
      <c r="B61">
        <v>36</v>
      </c>
      <c r="C61">
        <v>79</v>
      </c>
    </row>
    <row r="62" spans="1:3" x14ac:dyDescent="0.3">
      <c r="A62">
        <v>79</v>
      </c>
      <c r="B62">
        <v>105</v>
      </c>
      <c r="C62">
        <v>73</v>
      </c>
    </row>
    <row r="63" spans="1:3" x14ac:dyDescent="0.3">
      <c r="A63">
        <v>5</v>
      </c>
      <c r="B63">
        <v>24</v>
      </c>
      <c r="C63">
        <v>43</v>
      </c>
    </row>
    <row r="64" spans="1:3" x14ac:dyDescent="0.3">
      <c r="A64">
        <v>68</v>
      </c>
      <c r="B64">
        <v>112</v>
      </c>
      <c r="C64">
        <v>25</v>
      </c>
    </row>
    <row r="65" spans="1:3" x14ac:dyDescent="0.3">
      <c r="A65">
        <v>37</v>
      </c>
      <c r="B65">
        <v>57</v>
      </c>
      <c r="C65">
        <v>81</v>
      </c>
    </row>
    <row r="66" spans="1:3" x14ac:dyDescent="0.3">
      <c r="A66">
        <v>188</v>
      </c>
      <c r="B66">
        <v>28</v>
      </c>
      <c r="C66">
        <v>7</v>
      </c>
    </row>
    <row r="67" spans="1:3" x14ac:dyDescent="0.3">
      <c r="A67">
        <v>167</v>
      </c>
      <c r="B67">
        <v>41</v>
      </c>
      <c r="C67">
        <v>45</v>
      </c>
    </row>
    <row r="68" spans="1:3" x14ac:dyDescent="0.3">
      <c r="A68">
        <v>197</v>
      </c>
      <c r="B68">
        <v>82</v>
      </c>
      <c r="C68">
        <v>43</v>
      </c>
    </row>
    <row r="69" spans="1:3" x14ac:dyDescent="0.3">
      <c r="A69">
        <v>54</v>
      </c>
      <c r="B69">
        <v>130</v>
      </c>
      <c r="C69">
        <v>50</v>
      </c>
    </row>
    <row r="70" spans="1:3" x14ac:dyDescent="0.3">
      <c r="A70">
        <v>19</v>
      </c>
      <c r="B70">
        <v>153</v>
      </c>
      <c r="C70">
        <v>65</v>
      </c>
    </row>
    <row r="71" spans="1:3" x14ac:dyDescent="0.3">
      <c r="A71">
        <v>27</v>
      </c>
      <c r="B71">
        <v>160</v>
      </c>
      <c r="C71">
        <v>81</v>
      </c>
    </row>
    <row r="72" spans="1:3" x14ac:dyDescent="0.3">
      <c r="A72">
        <v>11</v>
      </c>
      <c r="B72">
        <v>140</v>
      </c>
      <c r="C72">
        <v>77</v>
      </c>
    </row>
    <row r="73" spans="1:3" x14ac:dyDescent="0.3">
      <c r="A73">
        <v>182</v>
      </c>
      <c r="B73">
        <v>50</v>
      </c>
      <c r="C73">
        <v>22</v>
      </c>
    </row>
    <row r="74" spans="1:3" x14ac:dyDescent="0.3">
      <c r="A74">
        <v>63</v>
      </c>
      <c r="B74">
        <v>83</v>
      </c>
      <c r="C74">
        <v>69</v>
      </c>
    </row>
    <row r="75" spans="1:3" x14ac:dyDescent="0.3">
      <c r="A75">
        <v>33</v>
      </c>
      <c r="B75">
        <v>59</v>
      </c>
      <c r="C75">
        <v>46</v>
      </c>
    </row>
    <row r="76" spans="1:3" x14ac:dyDescent="0.3">
      <c r="A76">
        <v>119</v>
      </c>
      <c r="B76">
        <v>57</v>
      </c>
      <c r="C76">
        <v>67</v>
      </c>
    </row>
    <row r="77" spans="1:3" x14ac:dyDescent="0.3">
      <c r="A77">
        <v>58</v>
      </c>
      <c r="B77">
        <v>176</v>
      </c>
      <c r="C77">
        <v>16</v>
      </c>
    </row>
    <row r="78" spans="1:3" x14ac:dyDescent="0.3">
      <c r="A78">
        <v>174</v>
      </c>
      <c r="B78">
        <v>61</v>
      </c>
      <c r="C78">
        <v>46</v>
      </c>
    </row>
    <row r="79" spans="1:3" x14ac:dyDescent="0.3">
      <c r="A79">
        <v>45</v>
      </c>
      <c r="B79">
        <v>154</v>
      </c>
      <c r="C79">
        <v>0</v>
      </c>
    </row>
    <row r="80" spans="1:3" x14ac:dyDescent="0.3">
      <c r="A80">
        <v>94</v>
      </c>
      <c r="B80">
        <v>120</v>
      </c>
      <c r="C80">
        <v>95</v>
      </c>
    </row>
    <row r="81" spans="1:3" x14ac:dyDescent="0.3">
      <c r="A81">
        <v>12</v>
      </c>
      <c r="B81">
        <v>5</v>
      </c>
      <c r="C81">
        <v>42</v>
      </c>
    </row>
    <row r="82" spans="1:3" x14ac:dyDescent="0.3">
      <c r="A82">
        <v>80</v>
      </c>
      <c r="B82">
        <v>170</v>
      </c>
      <c r="C82">
        <v>96</v>
      </c>
    </row>
    <row r="83" spans="1:3" x14ac:dyDescent="0.3">
      <c r="A83">
        <v>80</v>
      </c>
      <c r="B83">
        <v>10</v>
      </c>
      <c r="C83">
        <v>30</v>
      </c>
    </row>
    <row r="84" spans="1:3" x14ac:dyDescent="0.3">
      <c r="A84">
        <v>90</v>
      </c>
      <c r="B84">
        <v>80</v>
      </c>
      <c r="C84">
        <v>31</v>
      </c>
    </row>
    <row r="85" spans="1:3" x14ac:dyDescent="0.3">
      <c r="A85">
        <v>130</v>
      </c>
      <c r="B85">
        <v>163</v>
      </c>
      <c r="C85">
        <v>92</v>
      </c>
    </row>
    <row r="86" spans="1:3" x14ac:dyDescent="0.3">
      <c r="A86">
        <v>54</v>
      </c>
      <c r="B86">
        <v>7</v>
      </c>
      <c r="C86">
        <v>79</v>
      </c>
    </row>
    <row r="87" spans="1:3" x14ac:dyDescent="0.3">
      <c r="A87">
        <v>88</v>
      </c>
      <c r="B87">
        <v>125</v>
      </c>
      <c r="C87">
        <v>97</v>
      </c>
    </row>
    <row r="88" spans="1:3" x14ac:dyDescent="0.3">
      <c r="A88">
        <v>83</v>
      </c>
      <c r="B88">
        <v>85</v>
      </c>
      <c r="C88">
        <v>99</v>
      </c>
    </row>
    <row r="89" spans="1:3" x14ac:dyDescent="0.3">
      <c r="A89">
        <v>139</v>
      </c>
      <c r="B89">
        <v>155</v>
      </c>
      <c r="C89">
        <v>11</v>
      </c>
    </row>
    <row r="90" spans="1:3" x14ac:dyDescent="0.3">
      <c r="A90">
        <v>82</v>
      </c>
      <c r="B90">
        <v>43</v>
      </c>
      <c r="C90">
        <v>93</v>
      </c>
    </row>
    <row r="91" spans="1:3" x14ac:dyDescent="0.3">
      <c r="A91">
        <v>23</v>
      </c>
      <c r="B91">
        <v>40</v>
      </c>
      <c r="C91">
        <v>83</v>
      </c>
    </row>
    <row r="92" spans="1:3" x14ac:dyDescent="0.3">
      <c r="A92">
        <v>118</v>
      </c>
      <c r="B92">
        <v>165</v>
      </c>
      <c r="C92">
        <v>56</v>
      </c>
    </row>
    <row r="93" spans="1:3" x14ac:dyDescent="0.3">
      <c r="A93">
        <v>59</v>
      </c>
      <c r="B93">
        <v>35</v>
      </c>
      <c r="C93">
        <v>17</v>
      </c>
    </row>
    <row r="94" spans="1:3" x14ac:dyDescent="0.3">
      <c r="A94">
        <v>127</v>
      </c>
      <c r="B94">
        <v>58</v>
      </c>
      <c r="C94">
        <v>39</v>
      </c>
    </row>
    <row r="95" spans="1:3" x14ac:dyDescent="0.3">
      <c r="A95">
        <v>121</v>
      </c>
      <c r="B95">
        <v>175</v>
      </c>
      <c r="C95">
        <v>77</v>
      </c>
    </row>
    <row r="96" spans="1:3" x14ac:dyDescent="0.3">
      <c r="A96">
        <v>80</v>
      </c>
      <c r="B96">
        <v>101</v>
      </c>
      <c r="C96">
        <v>3</v>
      </c>
    </row>
    <row r="97" spans="1:3" x14ac:dyDescent="0.3">
      <c r="A97">
        <v>189</v>
      </c>
      <c r="B97">
        <v>161</v>
      </c>
      <c r="C97">
        <v>53</v>
      </c>
    </row>
    <row r="98" spans="1:3" x14ac:dyDescent="0.3">
      <c r="A98">
        <v>18</v>
      </c>
      <c r="B98">
        <v>61</v>
      </c>
      <c r="C98">
        <v>19</v>
      </c>
    </row>
    <row r="99" spans="1:3" x14ac:dyDescent="0.3">
      <c r="A99">
        <v>68</v>
      </c>
      <c r="B99">
        <v>127</v>
      </c>
      <c r="C99">
        <v>3</v>
      </c>
    </row>
    <row r="100" spans="1:3" x14ac:dyDescent="0.3">
      <c r="A100">
        <v>37</v>
      </c>
      <c r="B100">
        <v>112</v>
      </c>
      <c r="C100">
        <v>68</v>
      </c>
    </row>
    <row r="101" spans="1:3" x14ac:dyDescent="0.3">
      <c r="A101">
        <v>40</v>
      </c>
      <c r="B101">
        <v>140</v>
      </c>
      <c r="C101">
        <v>15</v>
      </c>
    </row>
    <row r="102" spans="1:3" x14ac:dyDescent="0.3">
      <c r="A102">
        <v>189</v>
      </c>
      <c r="B102">
        <v>87</v>
      </c>
      <c r="C102">
        <v>64</v>
      </c>
    </row>
    <row r="103" spans="1:3" x14ac:dyDescent="0.3">
      <c r="A103">
        <v>145</v>
      </c>
      <c r="B103">
        <v>18</v>
      </c>
      <c r="C103">
        <v>1</v>
      </c>
    </row>
    <row r="104" spans="1:3" x14ac:dyDescent="0.3">
      <c r="A104">
        <v>148</v>
      </c>
      <c r="B104">
        <v>27</v>
      </c>
      <c r="C104">
        <v>13</v>
      </c>
    </row>
    <row r="105" spans="1:3" x14ac:dyDescent="0.3">
      <c r="A105">
        <v>127</v>
      </c>
      <c r="B105">
        <v>161</v>
      </c>
      <c r="C105">
        <v>31</v>
      </c>
    </row>
    <row r="106" spans="1:3" x14ac:dyDescent="0.3">
      <c r="A106">
        <v>131</v>
      </c>
      <c r="B106">
        <v>1</v>
      </c>
      <c r="C106">
        <v>98</v>
      </c>
    </row>
    <row r="107" spans="1:3" x14ac:dyDescent="0.3">
      <c r="A107">
        <v>142</v>
      </c>
      <c r="B107">
        <v>131</v>
      </c>
      <c r="C107">
        <v>62</v>
      </c>
    </row>
    <row r="108" spans="1:3" x14ac:dyDescent="0.3">
      <c r="A108">
        <v>121</v>
      </c>
      <c r="B108">
        <v>150</v>
      </c>
      <c r="C108">
        <v>25</v>
      </c>
    </row>
    <row r="109" spans="1:3" x14ac:dyDescent="0.3">
      <c r="A109">
        <v>33</v>
      </c>
      <c r="B109">
        <v>113</v>
      </c>
      <c r="C109">
        <v>62</v>
      </c>
    </row>
    <row r="110" spans="1:3" x14ac:dyDescent="0.3">
      <c r="A110">
        <v>142</v>
      </c>
      <c r="B110">
        <v>44</v>
      </c>
      <c r="C110">
        <v>92</v>
      </c>
    </row>
    <row r="111" spans="1:3" x14ac:dyDescent="0.3">
      <c r="A111">
        <v>119</v>
      </c>
      <c r="B111">
        <v>167</v>
      </c>
      <c r="C111">
        <v>64</v>
      </c>
    </row>
    <row r="112" spans="1:3" x14ac:dyDescent="0.3">
      <c r="A112">
        <v>54</v>
      </c>
      <c r="B112">
        <v>109</v>
      </c>
      <c r="C112">
        <v>65</v>
      </c>
    </row>
    <row r="113" spans="1:3" x14ac:dyDescent="0.3">
      <c r="A113">
        <v>53</v>
      </c>
      <c r="B113">
        <v>94</v>
      </c>
      <c r="C113">
        <v>43</v>
      </c>
    </row>
    <row r="114" spans="1:3" x14ac:dyDescent="0.3">
      <c r="A114">
        <v>165</v>
      </c>
      <c r="B114">
        <v>101</v>
      </c>
      <c r="C114">
        <v>8</v>
      </c>
    </row>
    <row r="115" spans="1:3" x14ac:dyDescent="0.3">
      <c r="A115">
        <v>159</v>
      </c>
      <c r="B115">
        <v>68</v>
      </c>
      <c r="C115">
        <v>96</v>
      </c>
    </row>
    <row r="116" spans="1:3" x14ac:dyDescent="0.3">
      <c r="A116">
        <v>79</v>
      </c>
      <c r="B116">
        <v>119</v>
      </c>
      <c r="C116">
        <v>35</v>
      </c>
    </row>
    <row r="117" spans="1:3" x14ac:dyDescent="0.3">
      <c r="A117">
        <v>128</v>
      </c>
      <c r="B117">
        <v>148</v>
      </c>
      <c r="C117">
        <v>77</v>
      </c>
    </row>
    <row r="118" spans="1:3" x14ac:dyDescent="0.3">
      <c r="A118">
        <v>195</v>
      </c>
      <c r="B118">
        <v>39</v>
      </c>
      <c r="C118">
        <v>77</v>
      </c>
    </row>
    <row r="119" spans="1:3" x14ac:dyDescent="0.3">
      <c r="A119">
        <v>87</v>
      </c>
      <c r="B119">
        <v>8</v>
      </c>
      <c r="C119">
        <v>17</v>
      </c>
    </row>
    <row r="120" spans="1:3" x14ac:dyDescent="0.3">
      <c r="A120">
        <v>114</v>
      </c>
      <c r="B120">
        <v>124</v>
      </c>
      <c r="C120">
        <v>94</v>
      </c>
    </row>
    <row r="121" spans="1:3" x14ac:dyDescent="0.3">
      <c r="A121">
        <v>126</v>
      </c>
      <c r="B121">
        <v>122</v>
      </c>
      <c r="C121">
        <v>39</v>
      </c>
    </row>
    <row r="122" spans="1:3" x14ac:dyDescent="0.3">
      <c r="A122">
        <v>96</v>
      </c>
      <c r="B122">
        <v>113</v>
      </c>
      <c r="C122">
        <v>28</v>
      </c>
    </row>
    <row r="123" spans="1:3" x14ac:dyDescent="0.3">
      <c r="A123">
        <v>165</v>
      </c>
      <c r="B123">
        <v>4</v>
      </c>
      <c r="C123">
        <v>83</v>
      </c>
    </row>
    <row r="124" spans="1:3" x14ac:dyDescent="0.3">
      <c r="A124">
        <v>1</v>
      </c>
      <c r="B124">
        <v>117</v>
      </c>
      <c r="C124">
        <v>76</v>
      </c>
    </row>
    <row r="125" spans="1:3" x14ac:dyDescent="0.3">
      <c r="A125">
        <v>107</v>
      </c>
      <c r="B125">
        <v>70</v>
      </c>
      <c r="C125">
        <v>28</v>
      </c>
    </row>
    <row r="126" spans="1:3" x14ac:dyDescent="0.3">
      <c r="A126">
        <v>83</v>
      </c>
      <c r="B126">
        <v>81</v>
      </c>
      <c r="C126">
        <v>1</v>
      </c>
    </row>
    <row r="127" spans="1:3" x14ac:dyDescent="0.3">
      <c r="A127">
        <v>43</v>
      </c>
      <c r="B127">
        <v>109</v>
      </c>
      <c r="C127">
        <v>50</v>
      </c>
    </row>
    <row r="128" spans="1:3" x14ac:dyDescent="0.3">
      <c r="A128">
        <v>52</v>
      </c>
      <c r="B128">
        <v>110</v>
      </c>
      <c r="C128">
        <v>19</v>
      </c>
    </row>
    <row r="129" spans="1:3" x14ac:dyDescent="0.3">
      <c r="A129">
        <v>104</v>
      </c>
      <c r="B129">
        <v>132</v>
      </c>
      <c r="C129">
        <v>57</v>
      </c>
    </row>
    <row r="130" spans="1:3" x14ac:dyDescent="0.3">
      <c r="A130">
        <v>57</v>
      </c>
      <c r="B130">
        <v>150</v>
      </c>
      <c r="C130">
        <v>36</v>
      </c>
    </row>
    <row r="131" spans="1:3" x14ac:dyDescent="0.3">
      <c r="A131">
        <v>86</v>
      </c>
      <c r="B131">
        <v>183</v>
      </c>
      <c r="C131">
        <v>0</v>
      </c>
    </row>
    <row r="132" spans="1:3" x14ac:dyDescent="0.3">
      <c r="A132">
        <v>108</v>
      </c>
      <c r="B132">
        <v>20</v>
      </c>
      <c r="C132">
        <v>87</v>
      </c>
    </row>
    <row r="133" spans="1:3" x14ac:dyDescent="0.3">
      <c r="A133">
        <v>102</v>
      </c>
      <c r="B133">
        <v>142</v>
      </c>
      <c r="C133">
        <v>20</v>
      </c>
    </row>
    <row r="134" spans="1:3" x14ac:dyDescent="0.3">
      <c r="A134">
        <v>81</v>
      </c>
      <c r="B134">
        <v>133</v>
      </c>
      <c r="C134">
        <v>25</v>
      </c>
    </row>
    <row r="135" spans="1:3" x14ac:dyDescent="0.3">
      <c r="A135">
        <v>59</v>
      </c>
      <c r="B135">
        <v>87</v>
      </c>
      <c r="C135">
        <v>10</v>
      </c>
    </row>
    <row r="136" spans="1:3" x14ac:dyDescent="0.3">
      <c r="A136">
        <v>21</v>
      </c>
      <c r="B136">
        <v>75</v>
      </c>
      <c r="C136">
        <v>65</v>
      </c>
    </row>
    <row r="137" spans="1:3" x14ac:dyDescent="0.3">
      <c r="A137">
        <v>79</v>
      </c>
      <c r="B137">
        <v>14</v>
      </c>
      <c r="C137">
        <v>27</v>
      </c>
    </row>
    <row r="138" spans="1:3" x14ac:dyDescent="0.3">
      <c r="A138">
        <v>56</v>
      </c>
      <c r="B138">
        <v>12</v>
      </c>
      <c r="C138">
        <v>25</v>
      </c>
    </row>
    <row r="139" spans="1:3" x14ac:dyDescent="0.3">
      <c r="A139">
        <v>195</v>
      </c>
      <c r="B139">
        <v>90</v>
      </c>
      <c r="C139">
        <v>56</v>
      </c>
    </row>
    <row r="140" spans="1:3" x14ac:dyDescent="0.3">
      <c r="A140">
        <v>113</v>
      </c>
      <c r="B140">
        <v>90</v>
      </c>
      <c r="C140">
        <v>24</v>
      </c>
    </row>
    <row r="141" spans="1:3" x14ac:dyDescent="0.3">
      <c r="A141">
        <v>93</v>
      </c>
      <c r="B141">
        <v>139</v>
      </c>
      <c r="C141">
        <v>47</v>
      </c>
    </row>
    <row r="142" spans="1:3" x14ac:dyDescent="0.3">
      <c r="A142">
        <v>93</v>
      </c>
      <c r="B142">
        <v>147</v>
      </c>
      <c r="C142">
        <v>26</v>
      </c>
    </row>
    <row r="143" spans="1:3" x14ac:dyDescent="0.3">
      <c r="A143">
        <v>79</v>
      </c>
      <c r="B143">
        <v>145</v>
      </c>
      <c r="C143">
        <v>36</v>
      </c>
    </row>
    <row r="144" spans="1:3" x14ac:dyDescent="0.3">
      <c r="A144">
        <v>148</v>
      </c>
      <c r="B144">
        <v>127</v>
      </c>
      <c r="C144">
        <v>27</v>
      </c>
    </row>
    <row r="145" spans="1:3" x14ac:dyDescent="0.3">
      <c r="A145">
        <v>132</v>
      </c>
      <c r="B145">
        <v>128</v>
      </c>
      <c r="C145">
        <v>37</v>
      </c>
    </row>
    <row r="146" spans="1:3" x14ac:dyDescent="0.3">
      <c r="A146">
        <v>22</v>
      </c>
      <c r="B146">
        <v>115</v>
      </c>
      <c r="C146">
        <v>28</v>
      </c>
    </row>
    <row r="147" spans="1:3" x14ac:dyDescent="0.3">
      <c r="A147">
        <v>50</v>
      </c>
      <c r="B147">
        <v>99</v>
      </c>
      <c r="C147">
        <v>78</v>
      </c>
    </row>
    <row r="148" spans="1:3" x14ac:dyDescent="0.3">
      <c r="A148">
        <v>178</v>
      </c>
      <c r="B148">
        <v>146</v>
      </c>
      <c r="C148">
        <v>75</v>
      </c>
    </row>
    <row r="149" spans="1:3" x14ac:dyDescent="0.3">
      <c r="A149">
        <v>97</v>
      </c>
      <c r="B149">
        <v>135</v>
      </c>
      <c r="C149">
        <v>66</v>
      </c>
    </row>
    <row r="150" spans="1:3" x14ac:dyDescent="0.3">
      <c r="A150">
        <v>138</v>
      </c>
      <c r="B150">
        <v>160</v>
      </c>
      <c r="C150">
        <v>6</v>
      </c>
    </row>
    <row r="151" spans="1:3" x14ac:dyDescent="0.3">
      <c r="A151">
        <v>194</v>
      </c>
      <c r="B151">
        <v>87</v>
      </c>
      <c r="C151">
        <v>60</v>
      </c>
    </row>
    <row r="152" spans="1:3" x14ac:dyDescent="0.3">
      <c r="A152">
        <v>86</v>
      </c>
      <c r="B152">
        <v>21</v>
      </c>
      <c r="C152">
        <v>45</v>
      </c>
    </row>
    <row r="153" spans="1:3" x14ac:dyDescent="0.3">
      <c r="A153">
        <v>26</v>
      </c>
      <c r="B153">
        <v>60</v>
      </c>
      <c r="C153">
        <v>44</v>
      </c>
    </row>
    <row r="154" spans="1:3" x14ac:dyDescent="0.3">
      <c r="A154">
        <v>28</v>
      </c>
      <c r="B154">
        <v>35</v>
      </c>
      <c r="C154">
        <v>96</v>
      </c>
    </row>
    <row r="155" spans="1:3" x14ac:dyDescent="0.3">
      <c r="A155">
        <v>53</v>
      </c>
      <c r="B155">
        <v>100</v>
      </c>
      <c r="C155">
        <v>64</v>
      </c>
    </row>
    <row r="156" spans="1:3" x14ac:dyDescent="0.3">
      <c r="A156">
        <v>168</v>
      </c>
      <c r="B156">
        <v>64</v>
      </c>
      <c r="C156">
        <v>46</v>
      </c>
    </row>
    <row r="157" spans="1:3" x14ac:dyDescent="0.3">
      <c r="A157">
        <v>77</v>
      </c>
      <c r="B157">
        <v>60</v>
      </c>
      <c r="C157">
        <v>35</v>
      </c>
    </row>
    <row r="158" spans="1:3" x14ac:dyDescent="0.3">
      <c r="A158">
        <v>17</v>
      </c>
      <c r="B158">
        <v>80</v>
      </c>
      <c r="C158">
        <v>30</v>
      </c>
    </row>
    <row r="159" spans="1:3" x14ac:dyDescent="0.3">
      <c r="A159">
        <v>175</v>
      </c>
      <c r="B159">
        <v>47</v>
      </c>
      <c r="C159">
        <v>25</v>
      </c>
    </row>
    <row r="160" spans="1:3" x14ac:dyDescent="0.3">
      <c r="A160">
        <v>164</v>
      </c>
      <c r="B160">
        <v>60</v>
      </c>
      <c r="C160">
        <v>22</v>
      </c>
    </row>
    <row r="161" spans="1:3" x14ac:dyDescent="0.3">
      <c r="A161">
        <v>199</v>
      </c>
      <c r="B161">
        <v>80</v>
      </c>
      <c r="C161">
        <v>45</v>
      </c>
    </row>
    <row r="162" spans="1:3" x14ac:dyDescent="0.3">
      <c r="A162">
        <v>111</v>
      </c>
      <c r="B162">
        <v>92</v>
      </c>
      <c r="C162">
        <v>45</v>
      </c>
    </row>
    <row r="163" spans="1:3" x14ac:dyDescent="0.3">
      <c r="A163">
        <v>58</v>
      </c>
      <c r="B163">
        <v>90</v>
      </c>
      <c r="C163">
        <v>40</v>
      </c>
    </row>
    <row r="164" spans="1:3" x14ac:dyDescent="0.3">
      <c r="A164">
        <v>59</v>
      </c>
      <c r="B164">
        <v>164</v>
      </c>
      <c r="C164">
        <v>47</v>
      </c>
    </row>
    <row r="165" spans="1:3" x14ac:dyDescent="0.3">
      <c r="A165">
        <v>158</v>
      </c>
      <c r="B165">
        <v>120</v>
      </c>
      <c r="C165">
        <v>30</v>
      </c>
    </row>
    <row r="166" spans="1:3" x14ac:dyDescent="0.3">
      <c r="A166">
        <v>84</v>
      </c>
      <c r="B166">
        <v>90</v>
      </c>
      <c r="C166">
        <v>30</v>
      </c>
    </row>
    <row r="167" spans="1:3" x14ac:dyDescent="0.3">
      <c r="A167">
        <v>64</v>
      </c>
      <c r="B167">
        <v>61</v>
      </c>
      <c r="C167">
        <v>60</v>
      </c>
    </row>
    <row r="168" spans="1:3" x14ac:dyDescent="0.3">
      <c r="A168">
        <v>125</v>
      </c>
      <c r="B168">
        <v>84</v>
      </c>
      <c r="C168">
        <v>40</v>
      </c>
    </row>
    <row r="169" spans="1:3" x14ac:dyDescent="0.3">
      <c r="A169">
        <v>148</v>
      </c>
      <c r="B169">
        <v>110</v>
      </c>
      <c r="C169">
        <v>50</v>
      </c>
    </row>
    <row r="170" spans="1:3" x14ac:dyDescent="0.3">
      <c r="A170">
        <v>172</v>
      </c>
      <c r="B170">
        <v>100</v>
      </c>
      <c r="C170">
        <v>30</v>
      </c>
    </row>
    <row r="171" spans="1:3" x14ac:dyDescent="0.3">
      <c r="A171">
        <v>103</v>
      </c>
      <c r="B171">
        <v>60</v>
      </c>
      <c r="C171">
        <v>40</v>
      </c>
    </row>
    <row r="172" spans="1:3" x14ac:dyDescent="0.3">
      <c r="A172">
        <v>191</v>
      </c>
      <c r="B172">
        <v>41</v>
      </c>
      <c r="C172">
        <v>52</v>
      </c>
    </row>
    <row r="173" spans="1:3" x14ac:dyDescent="0.3">
      <c r="A173">
        <v>128</v>
      </c>
      <c r="B173">
        <v>98</v>
      </c>
      <c r="C173">
        <v>40</v>
      </c>
    </row>
    <row r="174" spans="1:3" x14ac:dyDescent="0.3">
      <c r="A174">
        <v>75</v>
      </c>
      <c r="B174">
        <v>87</v>
      </c>
      <c r="C174">
        <v>47</v>
      </c>
    </row>
    <row r="175" spans="1:3" x14ac:dyDescent="0.3">
      <c r="A175">
        <v>38</v>
      </c>
      <c r="B175">
        <v>100</v>
      </c>
      <c r="C175">
        <v>50</v>
      </c>
    </row>
    <row r="176" spans="1:3" x14ac:dyDescent="0.3">
      <c r="A176">
        <v>80</v>
      </c>
      <c r="B176">
        <v>40</v>
      </c>
      <c r="C176">
        <v>30</v>
      </c>
    </row>
    <row r="177" spans="1:3" x14ac:dyDescent="0.3">
      <c r="A177">
        <v>55</v>
      </c>
      <c r="B177">
        <v>60</v>
      </c>
      <c r="C177">
        <v>50</v>
      </c>
    </row>
    <row r="178" spans="1:3" x14ac:dyDescent="0.3">
      <c r="A178">
        <v>10</v>
      </c>
      <c r="B178">
        <v>80</v>
      </c>
      <c r="C178">
        <v>48</v>
      </c>
    </row>
    <row r="179" spans="1:3" x14ac:dyDescent="0.3">
      <c r="A179">
        <v>95</v>
      </c>
      <c r="B179">
        <v>60</v>
      </c>
      <c r="C179">
        <v>51</v>
      </c>
    </row>
    <row r="180" spans="1:3" x14ac:dyDescent="0.3">
      <c r="A180">
        <v>90</v>
      </c>
      <c r="B180">
        <v>100</v>
      </c>
      <c r="C180">
        <v>50</v>
      </c>
    </row>
    <row r="181" spans="1:3" x14ac:dyDescent="0.3">
      <c r="A181">
        <v>186</v>
      </c>
      <c r="B181">
        <v>60</v>
      </c>
      <c r="C181">
        <v>92</v>
      </c>
    </row>
    <row r="182" spans="1:3" x14ac:dyDescent="0.3">
      <c r="A182">
        <v>2</v>
      </c>
      <c r="B182">
        <v>40</v>
      </c>
      <c r="C182">
        <v>50</v>
      </c>
    </row>
    <row r="183" spans="1:3" x14ac:dyDescent="0.3">
      <c r="A183">
        <v>136</v>
      </c>
      <c r="B183">
        <v>20</v>
      </c>
      <c r="C183">
        <v>66</v>
      </c>
    </row>
    <row r="184" spans="1:3" x14ac:dyDescent="0.3">
      <c r="A184">
        <v>4</v>
      </c>
      <c r="B184">
        <v>20</v>
      </c>
      <c r="C184">
        <v>10</v>
      </c>
    </row>
    <row r="185" spans="1:3" x14ac:dyDescent="0.3">
      <c r="C185">
        <f>SUM(piastek[Miał])</f>
        <v>9215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4B14-06CC-4FD7-8293-DCC5E30A5258}">
  <dimension ref="A1:B4"/>
  <sheetViews>
    <sheetView workbookViewId="0">
      <selection sqref="A1:B4"/>
    </sheetView>
  </sheetViews>
  <sheetFormatPr defaultRowHeight="14.4" x14ac:dyDescent="0.3"/>
  <cols>
    <col min="1" max="1" width="20.109375" customWidth="1"/>
    <col min="2" max="2" width="26.109375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>
        <v>685</v>
      </c>
    </row>
    <row r="3" spans="1:2" x14ac:dyDescent="0.3">
      <c r="A3" t="s">
        <v>6</v>
      </c>
      <c r="B3">
        <v>620</v>
      </c>
    </row>
    <row r="4" spans="1:2" x14ac:dyDescent="0.3">
      <c r="A4" t="s">
        <v>7</v>
      </c>
      <c r="B4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1DF9-2139-49D1-BC11-D2A7E5604B4A}">
  <dimension ref="A1:K184"/>
  <sheetViews>
    <sheetView workbookViewId="0">
      <selection activeCell="B10" sqref="B10"/>
    </sheetView>
  </sheetViews>
  <sheetFormatPr defaultRowHeight="14.4" x14ac:dyDescent="0.3"/>
  <cols>
    <col min="1" max="1" width="10.109375" bestFit="1" customWidth="1"/>
    <col min="5" max="5" width="9.6640625" customWidth="1"/>
    <col min="6" max="6" width="14.6640625" customWidth="1"/>
    <col min="7" max="7" width="10.109375" bestFit="1" customWidth="1"/>
  </cols>
  <sheetData>
    <row r="1" spans="1:11" x14ac:dyDescent="0.3">
      <c r="A1" t="s">
        <v>8</v>
      </c>
      <c r="B1" t="s">
        <v>0</v>
      </c>
      <c r="C1" t="s">
        <v>1</v>
      </c>
      <c r="D1" t="s">
        <v>2</v>
      </c>
      <c r="F1" t="s">
        <v>9</v>
      </c>
      <c r="G1" t="s">
        <v>0</v>
      </c>
      <c r="H1" t="s">
        <v>1</v>
      </c>
      <c r="I1" t="s">
        <v>2</v>
      </c>
      <c r="K1" t="s">
        <v>18</v>
      </c>
    </row>
    <row r="2" spans="1:11" x14ac:dyDescent="0.3">
      <c r="A2" s="1">
        <v>41927</v>
      </c>
      <c r="B2" s="2">
        <v>200</v>
      </c>
      <c r="C2" s="3">
        <v>120</v>
      </c>
      <c r="D2" s="4">
        <v>81</v>
      </c>
      <c r="F2" t="s">
        <v>10</v>
      </c>
      <c r="G2">
        <f>SUM(B2:B18)</f>
        <v>1742</v>
      </c>
      <c r="H2">
        <f t="shared" ref="H2:I2" si="0">SUM(C2:C18)</f>
        <v>1658</v>
      </c>
      <c r="I2">
        <f t="shared" si="0"/>
        <v>915</v>
      </c>
    </row>
    <row r="3" spans="1:11" x14ac:dyDescent="0.3">
      <c r="A3" s="1">
        <v>41928</v>
      </c>
      <c r="B3" s="5">
        <v>100</v>
      </c>
      <c r="C3" s="6">
        <v>135</v>
      </c>
      <c r="D3" s="7">
        <v>33</v>
      </c>
      <c r="F3" t="s">
        <v>11</v>
      </c>
      <c r="G3">
        <f>SUM(B19:B48)</f>
        <v>2756</v>
      </c>
      <c r="H3">
        <f t="shared" ref="H3:I3" si="1">SUM(C19:C48)</f>
        <v>2884</v>
      </c>
      <c r="I3">
        <f t="shared" si="1"/>
        <v>1750</v>
      </c>
    </row>
    <row r="4" spans="1:11" x14ac:dyDescent="0.3">
      <c r="A4" s="1">
        <v>41929</v>
      </c>
      <c r="B4" s="2">
        <v>50</v>
      </c>
      <c r="C4" s="3">
        <v>29</v>
      </c>
      <c r="D4" s="4">
        <v>85</v>
      </c>
      <c r="F4" t="s">
        <v>12</v>
      </c>
      <c r="G4">
        <f>SUM(B49:B79)</f>
        <v>2696</v>
      </c>
      <c r="H4">
        <f t="shared" ref="H4:I4" si="2">SUM(C49:C79)</f>
        <v>2749</v>
      </c>
      <c r="I4">
        <f t="shared" si="2"/>
        <v>1586</v>
      </c>
    </row>
    <row r="5" spans="1:11" x14ac:dyDescent="0.3">
      <c r="A5" s="1">
        <v>41930</v>
      </c>
      <c r="B5" s="5">
        <v>68</v>
      </c>
      <c r="C5" s="6">
        <v>107</v>
      </c>
      <c r="D5" s="7">
        <v>84</v>
      </c>
      <c r="F5" t="s">
        <v>13</v>
      </c>
      <c r="G5">
        <f t="shared" ref="G5:H5" si="3">SUM(B80:B110)</f>
        <v>2990</v>
      </c>
      <c r="H5">
        <f t="shared" si="3"/>
        <v>2870</v>
      </c>
      <c r="I5">
        <f>SUM(D80:D110)</f>
        <v>1646</v>
      </c>
    </row>
    <row r="6" spans="1:11" x14ac:dyDescent="0.3">
      <c r="A6" s="1">
        <v>41931</v>
      </c>
      <c r="B6" s="2">
        <v>75</v>
      </c>
      <c r="C6" s="3">
        <v>49</v>
      </c>
      <c r="D6" s="4">
        <v>23</v>
      </c>
      <c r="F6" t="s">
        <v>14</v>
      </c>
      <c r="G6">
        <f>SUM(B111:B138)</f>
        <v>2579</v>
      </c>
      <c r="H6">
        <f t="shared" ref="H6:I6" si="4">SUM(C111:C138)</f>
        <v>2651</v>
      </c>
      <c r="I6">
        <f t="shared" si="4"/>
        <v>1252</v>
      </c>
    </row>
    <row r="7" spans="1:11" x14ac:dyDescent="0.3">
      <c r="A7" s="1">
        <v>41932</v>
      </c>
      <c r="B7" s="5">
        <v>109</v>
      </c>
      <c r="C7" s="6">
        <v>90</v>
      </c>
      <c r="D7" s="7">
        <v>48</v>
      </c>
      <c r="F7" t="s">
        <v>15</v>
      </c>
      <c r="G7">
        <f>SUM(B139:B169)</f>
        <v>3332</v>
      </c>
      <c r="H7">
        <f t="shared" ref="H7:I7" si="5">SUM(C139:C169)</f>
        <v>3026</v>
      </c>
      <c r="I7">
        <f t="shared" si="5"/>
        <v>1360</v>
      </c>
    </row>
    <row r="8" spans="1:11" x14ac:dyDescent="0.3">
      <c r="A8" s="1">
        <v>41933</v>
      </c>
      <c r="B8" s="2">
        <v>161</v>
      </c>
      <c r="C8" s="3">
        <v>2</v>
      </c>
      <c r="D8" s="4">
        <v>16</v>
      </c>
      <c r="F8" t="s">
        <v>16</v>
      </c>
      <c r="G8">
        <f>SUM(B170:B184)</f>
        <v>1365</v>
      </c>
      <c r="H8">
        <f t="shared" ref="H8:I8" si="6">SUM(C170:C184)</f>
        <v>966</v>
      </c>
      <c r="I8">
        <f t="shared" si="6"/>
        <v>706</v>
      </c>
    </row>
    <row r="9" spans="1:11" x14ac:dyDescent="0.3">
      <c r="A9" s="1">
        <v>41934</v>
      </c>
      <c r="B9" s="5">
        <v>97</v>
      </c>
      <c r="C9" s="6">
        <v>129</v>
      </c>
      <c r="D9" s="7">
        <v>43</v>
      </c>
    </row>
    <row r="10" spans="1:11" x14ac:dyDescent="0.3">
      <c r="A10" s="1">
        <v>41935</v>
      </c>
      <c r="B10" s="2">
        <v>25</v>
      </c>
      <c r="C10" s="3">
        <v>186</v>
      </c>
      <c r="D10" s="4">
        <v>4</v>
      </c>
    </row>
    <row r="11" spans="1:11" x14ac:dyDescent="0.3">
      <c r="A11" s="1">
        <v>41936</v>
      </c>
      <c r="B11" s="5">
        <v>113</v>
      </c>
      <c r="C11" s="6">
        <v>97</v>
      </c>
      <c r="D11" s="7">
        <v>97</v>
      </c>
      <c r="F11" t="s">
        <v>17</v>
      </c>
    </row>
    <row r="12" spans="1:11" x14ac:dyDescent="0.3">
      <c r="A12" s="1">
        <v>41937</v>
      </c>
      <c r="B12" s="2">
        <v>70</v>
      </c>
      <c r="C12" s="3">
        <v>12</v>
      </c>
      <c r="D12" s="4">
        <v>53</v>
      </c>
    </row>
    <row r="13" spans="1:11" x14ac:dyDescent="0.3">
      <c r="A13" s="1">
        <v>41938</v>
      </c>
      <c r="B13" s="5">
        <v>117</v>
      </c>
      <c r="C13" s="6">
        <v>142</v>
      </c>
      <c r="D13" s="7">
        <v>90</v>
      </c>
    </row>
    <row r="14" spans="1:11" x14ac:dyDescent="0.3">
      <c r="A14" s="1">
        <v>41939</v>
      </c>
      <c r="B14" s="2">
        <v>189</v>
      </c>
      <c r="C14" s="3">
        <v>28</v>
      </c>
      <c r="D14" s="4">
        <v>43</v>
      </c>
    </row>
    <row r="15" spans="1:11" x14ac:dyDescent="0.3">
      <c r="A15" s="1">
        <v>41940</v>
      </c>
      <c r="B15" s="5">
        <v>140</v>
      </c>
      <c r="C15" s="6">
        <v>191</v>
      </c>
      <c r="D15" s="7">
        <v>40</v>
      </c>
    </row>
    <row r="16" spans="1:11" x14ac:dyDescent="0.3">
      <c r="A16" s="1">
        <v>41941</v>
      </c>
      <c r="B16" s="2">
        <v>167</v>
      </c>
      <c r="C16" s="3">
        <v>48</v>
      </c>
      <c r="D16" s="4">
        <v>30</v>
      </c>
    </row>
    <row r="17" spans="1:4" x14ac:dyDescent="0.3">
      <c r="A17" s="1">
        <v>41942</v>
      </c>
      <c r="B17" s="5">
        <v>0</v>
      </c>
      <c r="C17" s="6">
        <v>154</v>
      </c>
      <c r="D17" s="7">
        <v>68</v>
      </c>
    </row>
    <row r="18" spans="1:4" x14ac:dyDescent="0.3">
      <c r="A18" s="1">
        <v>41943</v>
      </c>
      <c r="B18" s="2">
        <v>61</v>
      </c>
      <c r="C18" s="3">
        <v>139</v>
      </c>
      <c r="D18" s="4">
        <v>77</v>
      </c>
    </row>
    <row r="19" spans="1:4" x14ac:dyDescent="0.3">
      <c r="A19" s="1">
        <v>41944</v>
      </c>
      <c r="B19" s="5">
        <v>18</v>
      </c>
      <c r="C19" s="6">
        <v>163</v>
      </c>
      <c r="D19" s="7">
        <v>75</v>
      </c>
    </row>
    <row r="20" spans="1:4" x14ac:dyDescent="0.3">
      <c r="A20" s="1">
        <v>41945</v>
      </c>
      <c r="B20" s="2">
        <v>43</v>
      </c>
      <c r="C20" s="3">
        <v>169</v>
      </c>
      <c r="D20" s="4">
        <v>0</v>
      </c>
    </row>
    <row r="21" spans="1:4" x14ac:dyDescent="0.3">
      <c r="A21" s="1">
        <v>41946</v>
      </c>
      <c r="B21" s="5">
        <v>160</v>
      </c>
      <c r="C21" s="6">
        <v>135</v>
      </c>
      <c r="D21" s="7">
        <v>34</v>
      </c>
    </row>
    <row r="22" spans="1:4" x14ac:dyDescent="0.3">
      <c r="A22" s="1">
        <v>41947</v>
      </c>
      <c r="B22" s="2">
        <v>150</v>
      </c>
      <c r="C22" s="3">
        <v>89</v>
      </c>
      <c r="D22" s="4">
        <v>17</v>
      </c>
    </row>
    <row r="23" spans="1:4" x14ac:dyDescent="0.3">
      <c r="A23" s="1">
        <v>41948</v>
      </c>
      <c r="B23" s="5">
        <v>57</v>
      </c>
      <c r="C23" s="6">
        <v>109</v>
      </c>
      <c r="D23" s="7">
        <v>93</v>
      </c>
    </row>
    <row r="24" spans="1:4" x14ac:dyDescent="0.3">
      <c r="A24" s="1">
        <v>41949</v>
      </c>
      <c r="B24" s="2">
        <v>62</v>
      </c>
      <c r="C24" s="3">
        <v>80</v>
      </c>
      <c r="D24" s="4">
        <v>62</v>
      </c>
    </row>
    <row r="25" spans="1:4" x14ac:dyDescent="0.3">
      <c r="A25" s="1">
        <v>41950</v>
      </c>
      <c r="B25" s="5">
        <v>162</v>
      </c>
      <c r="C25" s="6">
        <v>62</v>
      </c>
      <c r="D25" s="7">
        <v>88</v>
      </c>
    </row>
    <row r="26" spans="1:4" x14ac:dyDescent="0.3">
      <c r="A26" s="1">
        <v>41951</v>
      </c>
      <c r="B26" s="2">
        <v>142</v>
      </c>
      <c r="C26" s="3">
        <v>79</v>
      </c>
      <c r="D26" s="4">
        <v>76</v>
      </c>
    </row>
    <row r="27" spans="1:4" x14ac:dyDescent="0.3">
      <c r="A27" s="1">
        <v>41952</v>
      </c>
      <c r="B27" s="5">
        <v>7</v>
      </c>
      <c r="C27" s="6">
        <v>30</v>
      </c>
      <c r="D27" s="7">
        <v>68</v>
      </c>
    </row>
    <row r="28" spans="1:4" x14ac:dyDescent="0.3">
      <c r="A28" s="1">
        <v>41953</v>
      </c>
      <c r="B28" s="2">
        <v>116</v>
      </c>
      <c r="C28" s="3">
        <v>6</v>
      </c>
      <c r="D28" s="4">
        <v>88</v>
      </c>
    </row>
    <row r="29" spans="1:4" x14ac:dyDescent="0.3">
      <c r="A29" s="1">
        <v>41954</v>
      </c>
      <c r="B29" s="5">
        <v>0</v>
      </c>
      <c r="C29" s="6">
        <v>1</v>
      </c>
      <c r="D29" s="7">
        <v>47</v>
      </c>
    </row>
    <row r="30" spans="1:4" x14ac:dyDescent="0.3">
      <c r="A30" s="1">
        <v>41955</v>
      </c>
      <c r="B30" s="2">
        <v>78</v>
      </c>
      <c r="C30" s="3">
        <v>84</v>
      </c>
      <c r="D30" s="4">
        <v>16</v>
      </c>
    </row>
    <row r="31" spans="1:4" x14ac:dyDescent="0.3">
      <c r="A31" s="1">
        <v>41956</v>
      </c>
      <c r="B31" s="5">
        <v>112</v>
      </c>
      <c r="C31" s="6">
        <v>140</v>
      </c>
      <c r="D31" s="7">
        <v>97</v>
      </c>
    </row>
    <row r="32" spans="1:4" x14ac:dyDescent="0.3">
      <c r="A32" s="1">
        <v>41957</v>
      </c>
      <c r="B32" s="2">
        <v>109</v>
      </c>
      <c r="C32" s="3">
        <v>74</v>
      </c>
      <c r="D32" s="4">
        <v>53</v>
      </c>
    </row>
    <row r="33" spans="1:4" x14ac:dyDescent="0.3">
      <c r="A33" s="1">
        <v>41958</v>
      </c>
      <c r="B33" s="5">
        <v>121</v>
      </c>
      <c r="C33" s="6">
        <v>77</v>
      </c>
      <c r="D33" s="7">
        <v>70</v>
      </c>
    </row>
    <row r="34" spans="1:4" x14ac:dyDescent="0.3">
      <c r="A34" s="1">
        <v>41959</v>
      </c>
      <c r="B34" s="2">
        <v>106</v>
      </c>
      <c r="C34" s="3">
        <v>89</v>
      </c>
      <c r="D34" s="4">
        <v>75</v>
      </c>
    </row>
    <row r="35" spans="1:4" x14ac:dyDescent="0.3">
      <c r="A35" s="1">
        <v>41960</v>
      </c>
      <c r="B35" s="5">
        <v>57</v>
      </c>
      <c r="C35" s="6">
        <v>119</v>
      </c>
      <c r="D35" s="7">
        <v>64</v>
      </c>
    </row>
    <row r="36" spans="1:4" x14ac:dyDescent="0.3">
      <c r="A36" s="1">
        <v>41961</v>
      </c>
      <c r="B36" s="2">
        <v>26</v>
      </c>
      <c r="C36" s="3">
        <v>87</v>
      </c>
      <c r="D36" s="4">
        <v>84</v>
      </c>
    </row>
    <row r="37" spans="1:4" x14ac:dyDescent="0.3">
      <c r="A37" s="1">
        <v>41962</v>
      </c>
      <c r="B37" s="5">
        <v>79</v>
      </c>
      <c r="C37" s="6">
        <v>171</v>
      </c>
      <c r="D37" s="7">
        <v>75</v>
      </c>
    </row>
    <row r="38" spans="1:4" x14ac:dyDescent="0.3">
      <c r="A38" s="1">
        <v>41963</v>
      </c>
      <c r="B38" s="2">
        <v>192</v>
      </c>
      <c r="C38" s="3">
        <v>151</v>
      </c>
      <c r="D38" s="4">
        <v>45</v>
      </c>
    </row>
    <row r="39" spans="1:4" x14ac:dyDescent="0.3">
      <c r="A39" s="1">
        <v>41964</v>
      </c>
      <c r="B39" s="5">
        <v>9</v>
      </c>
      <c r="C39" s="6">
        <v>64</v>
      </c>
      <c r="D39" s="7">
        <v>22</v>
      </c>
    </row>
    <row r="40" spans="1:4" x14ac:dyDescent="0.3">
      <c r="A40" s="1">
        <v>41965</v>
      </c>
      <c r="B40" s="2">
        <v>123</v>
      </c>
      <c r="C40" s="3">
        <v>150</v>
      </c>
      <c r="D40" s="4">
        <v>10</v>
      </c>
    </row>
    <row r="41" spans="1:4" x14ac:dyDescent="0.3">
      <c r="A41" s="1">
        <v>41966</v>
      </c>
      <c r="B41" s="5">
        <v>87</v>
      </c>
      <c r="C41" s="6">
        <v>123</v>
      </c>
      <c r="D41" s="7">
        <v>33</v>
      </c>
    </row>
    <row r="42" spans="1:4" x14ac:dyDescent="0.3">
      <c r="A42" s="1">
        <v>41967</v>
      </c>
      <c r="B42" s="2">
        <v>165</v>
      </c>
      <c r="C42" s="3">
        <v>88</v>
      </c>
      <c r="D42" s="4">
        <v>13</v>
      </c>
    </row>
    <row r="43" spans="1:4" x14ac:dyDescent="0.3">
      <c r="A43" s="1">
        <v>41968</v>
      </c>
      <c r="B43" s="5">
        <v>144</v>
      </c>
      <c r="C43" s="6">
        <v>78</v>
      </c>
      <c r="D43" s="7">
        <v>82</v>
      </c>
    </row>
    <row r="44" spans="1:4" x14ac:dyDescent="0.3">
      <c r="A44" s="1">
        <v>41969</v>
      </c>
      <c r="B44" s="2">
        <v>54</v>
      </c>
      <c r="C44" s="3">
        <v>38</v>
      </c>
      <c r="D44" s="4">
        <v>68</v>
      </c>
    </row>
    <row r="45" spans="1:4" x14ac:dyDescent="0.3">
      <c r="A45" s="1">
        <v>41970</v>
      </c>
      <c r="B45" s="5">
        <v>188</v>
      </c>
      <c r="C45" s="6">
        <v>44</v>
      </c>
      <c r="D45" s="7">
        <v>86</v>
      </c>
    </row>
    <row r="46" spans="1:4" x14ac:dyDescent="0.3">
      <c r="A46" s="1">
        <v>41971</v>
      </c>
      <c r="B46" s="2">
        <v>165</v>
      </c>
      <c r="C46" s="3">
        <v>170</v>
      </c>
      <c r="D46" s="4">
        <v>62</v>
      </c>
    </row>
    <row r="47" spans="1:4" x14ac:dyDescent="0.3">
      <c r="A47" s="1">
        <v>41972</v>
      </c>
      <c r="B47" s="5">
        <v>24</v>
      </c>
      <c r="C47" s="6">
        <v>94</v>
      </c>
      <c r="D47" s="7">
        <v>87</v>
      </c>
    </row>
    <row r="48" spans="1:4" x14ac:dyDescent="0.3">
      <c r="A48" s="1">
        <v>41973</v>
      </c>
      <c r="B48" s="2">
        <v>0</v>
      </c>
      <c r="C48" s="3">
        <v>120</v>
      </c>
      <c r="D48" s="4">
        <v>60</v>
      </c>
    </row>
    <row r="49" spans="1:4" x14ac:dyDescent="0.3">
      <c r="A49" s="1">
        <v>41974</v>
      </c>
      <c r="B49" s="5">
        <v>101</v>
      </c>
      <c r="C49" s="6">
        <v>53</v>
      </c>
      <c r="D49" s="7">
        <v>62</v>
      </c>
    </row>
    <row r="50" spans="1:4" x14ac:dyDescent="0.3">
      <c r="A50" s="1">
        <v>41975</v>
      </c>
      <c r="B50" s="2">
        <v>67</v>
      </c>
      <c r="C50" s="3">
        <v>147</v>
      </c>
      <c r="D50" s="4">
        <v>20</v>
      </c>
    </row>
    <row r="51" spans="1:4" x14ac:dyDescent="0.3">
      <c r="A51" s="1">
        <v>41976</v>
      </c>
      <c r="B51" s="5">
        <v>109</v>
      </c>
      <c r="C51" s="6">
        <v>99</v>
      </c>
      <c r="D51" s="7">
        <v>70</v>
      </c>
    </row>
    <row r="52" spans="1:4" x14ac:dyDescent="0.3">
      <c r="A52" s="1">
        <v>41977</v>
      </c>
      <c r="B52" s="2">
        <v>22</v>
      </c>
      <c r="C52" s="3">
        <v>16</v>
      </c>
      <c r="D52" s="4">
        <v>59</v>
      </c>
    </row>
    <row r="53" spans="1:4" x14ac:dyDescent="0.3">
      <c r="A53" s="1">
        <v>41978</v>
      </c>
      <c r="B53" s="5">
        <v>5</v>
      </c>
      <c r="C53" s="6">
        <v>91</v>
      </c>
      <c r="D53" s="7">
        <v>73</v>
      </c>
    </row>
    <row r="54" spans="1:4" x14ac:dyDescent="0.3">
      <c r="A54" s="1">
        <v>41979</v>
      </c>
      <c r="B54" s="2">
        <v>105</v>
      </c>
      <c r="C54" s="3">
        <v>154</v>
      </c>
      <c r="D54" s="4">
        <v>48</v>
      </c>
    </row>
    <row r="55" spans="1:4" x14ac:dyDescent="0.3">
      <c r="A55" s="1">
        <v>41980</v>
      </c>
      <c r="B55" s="5">
        <v>108</v>
      </c>
      <c r="C55" s="6">
        <v>5</v>
      </c>
      <c r="D55" s="7">
        <v>71</v>
      </c>
    </row>
    <row r="56" spans="1:4" x14ac:dyDescent="0.3">
      <c r="A56" s="1">
        <v>41981</v>
      </c>
      <c r="B56" s="2">
        <v>64</v>
      </c>
      <c r="C56" s="3">
        <v>37</v>
      </c>
      <c r="D56" s="4">
        <v>89</v>
      </c>
    </row>
    <row r="57" spans="1:4" x14ac:dyDescent="0.3">
      <c r="A57" s="1">
        <v>41982</v>
      </c>
      <c r="B57" s="5">
        <v>114</v>
      </c>
      <c r="C57" s="6">
        <v>140</v>
      </c>
      <c r="D57" s="7">
        <v>36</v>
      </c>
    </row>
    <row r="58" spans="1:4" x14ac:dyDescent="0.3">
      <c r="A58" s="1">
        <v>41983</v>
      </c>
      <c r="B58" s="2">
        <v>147</v>
      </c>
      <c r="C58" s="3">
        <v>140</v>
      </c>
      <c r="D58" s="4">
        <v>61</v>
      </c>
    </row>
    <row r="59" spans="1:4" x14ac:dyDescent="0.3">
      <c r="A59" s="1">
        <v>41984</v>
      </c>
      <c r="B59" s="5">
        <v>69</v>
      </c>
      <c r="C59" s="6">
        <v>120</v>
      </c>
      <c r="D59" s="7">
        <v>52</v>
      </c>
    </row>
    <row r="60" spans="1:4" x14ac:dyDescent="0.3">
      <c r="A60" s="1">
        <v>41985</v>
      </c>
      <c r="B60" s="2">
        <v>101</v>
      </c>
      <c r="C60" s="3">
        <v>39</v>
      </c>
      <c r="D60" s="4">
        <v>10</v>
      </c>
    </row>
    <row r="61" spans="1:4" x14ac:dyDescent="0.3">
      <c r="A61" s="1">
        <v>41986</v>
      </c>
      <c r="B61" s="5">
        <v>158</v>
      </c>
      <c r="C61" s="6">
        <v>36</v>
      </c>
      <c r="D61" s="7">
        <v>79</v>
      </c>
    </row>
    <row r="62" spans="1:4" x14ac:dyDescent="0.3">
      <c r="A62" s="1">
        <v>41987</v>
      </c>
      <c r="B62" s="2">
        <v>79</v>
      </c>
      <c r="C62" s="3">
        <v>105</v>
      </c>
      <c r="D62" s="4">
        <v>73</v>
      </c>
    </row>
    <row r="63" spans="1:4" x14ac:dyDescent="0.3">
      <c r="A63" s="1">
        <v>41988</v>
      </c>
      <c r="B63" s="5">
        <v>5</v>
      </c>
      <c r="C63" s="6">
        <v>24</v>
      </c>
      <c r="D63" s="7">
        <v>43</v>
      </c>
    </row>
    <row r="64" spans="1:4" x14ac:dyDescent="0.3">
      <c r="A64" s="1">
        <v>41989</v>
      </c>
      <c r="B64" s="2">
        <v>68</v>
      </c>
      <c r="C64" s="3">
        <v>112</v>
      </c>
      <c r="D64" s="4">
        <v>25</v>
      </c>
    </row>
    <row r="65" spans="1:4" x14ac:dyDescent="0.3">
      <c r="A65" s="1">
        <v>41990</v>
      </c>
      <c r="B65" s="5">
        <v>37</v>
      </c>
      <c r="C65" s="6">
        <v>57</v>
      </c>
      <c r="D65" s="7">
        <v>81</v>
      </c>
    </row>
    <row r="66" spans="1:4" x14ac:dyDescent="0.3">
      <c r="A66" s="1">
        <v>41991</v>
      </c>
      <c r="B66" s="2">
        <v>188</v>
      </c>
      <c r="C66" s="3">
        <v>28</v>
      </c>
      <c r="D66" s="4">
        <v>7</v>
      </c>
    </row>
    <row r="67" spans="1:4" x14ac:dyDescent="0.3">
      <c r="A67" s="1">
        <v>41992</v>
      </c>
      <c r="B67" s="5">
        <v>167</v>
      </c>
      <c r="C67" s="6">
        <v>41</v>
      </c>
      <c r="D67" s="7">
        <v>45</v>
      </c>
    </row>
    <row r="68" spans="1:4" x14ac:dyDescent="0.3">
      <c r="A68" s="1">
        <v>41993</v>
      </c>
      <c r="B68" s="2">
        <v>197</v>
      </c>
      <c r="C68" s="3">
        <v>82</v>
      </c>
      <c r="D68" s="4">
        <v>43</v>
      </c>
    </row>
    <row r="69" spans="1:4" x14ac:dyDescent="0.3">
      <c r="A69" s="1">
        <v>41994</v>
      </c>
      <c r="B69" s="5">
        <v>54</v>
      </c>
      <c r="C69" s="6">
        <v>130</v>
      </c>
      <c r="D69" s="7">
        <v>50</v>
      </c>
    </row>
    <row r="70" spans="1:4" x14ac:dyDescent="0.3">
      <c r="A70" s="1">
        <v>41995</v>
      </c>
      <c r="B70" s="2">
        <v>19</v>
      </c>
      <c r="C70" s="3">
        <v>153</v>
      </c>
      <c r="D70" s="4">
        <v>65</v>
      </c>
    </row>
    <row r="71" spans="1:4" x14ac:dyDescent="0.3">
      <c r="A71" s="1">
        <v>41996</v>
      </c>
      <c r="B71" s="5">
        <v>27</v>
      </c>
      <c r="C71" s="6">
        <v>160</v>
      </c>
      <c r="D71" s="7">
        <v>81</v>
      </c>
    </row>
    <row r="72" spans="1:4" x14ac:dyDescent="0.3">
      <c r="A72" s="1">
        <v>41997</v>
      </c>
      <c r="B72" s="2">
        <v>11</v>
      </c>
      <c r="C72" s="3">
        <v>140</v>
      </c>
      <c r="D72" s="4">
        <v>77</v>
      </c>
    </row>
    <row r="73" spans="1:4" x14ac:dyDescent="0.3">
      <c r="A73" s="1">
        <v>41998</v>
      </c>
      <c r="B73" s="5">
        <v>182</v>
      </c>
      <c r="C73" s="6">
        <v>50</v>
      </c>
      <c r="D73" s="7">
        <v>22</v>
      </c>
    </row>
    <row r="74" spans="1:4" x14ac:dyDescent="0.3">
      <c r="A74" s="1">
        <v>41999</v>
      </c>
      <c r="B74" s="2">
        <v>63</v>
      </c>
      <c r="C74" s="3">
        <v>83</v>
      </c>
      <c r="D74" s="4">
        <v>69</v>
      </c>
    </row>
    <row r="75" spans="1:4" x14ac:dyDescent="0.3">
      <c r="A75" s="1">
        <v>42000</v>
      </c>
      <c r="B75" s="5">
        <v>33</v>
      </c>
      <c r="C75" s="6">
        <v>59</v>
      </c>
      <c r="D75" s="7">
        <v>46</v>
      </c>
    </row>
    <row r="76" spans="1:4" x14ac:dyDescent="0.3">
      <c r="A76" s="1">
        <v>42001</v>
      </c>
      <c r="B76" s="2">
        <v>119</v>
      </c>
      <c r="C76" s="3">
        <v>57</v>
      </c>
      <c r="D76" s="4">
        <v>67</v>
      </c>
    </row>
    <row r="77" spans="1:4" x14ac:dyDescent="0.3">
      <c r="A77" s="1">
        <v>42002</v>
      </c>
      <c r="B77" s="5">
        <v>58</v>
      </c>
      <c r="C77" s="6">
        <v>176</v>
      </c>
      <c r="D77" s="7">
        <v>16</v>
      </c>
    </row>
    <row r="78" spans="1:4" x14ac:dyDescent="0.3">
      <c r="A78" s="1">
        <v>42003</v>
      </c>
      <c r="B78" s="2">
        <v>174</v>
      </c>
      <c r="C78" s="3">
        <v>61</v>
      </c>
      <c r="D78" s="4">
        <v>46</v>
      </c>
    </row>
    <row r="79" spans="1:4" x14ac:dyDescent="0.3">
      <c r="A79" s="1">
        <v>42004</v>
      </c>
      <c r="B79" s="5">
        <v>45</v>
      </c>
      <c r="C79" s="6">
        <v>154</v>
      </c>
      <c r="D79" s="7">
        <v>0</v>
      </c>
    </row>
    <row r="80" spans="1:4" x14ac:dyDescent="0.3">
      <c r="A80" s="1">
        <v>42005</v>
      </c>
      <c r="B80" s="2">
        <v>94</v>
      </c>
      <c r="C80" s="3">
        <v>120</v>
      </c>
      <c r="D80" s="4">
        <v>95</v>
      </c>
    </row>
    <row r="81" spans="1:4" x14ac:dyDescent="0.3">
      <c r="A81" s="1">
        <v>42006</v>
      </c>
      <c r="B81" s="5">
        <v>12</v>
      </c>
      <c r="C81" s="6">
        <v>5</v>
      </c>
      <c r="D81" s="7">
        <v>42</v>
      </c>
    </row>
    <row r="82" spans="1:4" x14ac:dyDescent="0.3">
      <c r="A82" s="1">
        <v>42007</v>
      </c>
      <c r="B82" s="2">
        <v>80</v>
      </c>
      <c r="C82" s="3">
        <v>170</v>
      </c>
      <c r="D82" s="4">
        <v>96</v>
      </c>
    </row>
    <row r="83" spans="1:4" x14ac:dyDescent="0.3">
      <c r="A83" s="1">
        <v>42008</v>
      </c>
      <c r="B83" s="5">
        <v>80</v>
      </c>
      <c r="C83" s="6">
        <v>10</v>
      </c>
      <c r="D83" s="7">
        <v>30</v>
      </c>
    </row>
    <row r="84" spans="1:4" x14ac:dyDescent="0.3">
      <c r="A84" s="1">
        <v>42009</v>
      </c>
      <c r="B84" s="2">
        <v>90</v>
      </c>
      <c r="C84" s="3">
        <v>80</v>
      </c>
      <c r="D84" s="4">
        <v>31</v>
      </c>
    </row>
    <row r="85" spans="1:4" x14ac:dyDescent="0.3">
      <c r="A85" s="1">
        <v>42010</v>
      </c>
      <c r="B85" s="5">
        <v>130</v>
      </c>
      <c r="C85" s="6">
        <v>163</v>
      </c>
      <c r="D85" s="7">
        <v>92</v>
      </c>
    </row>
    <row r="86" spans="1:4" x14ac:dyDescent="0.3">
      <c r="A86" s="1">
        <v>42011</v>
      </c>
      <c r="B86" s="2">
        <v>54</v>
      </c>
      <c r="C86" s="3">
        <v>7</v>
      </c>
      <c r="D86" s="4">
        <v>79</v>
      </c>
    </row>
    <row r="87" spans="1:4" x14ac:dyDescent="0.3">
      <c r="A87" s="1">
        <v>42012</v>
      </c>
      <c r="B87" s="5">
        <v>88</v>
      </c>
      <c r="C87" s="6">
        <v>125</v>
      </c>
      <c r="D87" s="7">
        <v>97</v>
      </c>
    </row>
    <row r="88" spans="1:4" x14ac:dyDescent="0.3">
      <c r="A88" s="1">
        <v>42013</v>
      </c>
      <c r="B88" s="2">
        <v>83</v>
      </c>
      <c r="C88" s="3">
        <v>85</v>
      </c>
      <c r="D88" s="4">
        <v>99</v>
      </c>
    </row>
    <row r="89" spans="1:4" x14ac:dyDescent="0.3">
      <c r="A89" s="1">
        <v>42014</v>
      </c>
      <c r="B89" s="5">
        <v>139</v>
      </c>
      <c r="C89" s="6">
        <v>155</v>
      </c>
      <c r="D89" s="7">
        <v>11</v>
      </c>
    </row>
    <row r="90" spans="1:4" x14ac:dyDescent="0.3">
      <c r="A90" s="1">
        <v>42015</v>
      </c>
      <c r="B90" s="2">
        <v>82</v>
      </c>
      <c r="C90" s="3">
        <v>43</v>
      </c>
      <c r="D90" s="4">
        <v>93</v>
      </c>
    </row>
    <row r="91" spans="1:4" x14ac:dyDescent="0.3">
      <c r="A91" s="1">
        <v>42016</v>
      </c>
      <c r="B91" s="5">
        <v>23</v>
      </c>
      <c r="C91" s="6">
        <v>40</v>
      </c>
      <c r="D91" s="7">
        <v>83</v>
      </c>
    </row>
    <row r="92" spans="1:4" x14ac:dyDescent="0.3">
      <c r="A92" s="1">
        <v>42017</v>
      </c>
      <c r="B92" s="2">
        <v>118</v>
      </c>
      <c r="C92" s="3">
        <v>165</v>
      </c>
      <c r="D92" s="4">
        <v>56</v>
      </c>
    </row>
    <row r="93" spans="1:4" x14ac:dyDescent="0.3">
      <c r="A93" s="1">
        <v>42018</v>
      </c>
      <c r="B93" s="5">
        <v>59</v>
      </c>
      <c r="C93" s="6">
        <v>35</v>
      </c>
      <c r="D93" s="7">
        <v>17</v>
      </c>
    </row>
    <row r="94" spans="1:4" x14ac:dyDescent="0.3">
      <c r="A94" s="1">
        <v>42019</v>
      </c>
      <c r="B94" s="2">
        <v>127</v>
      </c>
      <c r="C94" s="3">
        <v>58</v>
      </c>
      <c r="D94" s="4">
        <v>39</v>
      </c>
    </row>
    <row r="95" spans="1:4" x14ac:dyDescent="0.3">
      <c r="A95" s="1">
        <v>42020</v>
      </c>
      <c r="B95" s="5">
        <v>121</v>
      </c>
      <c r="C95" s="6">
        <v>175</v>
      </c>
      <c r="D95" s="7">
        <v>77</v>
      </c>
    </row>
    <row r="96" spans="1:4" x14ac:dyDescent="0.3">
      <c r="A96" s="1">
        <v>42021</v>
      </c>
      <c r="B96" s="2">
        <v>80</v>
      </c>
      <c r="C96" s="3">
        <v>101</v>
      </c>
      <c r="D96" s="4">
        <v>3</v>
      </c>
    </row>
    <row r="97" spans="1:4" x14ac:dyDescent="0.3">
      <c r="A97" s="1">
        <v>42022</v>
      </c>
      <c r="B97" s="5">
        <v>189</v>
      </c>
      <c r="C97" s="6">
        <v>161</v>
      </c>
      <c r="D97" s="7">
        <v>53</v>
      </c>
    </row>
    <row r="98" spans="1:4" x14ac:dyDescent="0.3">
      <c r="A98" s="1">
        <v>42023</v>
      </c>
      <c r="B98" s="2">
        <v>18</v>
      </c>
      <c r="C98" s="3">
        <v>61</v>
      </c>
      <c r="D98" s="4">
        <v>19</v>
      </c>
    </row>
    <row r="99" spans="1:4" x14ac:dyDescent="0.3">
      <c r="A99" s="1">
        <v>42024</v>
      </c>
      <c r="B99" s="5">
        <v>68</v>
      </c>
      <c r="C99" s="6">
        <v>127</v>
      </c>
      <c r="D99" s="7">
        <v>3</v>
      </c>
    </row>
    <row r="100" spans="1:4" x14ac:dyDescent="0.3">
      <c r="A100" s="1">
        <v>42025</v>
      </c>
      <c r="B100" s="2">
        <v>37</v>
      </c>
      <c r="C100" s="3">
        <v>112</v>
      </c>
      <c r="D100" s="4">
        <v>68</v>
      </c>
    </row>
    <row r="101" spans="1:4" x14ac:dyDescent="0.3">
      <c r="A101" s="1">
        <v>42026</v>
      </c>
      <c r="B101" s="5">
        <v>40</v>
      </c>
      <c r="C101" s="6">
        <v>140</v>
      </c>
      <c r="D101" s="7">
        <v>15</v>
      </c>
    </row>
    <row r="102" spans="1:4" x14ac:dyDescent="0.3">
      <c r="A102" s="1">
        <v>42027</v>
      </c>
      <c r="B102" s="2">
        <v>189</v>
      </c>
      <c r="C102" s="3">
        <v>87</v>
      </c>
      <c r="D102" s="4">
        <v>64</v>
      </c>
    </row>
    <row r="103" spans="1:4" x14ac:dyDescent="0.3">
      <c r="A103" s="1">
        <v>42028</v>
      </c>
      <c r="B103" s="5">
        <v>145</v>
      </c>
      <c r="C103" s="6">
        <v>18</v>
      </c>
      <c r="D103" s="7">
        <v>1</v>
      </c>
    </row>
    <row r="104" spans="1:4" x14ac:dyDescent="0.3">
      <c r="A104" s="1">
        <v>42029</v>
      </c>
      <c r="B104" s="2">
        <v>148</v>
      </c>
      <c r="C104" s="3">
        <v>27</v>
      </c>
      <c r="D104" s="4">
        <v>13</v>
      </c>
    </row>
    <row r="105" spans="1:4" x14ac:dyDescent="0.3">
      <c r="A105" s="1">
        <v>42030</v>
      </c>
      <c r="B105" s="5">
        <v>127</v>
      </c>
      <c r="C105" s="6">
        <v>161</v>
      </c>
      <c r="D105" s="7">
        <v>31</v>
      </c>
    </row>
    <row r="106" spans="1:4" x14ac:dyDescent="0.3">
      <c r="A106" s="1">
        <v>42031</v>
      </c>
      <c r="B106" s="2">
        <v>131</v>
      </c>
      <c r="C106" s="3">
        <v>1</v>
      </c>
      <c r="D106" s="4">
        <v>98</v>
      </c>
    </row>
    <row r="107" spans="1:4" x14ac:dyDescent="0.3">
      <c r="A107" s="1">
        <v>42032</v>
      </c>
      <c r="B107" s="5">
        <v>142</v>
      </c>
      <c r="C107" s="6">
        <v>131</v>
      </c>
      <c r="D107" s="7">
        <v>62</v>
      </c>
    </row>
    <row r="108" spans="1:4" x14ac:dyDescent="0.3">
      <c r="A108" s="1">
        <v>42033</v>
      </c>
      <c r="B108" s="2">
        <v>121</v>
      </c>
      <c r="C108" s="3">
        <v>150</v>
      </c>
      <c r="D108" s="4">
        <v>25</v>
      </c>
    </row>
    <row r="109" spans="1:4" x14ac:dyDescent="0.3">
      <c r="A109" s="1">
        <v>42034</v>
      </c>
      <c r="B109" s="5">
        <v>33</v>
      </c>
      <c r="C109" s="6">
        <v>113</v>
      </c>
      <c r="D109" s="7">
        <v>62</v>
      </c>
    </row>
    <row r="110" spans="1:4" x14ac:dyDescent="0.3">
      <c r="A110" s="1">
        <v>42035</v>
      </c>
      <c r="B110" s="2">
        <v>142</v>
      </c>
      <c r="C110" s="3">
        <v>44</v>
      </c>
      <c r="D110" s="4">
        <v>92</v>
      </c>
    </row>
    <row r="111" spans="1:4" x14ac:dyDescent="0.3">
      <c r="A111" s="1">
        <v>42036</v>
      </c>
      <c r="B111" s="5">
        <v>119</v>
      </c>
      <c r="C111" s="6">
        <v>167</v>
      </c>
      <c r="D111" s="7">
        <v>64</v>
      </c>
    </row>
    <row r="112" spans="1:4" x14ac:dyDescent="0.3">
      <c r="A112" s="1">
        <v>42037</v>
      </c>
      <c r="B112" s="2">
        <v>54</v>
      </c>
      <c r="C112" s="3">
        <v>109</v>
      </c>
      <c r="D112" s="4">
        <v>65</v>
      </c>
    </row>
    <row r="113" spans="1:4" x14ac:dyDescent="0.3">
      <c r="A113" s="1">
        <v>42038</v>
      </c>
      <c r="B113" s="5">
        <v>53</v>
      </c>
      <c r="C113" s="6">
        <v>94</v>
      </c>
      <c r="D113" s="7">
        <v>43</v>
      </c>
    </row>
    <row r="114" spans="1:4" x14ac:dyDescent="0.3">
      <c r="A114" s="1">
        <v>42039</v>
      </c>
      <c r="B114" s="2">
        <v>165</v>
      </c>
      <c r="C114" s="3">
        <v>101</v>
      </c>
      <c r="D114" s="4">
        <v>8</v>
      </c>
    </row>
    <row r="115" spans="1:4" x14ac:dyDescent="0.3">
      <c r="A115" s="1">
        <v>42040</v>
      </c>
      <c r="B115" s="5">
        <v>159</v>
      </c>
      <c r="C115" s="6">
        <v>68</v>
      </c>
      <c r="D115" s="7">
        <v>96</v>
      </c>
    </row>
    <row r="116" spans="1:4" x14ac:dyDescent="0.3">
      <c r="A116" s="1">
        <v>42041</v>
      </c>
      <c r="B116" s="2">
        <v>79</v>
      </c>
      <c r="C116" s="3">
        <v>119</v>
      </c>
      <c r="D116" s="4">
        <v>35</v>
      </c>
    </row>
    <row r="117" spans="1:4" x14ac:dyDescent="0.3">
      <c r="A117" s="1">
        <v>42042</v>
      </c>
      <c r="B117" s="5">
        <v>128</v>
      </c>
      <c r="C117" s="6">
        <v>148</v>
      </c>
      <c r="D117" s="7">
        <v>77</v>
      </c>
    </row>
    <row r="118" spans="1:4" x14ac:dyDescent="0.3">
      <c r="A118" s="1">
        <v>42043</v>
      </c>
      <c r="B118" s="2">
        <v>195</v>
      </c>
      <c r="C118" s="3">
        <v>39</v>
      </c>
      <c r="D118" s="4">
        <v>77</v>
      </c>
    </row>
    <row r="119" spans="1:4" x14ac:dyDescent="0.3">
      <c r="A119" s="1">
        <v>42044</v>
      </c>
      <c r="B119" s="5">
        <v>87</v>
      </c>
      <c r="C119" s="6">
        <v>8</v>
      </c>
      <c r="D119" s="7">
        <v>17</v>
      </c>
    </row>
    <row r="120" spans="1:4" x14ac:dyDescent="0.3">
      <c r="A120" s="1">
        <v>42045</v>
      </c>
      <c r="B120" s="2">
        <v>114</v>
      </c>
      <c r="C120" s="3">
        <v>124</v>
      </c>
      <c r="D120" s="4">
        <v>94</v>
      </c>
    </row>
    <row r="121" spans="1:4" x14ac:dyDescent="0.3">
      <c r="A121" s="1">
        <v>42046</v>
      </c>
      <c r="B121" s="5">
        <v>126</v>
      </c>
      <c r="C121" s="6">
        <v>122</v>
      </c>
      <c r="D121" s="7">
        <v>39</v>
      </c>
    </row>
    <row r="122" spans="1:4" x14ac:dyDescent="0.3">
      <c r="A122" s="1">
        <v>42047</v>
      </c>
      <c r="B122" s="2">
        <v>96</v>
      </c>
      <c r="C122" s="3">
        <v>113</v>
      </c>
      <c r="D122" s="4">
        <v>28</v>
      </c>
    </row>
    <row r="123" spans="1:4" x14ac:dyDescent="0.3">
      <c r="A123" s="1">
        <v>42048</v>
      </c>
      <c r="B123" s="5">
        <v>165</v>
      </c>
      <c r="C123" s="6">
        <v>4</v>
      </c>
      <c r="D123" s="7">
        <v>83</v>
      </c>
    </row>
    <row r="124" spans="1:4" x14ac:dyDescent="0.3">
      <c r="A124" s="1">
        <v>42049</v>
      </c>
      <c r="B124" s="2">
        <v>1</v>
      </c>
      <c r="C124" s="3">
        <v>117</v>
      </c>
      <c r="D124" s="4">
        <v>76</v>
      </c>
    </row>
    <row r="125" spans="1:4" x14ac:dyDescent="0.3">
      <c r="A125" s="1">
        <v>42050</v>
      </c>
      <c r="B125" s="5">
        <v>107</v>
      </c>
      <c r="C125" s="6">
        <v>70</v>
      </c>
      <c r="D125" s="7">
        <v>28</v>
      </c>
    </row>
    <row r="126" spans="1:4" x14ac:dyDescent="0.3">
      <c r="A126" s="1">
        <v>42051</v>
      </c>
      <c r="B126" s="2">
        <v>83</v>
      </c>
      <c r="C126" s="3">
        <v>81</v>
      </c>
      <c r="D126" s="4">
        <v>1</v>
      </c>
    </row>
    <row r="127" spans="1:4" x14ac:dyDescent="0.3">
      <c r="A127" s="1">
        <v>42052</v>
      </c>
      <c r="B127" s="5">
        <v>43</v>
      </c>
      <c r="C127" s="6">
        <v>109</v>
      </c>
      <c r="D127" s="7">
        <v>50</v>
      </c>
    </row>
    <row r="128" spans="1:4" x14ac:dyDescent="0.3">
      <c r="A128" s="1">
        <v>42053</v>
      </c>
      <c r="B128" s="2">
        <v>52</v>
      </c>
      <c r="C128" s="3">
        <v>110</v>
      </c>
      <c r="D128" s="4">
        <v>19</v>
      </c>
    </row>
    <row r="129" spans="1:4" x14ac:dyDescent="0.3">
      <c r="A129" s="1">
        <v>42054</v>
      </c>
      <c r="B129" s="5">
        <v>104</v>
      </c>
      <c r="C129" s="6">
        <v>132</v>
      </c>
      <c r="D129" s="7">
        <v>57</v>
      </c>
    </row>
    <row r="130" spans="1:4" x14ac:dyDescent="0.3">
      <c r="A130" s="1">
        <v>42055</v>
      </c>
      <c r="B130" s="2">
        <v>57</v>
      </c>
      <c r="C130" s="3">
        <v>150</v>
      </c>
      <c r="D130" s="4">
        <v>36</v>
      </c>
    </row>
    <row r="131" spans="1:4" x14ac:dyDescent="0.3">
      <c r="A131" s="1">
        <v>42056</v>
      </c>
      <c r="B131" s="5">
        <v>86</v>
      </c>
      <c r="C131" s="6">
        <v>183</v>
      </c>
      <c r="D131" s="7">
        <v>0</v>
      </c>
    </row>
    <row r="132" spans="1:4" x14ac:dyDescent="0.3">
      <c r="A132" s="1">
        <v>42057</v>
      </c>
      <c r="B132" s="2">
        <v>108</v>
      </c>
      <c r="C132" s="3">
        <v>20</v>
      </c>
      <c r="D132" s="4">
        <v>87</v>
      </c>
    </row>
    <row r="133" spans="1:4" x14ac:dyDescent="0.3">
      <c r="A133" s="1">
        <v>42058</v>
      </c>
      <c r="B133" s="5">
        <v>102</v>
      </c>
      <c r="C133" s="6">
        <v>142</v>
      </c>
      <c r="D133" s="7">
        <v>20</v>
      </c>
    </row>
    <row r="134" spans="1:4" x14ac:dyDescent="0.3">
      <c r="A134" s="1">
        <v>42059</v>
      </c>
      <c r="B134" s="2">
        <v>81</v>
      </c>
      <c r="C134" s="3">
        <v>133</v>
      </c>
      <c r="D134" s="4">
        <v>25</v>
      </c>
    </row>
    <row r="135" spans="1:4" x14ac:dyDescent="0.3">
      <c r="A135" s="1">
        <v>42060</v>
      </c>
      <c r="B135" s="5">
        <v>59</v>
      </c>
      <c r="C135" s="6">
        <v>87</v>
      </c>
      <c r="D135" s="7">
        <v>10</v>
      </c>
    </row>
    <row r="136" spans="1:4" x14ac:dyDescent="0.3">
      <c r="A136" s="1">
        <v>42061</v>
      </c>
      <c r="B136" s="2">
        <v>21</v>
      </c>
      <c r="C136" s="3">
        <v>75</v>
      </c>
      <c r="D136" s="4">
        <v>65</v>
      </c>
    </row>
    <row r="137" spans="1:4" x14ac:dyDescent="0.3">
      <c r="A137" s="1">
        <v>42062</v>
      </c>
      <c r="B137" s="5">
        <v>79</v>
      </c>
      <c r="C137" s="6">
        <v>14</v>
      </c>
      <c r="D137" s="7">
        <v>27</v>
      </c>
    </row>
    <row r="138" spans="1:4" x14ac:dyDescent="0.3">
      <c r="A138" s="1">
        <v>42063</v>
      </c>
      <c r="B138" s="2">
        <v>56</v>
      </c>
      <c r="C138" s="3">
        <v>12</v>
      </c>
      <c r="D138" s="4">
        <v>25</v>
      </c>
    </row>
    <row r="139" spans="1:4" x14ac:dyDescent="0.3">
      <c r="A139" s="1">
        <v>42064</v>
      </c>
      <c r="B139" s="5">
        <v>195</v>
      </c>
      <c r="C139" s="6">
        <v>90</v>
      </c>
      <c r="D139" s="7">
        <v>56</v>
      </c>
    </row>
    <row r="140" spans="1:4" x14ac:dyDescent="0.3">
      <c r="A140" s="1">
        <v>42065</v>
      </c>
      <c r="B140" s="2">
        <v>113</v>
      </c>
      <c r="C140" s="3">
        <v>90</v>
      </c>
      <c r="D140" s="4">
        <v>24</v>
      </c>
    </row>
    <row r="141" spans="1:4" x14ac:dyDescent="0.3">
      <c r="A141" s="1">
        <v>42066</v>
      </c>
      <c r="B141" s="5">
        <v>93</v>
      </c>
      <c r="C141" s="6">
        <v>139</v>
      </c>
      <c r="D141" s="7">
        <v>47</v>
      </c>
    </row>
    <row r="142" spans="1:4" x14ac:dyDescent="0.3">
      <c r="A142" s="1">
        <v>42067</v>
      </c>
      <c r="B142" s="2">
        <v>93</v>
      </c>
      <c r="C142" s="3">
        <v>147</v>
      </c>
      <c r="D142" s="4">
        <v>26</v>
      </c>
    </row>
    <row r="143" spans="1:4" x14ac:dyDescent="0.3">
      <c r="A143" s="1">
        <v>42068</v>
      </c>
      <c r="B143" s="5">
        <v>79</v>
      </c>
      <c r="C143" s="6">
        <v>145</v>
      </c>
      <c r="D143" s="7">
        <v>36</v>
      </c>
    </row>
    <row r="144" spans="1:4" x14ac:dyDescent="0.3">
      <c r="A144" s="1">
        <v>42069</v>
      </c>
      <c r="B144" s="2">
        <v>148</v>
      </c>
      <c r="C144" s="3">
        <v>127</v>
      </c>
      <c r="D144" s="4">
        <v>27</v>
      </c>
    </row>
    <row r="145" spans="1:4" x14ac:dyDescent="0.3">
      <c r="A145" s="1">
        <v>42070</v>
      </c>
      <c r="B145" s="5">
        <v>132</v>
      </c>
      <c r="C145" s="6">
        <v>128</v>
      </c>
      <c r="D145" s="7">
        <v>37</v>
      </c>
    </row>
    <row r="146" spans="1:4" x14ac:dyDescent="0.3">
      <c r="A146" s="1">
        <v>42071</v>
      </c>
      <c r="B146" s="2">
        <v>22</v>
      </c>
      <c r="C146" s="3">
        <v>115</v>
      </c>
      <c r="D146" s="4">
        <v>28</v>
      </c>
    </row>
    <row r="147" spans="1:4" x14ac:dyDescent="0.3">
      <c r="A147" s="1">
        <v>42072</v>
      </c>
      <c r="B147" s="5">
        <v>50</v>
      </c>
      <c r="C147" s="6">
        <v>99</v>
      </c>
      <c r="D147" s="7">
        <v>78</v>
      </c>
    </row>
    <row r="148" spans="1:4" x14ac:dyDescent="0.3">
      <c r="A148" s="1">
        <v>42073</v>
      </c>
      <c r="B148" s="2">
        <v>178</v>
      </c>
      <c r="C148" s="3">
        <v>146</v>
      </c>
      <c r="D148" s="4">
        <v>75</v>
      </c>
    </row>
    <row r="149" spans="1:4" x14ac:dyDescent="0.3">
      <c r="A149" s="1">
        <v>42074</v>
      </c>
      <c r="B149" s="5">
        <v>97</v>
      </c>
      <c r="C149" s="6">
        <v>135</v>
      </c>
      <c r="D149" s="7">
        <v>66</v>
      </c>
    </row>
    <row r="150" spans="1:4" x14ac:dyDescent="0.3">
      <c r="A150" s="1">
        <v>42075</v>
      </c>
      <c r="B150" s="2">
        <v>138</v>
      </c>
      <c r="C150" s="3">
        <v>160</v>
      </c>
      <c r="D150" s="4">
        <v>6</v>
      </c>
    </row>
    <row r="151" spans="1:4" x14ac:dyDescent="0.3">
      <c r="A151" s="1">
        <v>42076</v>
      </c>
      <c r="B151" s="5">
        <v>194</v>
      </c>
      <c r="C151" s="6">
        <v>87</v>
      </c>
      <c r="D151" s="7">
        <v>60</v>
      </c>
    </row>
    <row r="152" spans="1:4" x14ac:dyDescent="0.3">
      <c r="A152" s="1">
        <v>42077</v>
      </c>
      <c r="B152" s="2">
        <v>86</v>
      </c>
      <c r="C152" s="3">
        <v>21</v>
      </c>
      <c r="D152" s="4">
        <v>45</v>
      </c>
    </row>
    <row r="153" spans="1:4" x14ac:dyDescent="0.3">
      <c r="A153" s="1">
        <v>42078</v>
      </c>
      <c r="B153" s="5">
        <v>26</v>
      </c>
      <c r="C153" s="6">
        <v>60</v>
      </c>
      <c r="D153" s="7">
        <v>44</v>
      </c>
    </row>
    <row r="154" spans="1:4" x14ac:dyDescent="0.3">
      <c r="A154" s="1">
        <v>42079</v>
      </c>
      <c r="B154" s="2">
        <v>28</v>
      </c>
      <c r="C154" s="3">
        <v>35</v>
      </c>
      <c r="D154" s="4">
        <v>96</v>
      </c>
    </row>
    <row r="155" spans="1:4" x14ac:dyDescent="0.3">
      <c r="A155" s="1">
        <v>42080</v>
      </c>
      <c r="B155" s="5">
        <v>53</v>
      </c>
      <c r="C155" s="6">
        <v>100</v>
      </c>
      <c r="D155" s="7">
        <v>64</v>
      </c>
    </row>
    <row r="156" spans="1:4" x14ac:dyDescent="0.3">
      <c r="A156" s="1">
        <v>42081</v>
      </c>
      <c r="B156" s="2">
        <v>168</v>
      </c>
      <c r="C156" s="3">
        <v>64</v>
      </c>
      <c r="D156" s="4">
        <v>46</v>
      </c>
    </row>
    <row r="157" spans="1:4" x14ac:dyDescent="0.3">
      <c r="A157" s="1">
        <v>42082</v>
      </c>
      <c r="B157" s="5">
        <v>77</v>
      </c>
      <c r="C157" s="6">
        <v>60</v>
      </c>
      <c r="D157" s="7">
        <v>35</v>
      </c>
    </row>
    <row r="158" spans="1:4" x14ac:dyDescent="0.3">
      <c r="A158" s="1">
        <v>42083</v>
      </c>
      <c r="B158" s="2">
        <v>17</v>
      </c>
      <c r="C158" s="3">
        <v>80</v>
      </c>
      <c r="D158" s="4">
        <v>30</v>
      </c>
    </row>
    <row r="159" spans="1:4" x14ac:dyDescent="0.3">
      <c r="A159" s="1">
        <v>42084</v>
      </c>
      <c r="B159" s="5">
        <v>175</v>
      </c>
      <c r="C159" s="6">
        <v>47</v>
      </c>
      <c r="D159" s="7">
        <v>25</v>
      </c>
    </row>
    <row r="160" spans="1:4" x14ac:dyDescent="0.3">
      <c r="A160" s="1">
        <v>42085</v>
      </c>
      <c r="B160" s="2">
        <v>164</v>
      </c>
      <c r="C160" s="3">
        <v>60</v>
      </c>
      <c r="D160" s="4">
        <v>22</v>
      </c>
    </row>
    <row r="161" spans="1:4" x14ac:dyDescent="0.3">
      <c r="A161" s="1">
        <v>42086</v>
      </c>
      <c r="B161" s="5">
        <v>199</v>
      </c>
      <c r="C161" s="6">
        <v>80</v>
      </c>
      <c r="D161" s="7">
        <v>45</v>
      </c>
    </row>
    <row r="162" spans="1:4" x14ac:dyDescent="0.3">
      <c r="A162" s="1">
        <v>42087</v>
      </c>
      <c r="B162" s="2">
        <v>111</v>
      </c>
      <c r="C162" s="3">
        <v>92</v>
      </c>
      <c r="D162" s="4">
        <v>45</v>
      </c>
    </row>
    <row r="163" spans="1:4" x14ac:dyDescent="0.3">
      <c r="A163" s="1">
        <v>42088</v>
      </c>
      <c r="B163" s="5">
        <v>58</v>
      </c>
      <c r="C163" s="6">
        <v>90</v>
      </c>
      <c r="D163" s="7">
        <v>40</v>
      </c>
    </row>
    <row r="164" spans="1:4" x14ac:dyDescent="0.3">
      <c r="A164" s="1">
        <v>42089</v>
      </c>
      <c r="B164" s="2">
        <v>59</v>
      </c>
      <c r="C164" s="3">
        <v>164</v>
      </c>
      <c r="D164" s="4">
        <v>47</v>
      </c>
    </row>
    <row r="165" spans="1:4" x14ac:dyDescent="0.3">
      <c r="A165" s="1">
        <v>42090</v>
      </c>
      <c r="B165" s="5">
        <v>158</v>
      </c>
      <c r="C165" s="6">
        <v>120</v>
      </c>
      <c r="D165" s="7">
        <v>30</v>
      </c>
    </row>
    <row r="166" spans="1:4" x14ac:dyDescent="0.3">
      <c r="A166" s="1">
        <v>42091</v>
      </c>
      <c r="B166" s="2">
        <v>84</v>
      </c>
      <c r="C166" s="3">
        <v>90</v>
      </c>
      <c r="D166" s="4">
        <v>30</v>
      </c>
    </row>
    <row r="167" spans="1:4" x14ac:dyDescent="0.3">
      <c r="A167" s="1">
        <v>42092</v>
      </c>
      <c r="B167" s="5">
        <v>64</v>
      </c>
      <c r="C167" s="6">
        <v>61</v>
      </c>
      <c r="D167" s="7">
        <v>60</v>
      </c>
    </row>
    <row r="168" spans="1:4" x14ac:dyDescent="0.3">
      <c r="A168" s="1">
        <v>42093</v>
      </c>
      <c r="B168" s="2">
        <v>125</v>
      </c>
      <c r="C168" s="3">
        <v>84</v>
      </c>
      <c r="D168" s="4">
        <v>40</v>
      </c>
    </row>
    <row r="169" spans="1:4" x14ac:dyDescent="0.3">
      <c r="A169" s="1">
        <v>42094</v>
      </c>
      <c r="B169" s="5">
        <v>148</v>
      </c>
      <c r="C169" s="6">
        <v>110</v>
      </c>
      <c r="D169" s="7">
        <v>50</v>
      </c>
    </row>
    <row r="170" spans="1:4" x14ac:dyDescent="0.3">
      <c r="A170" s="1">
        <v>42095</v>
      </c>
      <c r="B170" s="2">
        <v>172</v>
      </c>
      <c r="C170" s="3">
        <v>100</v>
      </c>
      <c r="D170" s="4">
        <v>30</v>
      </c>
    </row>
    <row r="171" spans="1:4" x14ac:dyDescent="0.3">
      <c r="A171" s="1">
        <v>42096</v>
      </c>
      <c r="B171" s="5">
        <v>103</v>
      </c>
      <c r="C171" s="6">
        <v>60</v>
      </c>
      <c r="D171" s="7">
        <v>40</v>
      </c>
    </row>
    <row r="172" spans="1:4" x14ac:dyDescent="0.3">
      <c r="A172" s="1">
        <v>42097</v>
      </c>
      <c r="B172" s="2">
        <v>191</v>
      </c>
      <c r="C172" s="3">
        <v>41</v>
      </c>
      <c r="D172" s="4">
        <v>52</v>
      </c>
    </row>
    <row r="173" spans="1:4" x14ac:dyDescent="0.3">
      <c r="A173" s="1">
        <v>42098</v>
      </c>
      <c r="B173" s="5">
        <v>128</v>
      </c>
      <c r="C173" s="6">
        <v>98</v>
      </c>
      <c r="D173" s="7">
        <v>40</v>
      </c>
    </row>
    <row r="174" spans="1:4" x14ac:dyDescent="0.3">
      <c r="A174" s="1">
        <v>42099</v>
      </c>
      <c r="B174" s="2">
        <v>75</v>
      </c>
      <c r="C174" s="3">
        <v>87</v>
      </c>
      <c r="D174" s="4">
        <v>47</v>
      </c>
    </row>
    <row r="175" spans="1:4" x14ac:dyDescent="0.3">
      <c r="A175" s="1">
        <v>42100</v>
      </c>
      <c r="B175" s="5">
        <v>38</v>
      </c>
      <c r="C175" s="6">
        <v>100</v>
      </c>
      <c r="D175" s="7">
        <v>50</v>
      </c>
    </row>
    <row r="176" spans="1:4" x14ac:dyDescent="0.3">
      <c r="A176" s="1">
        <v>42101</v>
      </c>
      <c r="B176" s="2">
        <v>80</v>
      </c>
      <c r="C176" s="3">
        <v>40</v>
      </c>
      <c r="D176" s="4">
        <v>30</v>
      </c>
    </row>
    <row r="177" spans="1:4" x14ac:dyDescent="0.3">
      <c r="A177" s="1">
        <v>42102</v>
      </c>
      <c r="B177" s="5">
        <v>55</v>
      </c>
      <c r="C177" s="6">
        <v>60</v>
      </c>
      <c r="D177" s="7">
        <v>50</v>
      </c>
    </row>
    <row r="178" spans="1:4" x14ac:dyDescent="0.3">
      <c r="A178" s="1">
        <v>42103</v>
      </c>
      <c r="B178" s="2">
        <v>10</v>
      </c>
      <c r="C178" s="3">
        <v>80</v>
      </c>
      <c r="D178" s="4">
        <v>48</v>
      </c>
    </row>
    <row r="179" spans="1:4" x14ac:dyDescent="0.3">
      <c r="A179" s="1">
        <v>42104</v>
      </c>
      <c r="B179" s="5">
        <v>95</v>
      </c>
      <c r="C179" s="6">
        <v>60</v>
      </c>
      <c r="D179" s="7">
        <v>51</v>
      </c>
    </row>
    <row r="180" spans="1:4" x14ac:dyDescent="0.3">
      <c r="A180" s="1">
        <v>42105</v>
      </c>
      <c r="B180" s="2">
        <v>90</v>
      </c>
      <c r="C180" s="3">
        <v>100</v>
      </c>
      <c r="D180" s="4">
        <v>50</v>
      </c>
    </row>
    <row r="181" spans="1:4" x14ac:dyDescent="0.3">
      <c r="A181" s="1">
        <v>42106</v>
      </c>
      <c r="B181" s="5">
        <v>186</v>
      </c>
      <c r="C181" s="6">
        <v>60</v>
      </c>
      <c r="D181" s="7">
        <v>92</v>
      </c>
    </row>
    <row r="182" spans="1:4" x14ac:dyDescent="0.3">
      <c r="A182" s="1">
        <v>42107</v>
      </c>
      <c r="B182" s="2">
        <v>2</v>
      </c>
      <c r="C182" s="3">
        <v>40</v>
      </c>
      <c r="D182" s="4">
        <v>50</v>
      </c>
    </row>
    <row r="183" spans="1:4" x14ac:dyDescent="0.3">
      <c r="A183" s="1">
        <v>42108</v>
      </c>
      <c r="B183" s="5">
        <v>136</v>
      </c>
      <c r="C183" s="6">
        <v>20</v>
      </c>
      <c r="D183" s="7">
        <v>66</v>
      </c>
    </row>
    <row r="184" spans="1:4" x14ac:dyDescent="0.3">
      <c r="A184" s="1">
        <v>42109</v>
      </c>
      <c r="B184" s="2">
        <v>4</v>
      </c>
      <c r="C184" s="3">
        <v>20</v>
      </c>
      <c r="D184" s="4">
        <v>10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3C15-47E9-47F7-9EBF-97DEC6A2F3FF}">
  <dimension ref="A1:G184"/>
  <sheetViews>
    <sheetView workbookViewId="0">
      <selection activeCell="G11" sqref="G11"/>
    </sheetView>
  </sheetViews>
  <sheetFormatPr defaultRowHeight="14.4" x14ac:dyDescent="0.3"/>
  <cols>
    <col min="1" max="3" width="10.77734375" bestFit="1" customWidth="1"/>
    <col min="5" max="5" width="14.33203125" customWidth="1"/>
    <col min="6" max="6" width="20" customWidth="1"/>
    <col min="7" max="7" width="21.6640625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200</v>
      </c>
      <c r="B2">
        <v>120</v>
      </c>
      <c r="C2">
        <v>81</v>
      </c>
      <c r="E2" t="s">
        <v>3</v>
      </c>
      <c r="F2" t="s">
        <v>4</v>
      </c>
    </row>
    <row r="3" spans="1:7" x14ac:dyDescent="0.3">
      <c r="A3">
        <v>100</v>
      </c>
      <c r="B3">
        <v>135</v>
      </c>
      <c r="C3">
        <v>33</v>
      </c>
      <c r="E3" t="s">
        <v>5</v>
      </c>
      <c r="F3">
        <v>685</v>
      </c>
    </row>
    <row r="4" spans="1:7" x14ac:dyDescent="0.3">
      <c r="A4">
        <v>50</v>
      </c>
      <c r="B4">
        <v>29</v>
      </c>
      <c r="C4">
        <v>85</v>
      </c>
      <c r="E4" t="s">
        <v>6</v>
      </c>
      <c r="F4">
        <v>620</v>
      </c>
    </row>
    <row r="5" spans="1:7" x14ac:dyDescent="0.3">
      <c r="A5">
        <v>68</v>
      </c>
      <c r="B5">
        <v>107</v>
      </c>
      <c r="C5">
        <v>84</v>
      </c>
      <c r="E5" t="s">
        <v>7</v>
      </c>
      <c r="F5">
        <v>380</v>
      </c>
    </row>
    <row r="6" spans="1:7" x14ac:dyDescent="0.3">
      <c r="A6">
        <v>75</v>
      </c>
      <c r="B6">
        <v>49</v>
      </c>
      <c r="C6">
        <v>23</v>
      </c>
    </row>
    <row r="7" spans="1:7" x14ac:dyDescent="0.3">
      <c r="A7">
        <v>109</v>
      </c>
      <c r="B7">
        <v>90</v>
      </c>
      <c r="C7">
        <v>48</v>
      </c>
      <c r="E7" t="s">
        <v>3</v>
      </c>
      <c r="F7" t="s">
        <v>19</v>
      </c>
      <c r="G7" t="s">
        <v>20</v>
      </c>
    </row>
    <row r="8" spans="1:7" x14ac:dyDescent="0.3">
      <c r="A8">
        <v>161</v>
      </c>
      <c r="B8">
        <v>2</v>
      </c>
      <c r="C8">
        <v>16</v>
      </c>
      <c r="E8" t="s">
        <v>5</v>
      </c>
      <c r="F8">
        <f>SUM(piastek3[Kostka])</f>
        <v>17460</v>
      </c>
      <c r="G8">
        <f>F8*F3</f>
        <v>11960100</v>
      </c>
    </row>
    <row r="9" spans="1:7" x14ac:dyDescent="0.3">
      <c r="A9">
        <v>97</v>
      </c>
      <c r="B9">
        <v>129</v>
      </c>
      <c r="C9">
        <v>43</v>
      </c>
      <c r="E9" t="s">
        <v>6</v>
      </c>
      <c r="F9">
        <f>SUM(B:B)</f>
        <v>16804</v>
      </c>
      <c r="G9">
        <f>F9*F4</f>
        <v>10418480</v>
      </c>
    </row>
    <row r="10" spans="1:7" x14ac:dyDescent="0.3">
      <c r="A10">
        <v>25</v>
      </c>
      <c r="B10">
        <v>186</v>
      </c>
      <c r="C10">
        <v>4</v>
      </c>
      <c r="E10" t="s">
        <v>7</v>
      </c>
      <c r="F10">
        <f>SUM(piastek3[Miał])</f>
        <v>9215</v>
      </c>
      <c r="G10">
        <f>F10*F5</f>
        <v>3501700</v>
      </c>
    </row>
    <row r="11" spans="1:7" x14ac:dyDescent="0.3">
      <c r="A11">
        <v>113</v>
      </c>
      <c r="B11">
        <v>97</v>
      </c>
      <c r="C11">
        <v>97</v>
      </c>
      <c r="F11" t="s">
        <v>21</v>
      </c>
      <c r="G11" s="8">
        <f>SUM(G8:G10)</f>
        <v>25880280</v>
      </c>
    </row>
    <row r="12" spans="1:7" x14ac:dyDescent="0.3">
      <c r="A12">
        <v>70</v>
      </c>
      <c r="B12">
        <v>12</v>
      </c>
      <c r="C12">
        <v>53</v>
      </c>
    </row>
    <row r="13" spans="1:7" x14ac:dyDescent="0.3">
      <c r="A13">
        <v>117</v>
      </c>
      <c r="B13">
        <v>142</v>
      </c>
      <c r="C13">
        <v>90</v>
      </c>
    </row>
    <row r="14" spans="1:7" x14ac:dyDescent="0.3">
      <c r="A14">
        <v>189</v>
      </c>
      <c r="B14">
        <v>28</v>
      </c>
      <c r="C14">
        <v>43</v>
      </c>
    </row>
    <row r="15" spans="1:7" x14ac:dyDescent="0.3">
      <c r="A15">
        <v>140</v>
      </c>
      <c r="B15">
        <v>191</v>
      </c>
      <c r="C15">
        <v>40</v>
      </c>
    </row>
    <row r="16" spans="1:7" x14ac:dyDescent="0.3">
      <c r="A16">
        <v>167</v>
      </c>
      <c r="B16">
        <v>48</v>
      </c>
      <c r="C16">
        <v>30</v>
      </c>
    </row>
    <row r="17" spans="1:3" x14ac:dyDescent="0.3">
      <c r="A17">
        <v>0</v>
      </c>
      <c r="B17">
        <v>154</v>
      </c>
      <c r="C17">
        <v>68</v>
      </c>
    </row>
    <row r="18" spans="1:3" x14ac:dyDescent="0.3">
      <c r="A18">
        <v>61</v>
      </c>
      <c r="B18">
        <v>139</v>
      </c>
      <c r="C18">
        <v>77</v>
      </c>
    </row>
    <row r="19" spans="1:3" x14ac:dyDescent="0.3">
      <c r="A19">
        <v>18</v>
      </c>
      <c r="B19">
        <v>163</v>
      </c>
      <c r="C19">
        <v>75</v>
      </c>
    </row>
    <row r="20" spans="1:3" x14ac:dyDescent="0.3">
      <c r="A20">
        <v>43</v>
      </c>
      <c r="B20">
        <v>169</v>
      </c>
      <c r="C20">
        <v>0</v>
      </c>
    </row>
    <row r="21" spans="1:3" x14ac:dyDescent="0.3">
      <c r="A21">
        <v>160</v>
      </c>
      <c r="B21">
        <v>135</v>
      </c>
      <c r="C21">
        <v>34</v>
      </c>
    </row>
    <row r="22" spans="1:3" x14ac:dyDescent="0.3">
      <c r="A22">
        <v>150</v>
      </c>
      <c r="B22">
        <v>89</v>
      </c>
      <c r="C22">
        <v>17</v>
      </c>
    </row>
    <row r="23" spans="1:3" x14ac:dyDescent="0.3">
      <c r="A23">
        <v>57</v>
      </c>
      <c r="B23">
        <v>109</v>
      </c>
      <c r="C23">
        <v>93</v>
      </c>
    </row>
    <row r="24" spans="1:3" x14ac:dyDescent="0.3">
      <c r="A24">
        <v>62</v>
      </c>
      <c r="B24">
        <v>80</v>
      </c>
      <c r="C24">
        <v>62</v>
      </c>
    </row>
    <row r="25" spans="1:3" x14ac:dyDescent="0.3">
      <c r="A25">
        <v>162</v>
      </c>
      <c r="B25">
        <v>62</v>
      </c>
      <c r="C25">
        <v>88</v>
      </c>
    </row>
    <row r="26" spans="1:3" x14ac:dyDescent="0.3">
      <c r="A26">
        <v>142</v>
      </c>
      <c r="B26">
        <v>79</v>
      </c>
      <c r="C26">
        <v>76</v>
      </c>
    </row>
    <row r="27" spans="1:3" x14ac:dyDescent="0.3">
      <c r="A27">
        <v>7</v>
      </c>
      <c r="B27">
        <v>30</v>
      </c>
      <c r="C27">
        <v>68</v>
      </c>
    </row>
    <row r="28" spans="1:3" x14ac:dyDescent="0.3">
      <c r="A28">
        <v>116</v>
      </c>
      <c r="B28">
        <v>6</v>
      </c>
      <c r="C28">
        <v>88</v>
      </c>
    </row>
    <row r="29" spans="1:3" x14ac:dyDescent="0.3">
      <c r="A29">
        <v>0</v>
      </c>
      <c r="B29">
        <v>1</v>
      </c>
      <c r="C29">
        <v>47</v>
      </c>
    </row>
    <row r="30" spans="1:3" x14ac:dyDescent="0.3">
      <c r="A30">
        <v>78</v>
      </c>
      <c r="B30">
        <v>84</v>
      </c>
      <c r="C30">
        <v>16</v>
      </c>
    </row>
    <row r="31" spans="1:3" x14ac:dyDescent="0.3">
      <c r="A31">
        <v>112</v>
      </c>
      <c r="B31">
        <v>140</v>
      </c>
      <c r="C31">
        <v>97</v>
      </c>
    </row>
    <row r="32" spans="1:3" x14ac:dyDescent="0.3">
      <c r="A32">
        <v>109</v>
      </c>
      <c r="B32">
        <v>74</v>
      </c>
      <c r="C32">
        <v>53</v>
      </c>
    </row>
    <row r="33" spans="1:3" x14ac:dyDescent="0.3">
      <c r="A33">
        <v>121</v>
      </c>
      <c r="B33">
        <v>77</v>
      </c>
      <c r="C33">
        <v>70</v>
      </c>
    </row>
    <row r="34" spans="1:3" x14ac:dyDescent="0.3">
      <c r="A34">
        <v>106</v>
      </c>
      <c r="B34">
        <v>89</v>
      </c>
      <c r="C34">
        <v>75</v>
      </c>
    </row>
    <row r="35" spans="1:3" x14ac:dyDescent="0.3">
      <c r="A35">
        <v>57</v>
      </c>
      <c r="B35">
        <v>119</v>
      </c>
      <c r="C35">
        <v>64</v>
      </c>
    </row>
    <row r="36" spans="1:3" x14ac:dyDescent="0.3">
      <c r="A36">
        <v>26</v>
      </c>
      <c r="B36">
        <v>87</v>
      </c>
      <c r="C36">
        <v>84</v>
      </c>
    </row>
    <row r="37" spans="1:3" x14ac:dyDescent="0.3">
      <c r="A37">
        <v>79</v>
      </c>
      <c r="B37">
        <v>171</v>
      </c>
      <c r="C37">
        <v>75</v>
      </c>
    </row>
    <row r="38" spans="1:3" x14ac:dyDescent="0.3">
      <c r="A38">
        <v>192</v>
      </c>
      <c r="B38">
        <v>151</v>
      </c>
      <c r="C38">
        <v>45</v>
      </c>
    </row>
    <row r="39" spans="1:3" x14ac:dyDescent="0.3">
      <c r="A39">
        <v>9</v>
      </c>
      <c r="B39">
        <v>64</v>
      </c>
      <c r="C39">
        <v>22</v>
      </c>
    </row>
    <row r="40" spans="1:3" x14ac:dyDescent="0.3">
      <c r="A40">
        <v>123</v>
      </c>
      <c r="B40">
        <v>150</v>
      </c>
      <c r="C40">
        <v>10</v>
      </c>
    </row>
    <row r="41" spans="1:3" x14ac:dyDescent="0.3">
      <c r="A41">
        <v>87</v>
      </c>
      <c r="B41">
        <v>123</v>
      </c>
      <c r="C41">
        <v>33</v>
      </c>
    </row>
    <row r="42" spans="1:3" x14ac:dyDescent="0.3">
      <c r="A42">
        <v>165</v>
      </c>
      <c r="B42">
        <v>88</v>
      </c>
      <c r="C42">
        <v>13</v>
      </c>
    </row>
    <row r="43" spans="1:3" x14ac:dyDescent="0.3">
      <c r="A43">
        <v>144</v>
      </c>
      <c r="B43">
        <v>78</v>
      </c>
      <c r="C43">
        <v>82</v>
      </c>
    </row>
    <row r="44" spans="1:3" x14ac:dyDescent="0.3">
      <c r="A44">
        <v>54</v>
      </c>
      <c r="B44">
        <v>38</v>
      </c>
      <c r="C44">
        <v>68</v>
      </c>
    </row>
    <row r="45" spans="1:3" x14ac:dyDescent="0.3">
      <c r="A45">
        <v>188</v>
      </c>
      <c r="B45">
        <v>44</v>
      </c>
      <c r="C45">
        <v>86</v>
      </c>
    </row>
    <row r="46" spans="1:3" x14ac:dyDescent="0.3">
      <c r="A46">
        <v>165</v>
      </c>
      <c r="B46">
        <v>170</v>
      </c>
      <c r="C46">
        <v>62</v>
      </c>
    </row>
    <row r="47" spans="1:3" x14ac:dyDescent="0.3">
      <c r="A47">
        <v>24</v>
      </c>
      <c r="B47">
        <v>94</v>
      </c>
      <c r="C47">
        <v>87</v>
      </c>
    </row>
    <row r="48" spans="1:3" x14ac:dyDescent="0.3">
      <c r="A48">
        <v>0</v>
      </c>
      <c r="B48">
        <v>120</v>
      </c>
      <c r="C48">
        <v>60</v>
      </c>
    </row>
    <row r="49" spans="1:3" x14ac:dyDescent="0.3">
      <c r="A49">
        <v>101</v>
      </c>
      <c r="B49">
        <v>53</v>
      </c>
      <c r="C49">
        <v>62</v>
      </c>
    </row>
    <row r="50" spans="1:3" x14ac:dyDescent="0.3">
      <c r="A50">
        <v>67</v>
      </c>
      <c r="B50">
        <v>147</v>
      </c>
      <c r="C50">
        <v>20</v>
      </c>
    </row>
    <row r="51" spans="1:3" x14ac:dyDescent="0.3">
      <c r="A51">
        <v>109</v>
      </c>
      <c r="B51">
        <v>99</v>
      </c>
      <c r="C51">
        <v>70</v>
      </c>
    </row>
    <row r="52" spans="1:3" x14ac:dyDescent="0.3">
      <c r="A52">
        <v>22</v>
      </c>
      <c r="B52">
        <v>16</v>
      </c>
      <c r="C52">
        <v>59</v>
      </c>
    </row>
    <row r="53" spans="1:3" x14ac:dyDescent="0.3">
      <c r="A53">
        <v>5</v>
      </c>
      <c r="B53">
        <v>91</v>
      </c>
      <c r="C53">
        <v>73</v>
      </c>
    </row>
    <row r="54" spans="1:3" x14ac:dyDescent="0.3">
      <c r="A54">
        <v>105</v>
      </c>
      <c r="B54">
        <v>154</v>
      </c>
      <c r="C54">
        <v>48</v>
      </c>
    </row>
    <row r="55" spans="1:3" x14ac:dyDescent="0.3">
      <c r="A55">
        <v>108</v>
      </c>
      <c r="B55">
        <v>5</v>
      </c>
      <c r="C55">
        <v>71</v>
      </c>
    </row>
    <row r="56" spans="1:3" x14ac:dyDescent="0.3">
      <c r="A56">
        <v>64</v>
      </c>
      <c r="B56">
        <v>37</v>
      </c>
      <c r="C56">
        <v>89</v>
      </c>
    </row>
    <row r="57" spans="1:3" x14ac:dyDescent="0.3">
      <c r="A57">
        <v>114</v>
      </c>
      <c r="B57">
        <v>140</v>
      </c>
      <c r="C57">
        <v>36</v>
      </c>
    </row>
    <row r="58" spans="1:3" x14ac:dyDescent="0.3">
      <c r="A58">
        <v>147</v>
      </c>
      <c r="B58">
        <v>140</v>
      </c>
      <c r="C58">
        <v>61</v>
      </c>
    </row>
    <row r="59" spans="1:3" x14ac:dyDescent="0.3">
      <c r="A59">
        <v>69</v>
      </c>
      <c r="B59">
        <v>120</v>
      </c>
      <c r="C59">
        <v>52</v>
      </c>
    </row>
    <row r="60" spans="1:3" x14ac:dyDescent="0.3">
      <c r="A60">
        <v>101</v>
      </c>
      <c r="B60">
        <v>39</v>
      </c>
      <c r="C60">
        <v>10</v>
      </c>
    </row>
    <row r="61" spans="1:3" x14ac:dyDescent="0.3">
      <c r="A61">
        <v>158</v>
      </c>
      <c r="B61">
        <v>36</v>
      </c>
      <c r="C61">
        <v>79</v>
      </c>
    </row>
    <row r="62" spans="1:3" x14ac:dyDescent="0.3">
      <c r="A62">
        <v>79</v>
      </c>
      <c r="B62">
        <v>105</v>
      </c>
      <c r="C62">
        <v>73</v>
      </c>
    </row>
    <row r="63" spans="1:3" x14ac:dyDescent="0.3">
      <c r="A63">
        <v>5</v>
      </c>
      <c r="B63">
        <v>24</v>
      </c>
      <c r="C63">
        <v>43</v>
      </c>
    </row>
    <row r="64" spans="1:3" x14ac:dyDescent="0.3">
      <c r="A64">
        <v>68</v>
      </c>
      <c r="B64">
        <v>112</v>
      </c>
      <c r="C64">
        <v>25</v>
      </c>
    </row>
    <row r="65" spans="1:3" x14ac:dyDescent="0.3">
      <c r="A65">
        <v>37</v>
      </c>
      <c r="B65">
        <v>57</v>
      </c>
      <c r="C65">
        <v>81</v>
      </c>
    </row>
    <row r="66" spans="1:3" x14ac:dyDescent="0.3">
      <c r="A66">
        <v>188</v>
      </c>
      <c r="B66">
        <v>28</v>
      </c>
      <c r="C66">
        <v>7</v>
      </c>
    </row>
    <row r="67" spans="1:3" x14ac:dyDescent="0.3">
      <c r="A67">
        <v>167</v>
      </c>
      <c r="B67">
        <v>41</v>
      </c>
      <c r="C67">
        <v>45</v>
      </c>
    </row>
    <row r="68" spans="1:3" x14ac:dyDescent="0.3">
      <c r="A68">
        <v>197</v>
      </c>
      <c r="B68">
        <v>82</v>
      </c>
      <c r="C68">
        <v>43</v>
      </c>
    </row>
    <row r="69" spans="1:3" x14ac:dyDescent="0.3">
      <c r="A69">
        <v>54</v>
      </c>
      <c r="B69">
        <v>130</v>
      </c>
      <c r="C69">
        <v>50</v>
      </c>
    </row>
    <row r="70" spans="1:3" x14ac:dyDescent="0.3">
      <c r="A70">
        <v>19</v>
      </c>
      <c r="B70">
        <v>153</v>
      </c>
      <c r="C70">
        <v>65</v>
      </c>
    </row>
    <row r="71" spans="1:3" x14ac:dyDescent="0.3">
      <c r="A71">
        <v>27</v>
      </c>
      <c r="B71">
        <v>160</v>
      </c>
      <c r="C71">
        <v>81</v>
      </c>
    </row>
    <row r="72" spans="1:3" x14ac:dyDescent="0.3">
      <c r="A72">
        <v>11</v>
      </c>
      <c r="B72">
        <v>140</v>
      </c>
      <c r="C72">
        <v>77</v>
      </c>
    </row>
    <row r="73" spans="1:3" x14ac:dyDescent="0.3">
      <c r="A73">
        <v>182</v>
      </c>
      <c r="B73">
        <v>50</v>
      </c>
      <c r="C73">
        <v>22</v>
      </c>
    </row>
    <row r="74" spans="1:3" x14ac:dyDescent="0.3">
      <c r="A74">
        <v>63</v>
      </c>
      <c r="B74">
        <v>83</v>
      </c>
      <c r="C74">
        <v>69</v>
      </c>
    </row>
    <row r="75" spans="1:3" x14ac:dyDescent="0.3">
      <c r="A75">
        <v>33</v>
      </c>
      <c r="B75">
        <v>59</v>
      </c>
      <c r="C75">
        <v>46</v>
      </c>
    </row>
    <row r="76" spans="1:3" x14ac:dyDescent="0.3">
      <c r="A76">
        <v>119</v>
      </c>
      <c r="B76">
        <v>57</v>
      </c>
      <c r="C76">
        <v>67</v>
      </c>
    </row>
    <row r="77" spans="1:3" x14ac:dyDescent="0.3">
      <c r="A77">
        <v>58</v>
      </c>
      <c r="B77">
        <v>176</v>
      </c>
      <c r="C77">
        <v>16</v>
      </c>
    </row>
    <row r="78" spans="1:3" x14ac:dyDescent="0.3">
      <c r="A78">
        <v>174</v>
      </c>
      <c r="B78">
        <v>61</v>
      </c>
      <c r="C78">
        <v>46</v>
      </c>
    </row>
    <row r="79" spans="1:3" x14ac:dyDescent="0.3">
      <c r="A79">
        <v>45</v>
      </c>
      <c r="B79">
        <v>154</v>
      </c>
      <c r="C79">
        <v>0</v>
      </c>
    </row>
    <row r="80" spans="1:3" x14ac:dyDescent="0.3">
      <c r="A80">
        <v>94</v>
      </c>
      <c r="B80">
        <v>120</v>
      </c>
      <c r="C80">
        <v>95</v>
      </c>
    </row>
    <row r="81" spans="1:3" x14ac:dyDescent="0.3">
      <c r="A81">
        <v>12</v>
      </c>
      <c r="B81">
        <v>5</v>
      </c>
      <c r="C81">
        <v>42</v>
      </c>
    </row>
    <row r="82" spans="1:3" x14ac:dyDescent="0.3">
      <c r="A82">
        <v>80</v>
      </c>
      <c r="B82">
        <v>170</v>
      </c>
      <c r="C82">
        <v>96</v>
      </c>
    </row>
    <row r="83" spans="1:3" x14ac:dyDescent="0.3">
      <c r="A83">
        <v>80</v>
      </c>
      <c r="B83">
        <v>10</v>
      </c>
      <c r="C83">
        <v>30</v>
      </c>
    </row>
    <row r="84" spans="1:3" x14ac:dyDescent="0.3">
      <c r="A84">
        <v>90</v>
      </c>
      <c r="B84">
        <v>80</v>
      </c>
      <c r="C84">
        <v>31</v>
      </c>
    </row>
    <row r="85" spans="1:3" x14ac:dyDescent="0.3">
      <c r="A85">
        <v>130</v>
      </c>
      <c r="B85">
        <v>163</v>
      </c>
      <c r="C85">
        <v>92</v>
      </c>
    </row>
    <row r="86" spans="1:3" x14ac:dyDescent="0.3">
      <c r="A86">
        <v>54</v>
      </c>
      <c r="B86">
        <v>7</v>
      </c>
      <c r="C86">
        <v>79</v>
      </c>
    </row>
    <row r="87" spans="1:3" x14ac:dyDescent="0.3">
      <c r="A87">
        <v>88</v>
      </c>
      <c r="B87">
        <v>125</v>
      </c>
      <c r="C87">
        <v>97</v>
      </c>
    </row>
    <row r="88" spans="1:3" x14ac:dyDescent="0.3">
      <c r="A88">
        <v>83</v>
      </c>
      <c r="B88">
        <v>85</v>
      </c>
      <c r="C88">
        <v>99</v>
      </c>
    </row>
    <row r="89" spans="1:3" x14ac:dyDescent="0.3">
      <c r="A89">
        <v>139</v>
      </c>
      <c r="B89">
        <v>155</v>
      </c>
      <c r="C89">
        <v>11</v>
      </c>
    </row>
    <row r="90" spans="1:3" x14ac:dyDescent="0.3">
      <c r="A90">
        <v>82</v>
      </c>
      <c r="B90">
        <v>43</v>
      </c>
      <c r="C90">
        <v>93</v>
      </c>
    </row>
    <row r="91" spans="1:3" x14ac:dyDescent="0.3">
      <c r="A91">
        <v>23</v>
      </c>
      <c r="B91">
        <v>40</v>
      </c>
      <c r="C91">
        <v>83</v>
      </c>
    </row>
    <row r="92" spans="1:3" x14ac:dyDescent="0.3">
      <c r="A92">
        <v>118</v>
      </c>
      <c r="B92">
        <v>165</v>
      </c>
      <c r="C92">
        <v>56</v>
      </c>
    </row>
    <row r="93" spans="1:3" x14ac:dyDescent="0.3">
      <c r="A93">
        <v>59</v>
      </c>
      <c r="B93">
        <v>35</v>
      </c>
      <c r="C93">
        <v>17</v>
      </c>
    </row>
    <row r="94" spans="1:3" x14ac:dyDescent="0.3">
      <c r="A94">
        <v>127</v>
      </c>
      <c r="B94">
        <v>58</v>
      </c>
      <c r="C94">
        <v>39</v>
      </c>
    </row>
    <row r="95" spans="1:3" x14ac:dyDescent="0.3">
      <c r="A95">
        <v>121</v>
      </c>
      <c r="B95">
        <v>175</v>
      </c>
      <c r="C95">
        <v>77</v>
      </c>
    </row>
    <row r="96" spans="1:3" x14ac:dyDescent="0.3">
      <c r="A96">
        <v>80</v>
      </c>
      <c r="B96">
        <v>101</v>
      </c>
      <c r="C96">
        <v>3</v>
      </c>
    </row>
    <row r="97" spans="1:3" x14ac:dyDescent="0.3">
      <c r="A97">
        <v>189</v>
      </c>
      <c r="B97">
        <v>161</v>
      </c>
      <c r="C97">
        <v>53</v>
      </c>
    </row>
    <row r="98" spans="1:3" x14ac:dyDescent="0.3">
      <c r="A98">
        <v>18</v>
      </c>
      <c r="B98">
        <v>61</v>
      </c>
      <c r="C98">
        <v>19</v>
      </c>
    </row>
    <row r="99" spans="1:3" x14ac:dyDescent="0.3">
      <c r="A99">
        <v>68</v>
      </c>
      <c r="B99">
        <v>127</v>
      </c>
      <c r="C99">
        <v>3</v>
      </c>
    </row>
    <row r="100" spans="1:3" x14ac:dyDescent="0.3">
      <c r="A100">
        <v>37</v>
      </c>
      <c r="B100">
        <v>112</v>
      </c>
      <c r="C100">
        <v>68</v>
      </c>
    </row>
    <row r="101" spans="1:3" x14ac:dyDescent="0.3">
      <c r="A101">
        <v>40</v>
      </c>
      <c r="B101">
        <v>140</v>
      </c>
      <c r="C101">
        <v>15</v>
      </c>
    </row>
    <row r="102" spans="1:3" x14ac:dyDescent="0.3">
      <c r="A102">
        <v>189</v>
      </c>
      <c r="B102">
        <v>87</v>
      </c>
      <c r="C102">
        <v>64</v>
      </c>
    </row>
    <row r="103" spans="1:3" x14ac:dyDescent="0.3">
      <c r="A103">
        <v>145</v>
      </c>
      <c r="B103">
        <v>18</v>
      </c>
      <c r="C103">
        <v>1</v>
      </c>
    </row>
    <row r="104" spans="1:3" x14ac:dyDescent="0.3">
      <c r="A104">
        <v>148</v>
      </c>
      <c r="B104">
        <v>27</v>
      </c>
      <c r="C104">
        <v>13</v>
      </c>
    </row>
    <row r="105" spans="1:3" x14ac:dyDescent="0.3">
      <c r="A105">
        <v>127</v>
      </c>
      <c r="B105">
        <v>161</v>
      </c>
      <c r="C105">
        <v>31</v>
      </c>
    </row>
    <row r="106" spans="1:3" x14ac:dyDescent="0.3">
      <c r="A106">
        <v>131</v>
      </c>
      <c r="B106">
        <v>1</v>
      </c>
      <c r="C106">
        <v>98</v>
      </c>
    </row>
    <row r="107" spans="1:3" x14ac:dyDescent="0.3">
      <c r="A107">
        <v>142</v>
      </c>
      <c r="B107">
        <v>131</v>
      </c>
      <c r="C107">
        <v>62</v>
      </c>
    </row>
    <row r="108" spans="1:3" x14ac:dyDescent="0.3">
      <c r="A108">
        <v>121</v>
      </c>
      <c r="B108">
        <v>150</v>
      </c>
      <c r="C108">
        <v>25</v>
      </c>
    </row>
    <row r="109" spans="1:3" x14ac:dyDescent="0.3">
      <c r="A109">
        <v>33</v>
      </c>
      <c r="B109">
        <v>113</v>
      </c>
      <c r="C109">
        <v>62</v>
      </c>
    </row>
    <row r="110" spans="1:3" x14ac:dyDescent="0.3">
      <c r="A110">
        <v>142</v>
      </c>
      <c r="B110">
        <v>44</v>
      </c>
      <c r="C110">
        <v>92</v>
      </c>
    </row>
    <row r="111" spans="1:3" x14ac:dyDescent="0.3">
      <c r="A111">
        <v>119</v>
      </c>
      <c r="B111">
        <v>167</v>
      </c>
      <c r="C111">
        <v>64</v>
      </c>
    </row>
    <row r="112" spans="1:3" x14ac:dyDescent="0.3">
      <c r="A112">
        <v>54</v>
      </c>
      <c r="B112">
        <v>109</v>
      </c>
      <c r="C112">
        <v>65</v>
      </c>
    </row>
    <row r="113" spans="1:3" x14ac:dyDescent="0.3">
      <c r="A113">
        <v>53</v>
      </c>
      <c r="B113">
        <v>94</v>
      </c>
      <c r="C113">
        <v>43</v>
      </c>
    </row>
    <row r="114" spans="1:3" x14ac:dyDescent="0.3">
      <c r="A114">
        <v>165</v>
      </c>
      <c r="B114">
        <v>101</v>
      </c>
      <c r="C114">
        <v>8</v>
      </c>
    </row>
    <row r="115" spans="1:3" x14ac:dyDescent="0.3">
      <c r="A115">
        <v>159</v>
      </c>
      <c r="B115">
        <v>68</v>
      </c>
      <c r="C115">
        <v>96</v>
      </c>
    </row>
    <row r="116" spans="1:3" x14ac:dyDescent="0.3">
      <c r="A116">
        <v>79</v>
      </c>
      <c r="B116">
        <v>119</v>
      </c>
      <c r="C116">
        <v>35</v>
      </c>
    </row>
    <row r="117" spans="1:3" x14ac:dyDescent="0.3">
      <c r="A117">
        <v>128</v>
      </c>
      <c r="B117">
        <v>148</v>
      </c>
      <c r="C117">
        <v>77</v>
      </c>
    </row>
    <row r="118" spans="1:3" x14ac:dyDescent="0.3">
      <c r="A118">
        <v>195</v>
      </c>
      <c r="B118">
        <v>39</v>
      </c>
      <c r="C118">
        <v>77</v>
      </c>
    </row>
    <row r="119" spans="1:3" x14ac:dyDescent="0.3">
      <c r="A119">
        <v>87</v>
      </c>
      <c r="B119">
        <v>8</v>
      </c>
      <c r="C119">
        <v>17</v>
      </c>
    </row>
    <row r="120" spans="1:3" x14ac:dyDescent="0.3">
      <c r="A120">
        <v>114</v>
      </c>
      <c r="B120">
        <v>124</v>
      </c>
      <c r="C120">
        <v>94</v>
      </c>
    </row>
    <row r="121" spans="1:3" x14ac:dyDescent="0.3">
      <c r="A121">
        <v>126</v>
      </c>
      <c r="B121">
        <v>122</v>
      </c>
      <c r="C121">
        <v>39</v>
      </c>
    </row>
    <row r="122" spans="1:3" x14ac:dyDescent="0.3">
      <c r="A122">
        <v>96</v>
      </c>
      <c r="B122">
        <v>113</v>
      </c>
      <c r="C122">
        <v>28</v>
      </c>
    </row>
    <row r="123" spans="1:3" x14ac:dyDescent="0.3">
      <c r="A123">
        <v>165</v>
      </c>
      <c r="B123">
        <v>4</v>
      </c>
      <c r="C123">
        <v>83</v>
      </c>
    </row>
    <row r="124" spans="1:3" x14ac:dyDescent="0.3">
      <c r="A124">
        <v>1</v>
      </c>
      <c r="B124">
        <v>117</v>
      </c>
      <c r="C124">
        <v>76</v>
      </c>
    </row>
    <row r="125" spans="1:3" x14ac:dyDescent="0.3">
      <c r="A125">
        <v>107</v>
      </c>
      <c r="B125">
        <v>70</v>
      </c>
      <c r="C125">
        <v>28</v>
      </c>
    </row>
    <row r="126" spans="1:3" x14ac:dyDescent="0.3">
      <c r="A126">
        <v>83</v>
      </c>
      <c r="B126">
        <v>81</v>
      </c>
      <c r="C126">
        <v>1</v>
      </c>
    </row>
    <row r="127" spans="1:3" x14ac:dyDescent="0.3">
      <c r="A127">
        <v>43</v>
      </c>
      <c r="B127">
        <v>109</v>
      </c>
      <c r="C127">
        <v>50</v>
      </c>
    </row>
    <row r="128" spans="1:3" x14ac:dyDescent="0.3">
      <c r="A128">
        <v>52</v>
      </c>
      <c r="B128">
        <v>110</v>
      </c>
      <c r="C128">
        <v>19</v>
      </c>
    </row>
    <row r="129" spans="1:3" x14ac:dyDescent="0.3">
      <c r="A129">
        <v>104</v>
      </c>
      <c r="B129">
        <v>132</v>
      </c>
      <c r="C129">
        <v>57</v>
      </c>
    </row>
    <row r="130" spans="1:3" x14ac:dyDescent="0.3">
      <c r="A130">
        <v>57</v>
      </c>
      <c r="B130">
        <v>150</v>
      </c>
      <c r="C130">
        <v>36</v>
      </c>
    </row>
    <row r="131" spans="1:3" x14ac:dyDescent="0.3">
      <c r="A131">
        <v>86</v>
      </c>
      <c r="B131">
        <v>183</v>
      </c>
      <c r="C131">
        <v>0</v>
      </c>
    </row>
    <row r="132" spans="1:3" x14ac:dyDescent="0.3">
      <c r="A132">
        <v>108</v>
      </c>
      <c r="B132">
        <v>20</v>
      </c>
      <c r="C132">
        <v>87</v>
      </c>
    </row>
    <row r="133" spans="1:3" x14ac:dyDescent="0.3">
      <c r="A133">
        <v>102</v>
      </c>
      <c r="B133">
        <v>142</v>
      </c>
      <c r="C133">
        <v>20</v>
      </c>
    </row>
    <row r="134" spans="1:3" x14ac:dyDescent="0.3">
      <c r="A134">
        <v>81</v>
      </c>
      <c r="B134">
        <v>133</v>
      </c>
      <c r="C134">
        <v>25</v>
      </c>
    </row>
    <row r="135" spans="1:3" x14ac:dyDescent="0.3">
      <c r="A135">
        <v>59</v>
      </c>
      <c r="B135">
        <v>87</v>
      </c>
      <c r="C135">
        <v>10</v>
      </c>
    </row>
    <row r="136" spans="1:3" x14ac:dyDescent="0.3">
      <c r="A136">
        <v>21</v>
      </c>
      <c r="B136">
        <v>75</v>
      </c>
      <c r="C136">
        <v>65</v>
      </c>
    </row>
    <row r="137" spans="1:3" x14ac:dyDescent="0.3">
      <c r="A137">
        <v>79</v>
      </c>
      <c r="B137">
        <v>14</v>
      </c>
      <c r="C137">
        <v>27</v>
      </c>
    </row>
    <row r="138" spans="1:3" x14ac:dyDescent="0.3">
      <c r="A138">
        <v>56</v>
      </c>
      <c r="B138">
        <v>12</v>
      </c>
      <c r="C138">
        <v>25</v>
      </c>
    </row>
    <row r="139" spans="1:3" x14ac:dyDescent="0.3">
      <c r="A139">
        <v>195</v>
      </c>
      <c r="B139">
        <v>90</v>
      </c>
      <c r="C139">
        <v>56</v>
      </c>
    </row>
    <row r="140" spans="1:3" x14ac:dyDescent="0.3">
      <c r="A140">
        <v>113</v>
      </c>
      <c r="B140">
        <v>90</v>
      </c>
      <c r="C140">
        <v>24</v>
      </c>
    </row>
    <row r="141" spans="1:3" x14ac:dyDescent="0.3">
      <c r="A141">
        <v>93</v>
      </c>
      <c r="B141">
        <v>139</v>
      </c>
      <c r="C141">
        <v>47</v>
      </c>
    </row>
    <row r="142" spans="1:3" x14ac:dyDescent="0.3">
      <c r="A142">
        <v>93</v>
      </c>
      <c r="B142">
        <v>147</v>
      </c>
      <c r="C142">
        <v>26</v>
      </c>
    </row>
    <row r="143" spans="1:3" x14ac:dyDescent="0.3">
      <c r="A143">
        <v>79</v>
      </c>
      <c r="B143">
        <v>145</v>
      </c>
      <c r="C143">
        <v>36</v>
      </c>
    </row>
    <row r="144" spans="1:3" x14ac:dyDescent="0.3">
      <c r="A144">
        <v>148</v>
      </c>
      <c r="B144">
        <v>127</v>
      </c>
      <c r="C144">
        <v>27</v>
      </c>
    </row>
    <row r="145" spans="1:3" x14ac:dyDescent="0.3">
      <c r="A145">
        <v>132</v>
      </c>
      <c r="B145">
        <v>128</v>
      </c>
      <c r="C145">
        <v>37</v>
      </c>
    </row>
    <row r="146" spans="1:3" x14ac:dyDescent="0.3">
      <c r="A146">
        <v>22</v>
      </c>
      <c r="B146">
        <v>115</v>
      </c>
      <c r="C146">
        <v>28</v>
      </c>
    </row>
    <row r="147" spans="1:3" x14ac:dyDescent="0.3">
      <c r="A147">
        <v>50</v>
      </c>
      <c r="B147">
        <v>99</v>
      </c>
      <c r="C147">
        <v>78</v>
      </c>
    </row>
    <row r="148" spans="1:3" x14ac:dyDescent="0.3">
      <c r="A148">
        <v>178</v>
      </c>
      <c r="B148">
        <v>146</v>
      </c>
      <c r="C148">
        <v>75</v>
      </c>
    </row>
    <row r="149" spans="1:3" x14ac:dyDescent="0.3">
      <c r="A149">
        <v>97</v>
      </c>
      <c r="B149">
        <v>135</v>
      </c>
      <c r="C149">
        <v>66</v>
      </c>
    </row>
    <row r="150" spans="1:3" x14ac:dyDescent="0.3">
      <c r="A150">
        <v>138</v>
      </c>
      <c r="B150">
        <v>160</v>
      </c>
      <c r="C150">
        <v>6</v>
      </c>
    </row>
    <row r="151" spans="1:3" x14ac:dyDescent="0.3">
      <c r="A151">
        <v>194</v>
      </c>
      <c r="B151">
        <v>87</v>
      </c>
      <c r="C151">
        <v>60</v>
      </c>
    </row>
    <row r="152" spans="1:3" x14ac:dyDescent="0.3">
      <c r="A152">
        <v>86</v>
      </c>
      <c r="B152">
        <v>21</v>
      </c>
      <c r="C152">
        <v>45</v>
      </c>
    </row>
    <row r="153" spans="1:3" x14ac:dyDescent="0.3">
      <c r="A153">
        <v>26</v>
      </c>
      <c r="B153">
        <v>60</v>
      </c>
      <c r="C153">
        <v>44</v>
      </c>
    </row>
    <row r="154" spans="1:3" x14ac:dyDescent="0.3">
      <c r="A154">
        <v>28</v>
      </c>
      <c r="B154">
        <v>35</v>
      </c>
      <c r="C154">
        <v>96</v>
      </c>
    </row>
    <row r="155" spans="1:3" x14ac:dyDescent="0.3">
      <c r="A155">
        <v>53</v>
      </c>
      <c r="B155">
        <v>100</v>
      </c>
      <c r="C155">
        <v>64</v>
      </c>
    </row>
    <row r="156" spans="1:3" x14ac:dyDescent="0.3">
      <c r="A156">
        <v>168</v>
      </c>
      <c r="B156">
        <v>64</v>
      </c>
      <c r="C156">
        <v>46</v>
      </c>
    </row>
    <row r="157" spans="1:3" x14ac:dyDescent="0.3">
      <c r="A157">
        <v>77</v>
      </c>
      <c r="B157">
        <v>60</v>
      </c>
      <c r="C157">
        <v>35</v>
      </c>
    </row>
    <row r="158" spans="1:3" x14ac:dyDescent="0.3">
      <c r="A158">
        <v>17</v>
      </c>
      <c r="B158">
        <v>80</v>
      </c>
      <c r="C158">
        <v>30</v>
      </c>
    </row>
    <row r="159" spans="1:3" x14ac:dyDescent="0.3">
      <c r="A159">
        <v>175</v>
      </c>
      <c r="B159">
        <v>47</v>
      </c>
      <c r="C159">
        <v>25</v>
      </c>
    </row>
    <row r="160" spans="1:3" x14ac:dyDescent="0.3">
      <c r="A160">
        <v>164</v>
      </c>
      <c r="B160">
        <v>60</v>
      </c>
      <c r="C160">
        <v>22</v>
      </c>
    </row>
    <row r="161" spans="1:3" x14ac:dyDescent="0.3">
      <c r="A161">
        <v>199</v>
      </c>
      <c r="B161">
        <v>80</v>
      </c>
      <c r="C161">
        <v>45</v>
      </c>
    </row>
    <row r="162" spans="1:3" x14ac:dyDescent="0.3">
      <c r="A162">
        <v>111</v>
      </c>
      <c r="B162">
        <v>92</v>
      </c>
      <c r="C162">
        <v>45</v>
      </c>
    </row>
    <row r="163" spans="1:3" x14ac:dyDescent="0.3">
      <c r="A163">
        <v>58</v>
      </c>
      <c r="B163">
        <v>90</v>
      </c>
      <c r="C163">
        <v>40</v>
      </c>
    </row>
    <row r="164" spans="1:3" x14ac:dyDescent="0.3">
      <c r="A164">
        <v>59</v>
      </c>
      <c r="B164">
        <v>164</v>
      </c>
      <c r="C164">
        <v>47</v>
      </c>
    </row>
    <row r="165" spans="1:3" x14ac:dyDescent="0.3">
      <c r="A165">
        <v>158</v>
      </c>
      <c r="B165">
        <v>120</v>
      </c>
      <c r="C165">
        <v>30</v>
      </c>
    </row>
    <row r="166" spans="1:3" x14ac:dyDescent="0.3">
      <c r="A166">
        <v>84</v>
      </c>
      <c r="B166">
        <v>90</v>
      </c>
      <c r="C166">
        <v>30</v>
      </c>
    </row>
    <row r="167" spans="1:3" x14ac:dyDescent="0.3">
      <c r="A167">
        <v>64</v>
      </c>
      <c r="B167">
        <v>61</v>
      </c>
      <c r="C167">
        <v>60</v>
      </c>
    </row>
    <row r="168" spans="1:3" x14ac:dyDescent="0.3">
      <c r="A168">
        <v>125</v>
      </c>
      <c r="B168">
        <v>84</v>
      </c>
      <c r="C168">
        <v>40</v>
      </c>
    </row>
    <row r="169" spans="1:3" x14ac:dyDescent="0.3">
      <c r="A169">
        <v>148</v>
      </c>
      <c r="B169">
        <v>110</v>
      </c>
      <c r="C169">
        <v>50</v>
      </c>
    </row>
    <row r="170" spans="1:3" x14ac:dyDescent="0.3">
      <c r="A170">
        <v>172</v>
      </c>
      <c r="B170">
        <v>100</v>
      </c>
      <c r="C170">
        <v>30</v>
      </c>
    </row>
    <row r="171" spans="1:3" x14ac:dyDescent="0.3">
      <c r="A171">
        <v>103</v>
      </c>
      <c r="B171">
        <v>60</v>
      </c>
      <c r="C171">
        <v>40</v>
      </c>
    </row>
    <row r="172" spans="1:3" x14ac:dyDescent="0.3">
      <c r="A172">
        <v>191</v>
      </c>
      <c r="B172">
        <v>41</v>
      </c>
      <c r="C172">
        <v>52</v>
      </c>
    </row>
    <row r="173" spans="1:3" x14ac:dyDescent="0.3">
      <c r="A173">
        <v>128</v>
      </c>
      <c r="B173">
        <v>98</v>
      </c>
      <c r="C173">
        <v>40</v>
      </c>
    </row>
    <row r="174" spans="1:3" x14ac:dyDescent="0.3">
      <c r="A174">
        <v>75</v>
      </c>
      <c r="B174">
        <v>87</v>
      </c>
      <c r="C174">
        <v>47</v>
      </c>
    </row>
    <row r="175" spans="1:3" x14ac:dyDescent="0.3">
      <c r="A175">
        <v>38</v>
      </c>
      <c r="B175">
        <v>100</v>
      </c>
      <c r="C175">
        <v>50</v>
      </c>
    </row>
    <row r="176" spans="1:3" x14ac:dyDescent="0.3">
      <c r="A176">
        <v>80</v>
      </c>
      <c r="B176">
        <v>40</v>
      </c>
      <c r="C176">
        <v>30</v>
      </c>
    </row>
    <row r="177" spans="1:3" x14ac:dyDescent="0.3">
      <c r="A177">
        <v>55</v>
      </c>
      <c r="B177">
        <v>60</v>
      </c>
      <c r="C177">
        <v>50</v>
      </c>
    </row>
    <row r="178" spans="1:3" x14ac:dyDescent="0.3">
      <c r="A178">
        <v>10</v>
      </c>
      <c r="B178">
        <v>80</v>
      </c>
      <c r="C178">
        <v>48</v>
      </c>
    </row>
    <row r="179" spans="1:3" x14ac:dyDescent="0.3">
      <c r="A179">
        <v>95</v>
      </c>
      <c r="B179">
        <v>60</v>
      </c>
      <c r="C179">
        <v>51</v>
      </c>
    </row>
    <row r="180" spans="1:3" x14ac:dyDescent="0.3">
      <c r="A180">
        <v>90</v>
      </c>
      <c r="B180">
        <v>100</v>
      </c>
      <c r="C180">
        <v>50</v>
      </c>
    </row>
    <row r="181" spans="1:3" x14ac:dyDescent="0.3">
      <c r="A181">
        <v>186</v>
      </c>
      <c r="B181">
        <v>60</v>
      </c>
      <c r="C181">
        <v>92</v>
      </c>
    </row>
    <row r="182" spans="1:3" x14ac:dyDescent="0.3">
      <c r="A182">
        <v>2</v>
      </c>
      <c r="B182">
        <v>40</v>
      </c>
      <c r="C182">
        <v>50</v>
      </c>
    </row>
    <row r="183" spans="1:3" x14ac:dyDescent="0.3">
      <c r="A183">
        <v>136</v>
      </c>
      <c r="B183">
        <v>20</v>
      </c>
      <c r="C183">
        <v>66</v>
      </c>
    </row>
    <row r="184" spans="1:3" x14ac:dyDescent="0.3">
      <c r="A184">
        <v>4</v>
      </c>
      <c r="B184">
        <v>20</v>
      </c>
      <c r="C184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1839-0AA5-4E79-92C5-90239A181950}">
  <dimension ref="A1:Q186"/>
  <sheetViews>
    <sheetView tabSelected="1" workbookViewId="0">
      <selection activeCell="M5" sqref="M5:N7"/>
    </sheetView>
  </sheetViews>
  <sheetFormatPr defaultRowHeight="14.4" x14ac:dyDescent="0.3"/>
  <cols>
    <col min="1" max="3" width="10.77734375" bestFit="1" customWidth="1"/>
    <col min="4" max="4" width="10.109375" bestFit="1" customWidth="1"/>
    <col min="5" max="5" width="15.6640625" customWidth="1"/>
    <col min="6" max="6" width="12.88671875" customWidth="1"/>
    <col min="7" max="7" width="13.109375" customWidth="1"/>
    <col min="8" max="8" width="10.77734375" customWidth="1"/>
    <col min="9" max="9" width="11.77734375" customWidth="1"/>
    <col min="15" max="15" width="10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8</v>
      </c>
      <c r="E1" t="s">
        <v>22</v>
      </c>
      <c r="F1" t="s">
        <v>23</v>
      </c>
      <c r="G1" t="s">
        <v>24</v>
      </c>
      <c r="H1" t="s">
        <v>26</v>
      </c>
      <c r="I1" t="s">
        <v>28</v>
      </c>
      <c r="J1" t="s">
        <v>27</v>
      </c>
      <c r="K1" t="s">
        <v>32</v>
      </c>
    </row>
    <row r="2" spans="1:17" x14ac:dyDescent="0.3">
      <c r="A2">
        <v>80</v>
      </c>
      <c r="B2">
        <v>80</v>
      </c>
      <c r="C2">
        <v>80</v>
      </c>
      <c r="D2" s="1">
        <v>41926</v>
      </c>
      <c r="E2">
        <v>80</v>
      </c>
      <c r="F2">
        <v>80</v>
      </c>
      <c r="G2">
        <v>80</v>
      </c>
      <c r="H2">
        <f>IF(piastek7[[#This Row],[Stan Kostka]]&lt;E1,1,0)</f>
        <v>1</v>
      </c>
      <c r="K2">
        <f>IF(AND(piastek7[[#This Row],[Kostka2]]=0,piastek7[[#This Row],[Orzech2]]=0,piastek7[[#This Row],[Miał2]]=0),"WYŁĄCZENIE",0)</f>
        <v>0</v>
      </c>
      <c r="M2" t="s">
        <v>25</v>
      </c>
      <c r="O2" s="1">
        <v>41930</v>
      </c>
    </row>
    <row r="3" spans="1:17" x14ac:dyDescent="0.3">
      <c r="A3">
        <v>200</v>
      </c>
      <c r="B3">
        <v>120</v>
      </c>
      <c r="C3">
        <v>81</v>
      </c>
      <c r="D3" s="1">
        <v>41927</v>
      </c>
      <c r="E3">
        <f>IF(E2+piastek7[[#This Row],[Kostka]]&gt;=200,(piastek7[[#This Row],[Kostka]]+E2)-200,piastek7[[#This Row],[Kostka]]+E2)</f>
        <v>80</v>
      </c>
      <c r="F3">
        <f>IF(E2+piastek7[[#This Row],[Kostka]]&lt;200,IF(F2+piastek7[[#This Row],[Orzech]]&gt;=260,F2+piastek7[[#This Row],[Orzech]]-260,F2+piastek7[[#This Row],[Orzech]]),F2+piastek7[[#This Row],[Orzech]])</f>
        <v>200</v>
      </c>
      <c r="G3">
        <f>IF(AND(E2+piastek7[[#This Row],[Kostka]]&lt;200,F2+piastek7[[#This Row],[Orzech]]&lt;260),IF(G2+piastek7[[#This Row],[Miał]]-320&gt;=0,G2+piastek7[[#This Row],[Miał]]-320,-1),G2+piastek7[[#This Row],[Miał]])</f>
        <v>161</v>
      </c>
      <c r="H3">
        <v>1</v>
      </c>
      <c r="I3">
        <v>0</v>
      </c>
      <c r="J3">
        <f>IF(AND(piastek7[[#This Row],[Stan miał]]=G2,C2&gt;0),0,1)</f>
        <v>1</v>
      </c>
      <c r="K3">
        <f>IF(AND(piastek7[[#This Row],[Kostka2]]=0,piastek7[[#This Row],[Orzech2]]=0,piastek7[[#This Row],[Miał2]]=0),"WYŁĄCZENIE",0)</f>
        <v>0</v>
      </c>
    </row>
    <row r="4" spans="1:17" x14ac:dyDescent="0.3">
      <c r="A4">
        <v>100</v>
      </c>
      <c r="B4">
        <v>135</v>
      </c>
      <c r="C4">
        <v>33</v>
      </c>
      <c r="D4" s="1">
        <v>41928</v>
      </c>
      <c r="E4">
        <f>IF(E3+piastek7[[#This Row],[Kostka]]&gt;=200,(piastek7[[#This Row],[Kostka]]+E3)-200,piastek7[[#This Row],[Kostka]]+E3)</f>
        <v>180</v>
      </c>
      <c r="F4">
        <f>IF(E3+piastek7[[#This Row],[Kostka]]&lt;200,IF(F3+piastek7[[#This Row],[Orzech]]&gt;=260,F3+piastek7[[#This Row],[Orzech]]-260,F3+piastek7[[#This Row],[Orzech]]),F3+piastek7[[#This Row],[Orzech]])</f>
        <v>75</v>
      </c>
      <c r="G4">
        <f>IF(AND(E3+piastek7[[#This Row],[Kostka]]&lt;200,F3+piastek7[[#This Row],[Orzech]]&lt;260),IF(G3+piastek7[[#This Row],[Miał]]-320&gt;=0,G3+piastek7[[#This Row],[Miał]]-320,G3),G3+piastek7[[#This Row],[Miał]])</f>
        <v>194</v>
      </c>
      <c r="H4">
        <f>IF(piastek7[[#This Row],[Stan Kostka]]&lt;E3,1,0)</f>
        <v>0</v>
      </c>
      <c r="I4">
        <f>IF(piastek7[[#This Row],[Stan Orzech]]&lt;F3,1,0)</f>
        <v>1</v>
      </c>
      <c r="J4">
        <f>IF(AND(piastek7[[#This Row],[Stan miał]]&lt;G3,piastek7[[#This Row],[Stan miał]]&gt;-1),1,0)</f>
        <v>0</v>
      </c>
      <c r="K4">
        <f>IF(AND(piastek7[[#This Row],[Kostka2]]=0,piastek7[[#This Row],[Orzech2]]=0,piastek7[[#This Row],[Miał2]]=0),"WYŁĄCZENIE",0)</f>
        <v>0</v>
      </c>
    </row>
    <row r="5" spans="1:17" x14ac:dyDescent="0.3">
      <c r="A5">
        <v>50</v>
      </c>
      <c r="B5">
        <v>29</v>
      </c>
      <c r="C5">
        <v>85</v>
      </c>
      <c r="D5" s="1">
        <v>41929</v>
      </c>
      <c r="E5">
        <f>IF(E4+piastek7[[#This Row],[Kostka]]&gt;=200,(piastek7[[#This Row],[Kostka]]+E4)-200,piastek7[[#This Row],[Kostka]]+E4)</f>
        <v>30</v>
      </c>
      <c r="F5">
        <f>IF(E4+piastek7[[#This Row],[Kostka]]&lt;200,IF(F4+piastek7[[#This Row],[Orzech]]&gt;=260,F4+piastek7[[#This Row],[Orzech]]-260,F4+piastek7[[#This Row],[Orzech]]),F4+piastek7[[#This Row],[Orzech]])</f>
        <v>104</v>
      </c>
      <c r="G5">
        <f>IF(AND(E4+piastek7[[#This Row],[Kostka]]&lt;200,F4+piastek7[[#This Row],[Orzech]]&lt;260),IF(G4+piastek7[[#This Row],[Miał]]-320&gt;=0,G4+piastek7[[#This Row],[Miał]]-320,G4),G4+piastek7[[#This Row],[Miał]])</f>
        <v>279</v>
      </c>
      <c r="H5">
        <f>IF(piastek7[[#This Row],[Stan Kostka]]&lt;E4,1,0)</f>
        <v>1</v>
      </c>
      <c r="I5">
        <f>IF(piastek7[[#This Row],[Stan Orzech]]&lt;F4,1,0)</f>
        <v>0</v>
      </c>
      <c r="J5">
        <f>IF(AND(piastek7[[#This Row],[Stan miał]]&lt;G4,piastek7[[#This Row],[Stan miał]]&gt;-1),1,0)</f>
        <v>0</v>
      </c>
      <c r="K5">
        <f>IF(AND(piastek7[[#This Row],[Kostka2]]=0,piastek7[[#This Row],[Orzech2]]=0,piastek7[[#This Row],[Miał2]]=0),"WYŁĄCZENIE",0)</f>
        <v>0</v>
      </c>
      <c r="M5" t="s">
        <v>29</v>
      </c>
      <c r="N5">
        <f>SUM(H3:H185)</f>
        <v>87</v>
      </c>
      <c r="Q5">
        <f>87+64+29</f>
        <v>180</v>
      </c>
    </row>
    <row r="6" spans="1:17" x14ac:dyDescent="0.3">
      <c r="A6">
        <v>68</v>
      </c>
      <c r="B6">
        <v>107</v>
      </c>
      <c r="C6">
        <v>84</v>
      </c>
      <c r="D6" s="1">
        <v>41930</v>
      </c>
      <c r="E6">
        <f>IF(E5+piastek7[[#This Row],[Kostka]]&gt;=200,(piastek7[[#This Row],[Kostka]]+E5)-200,piastek7[[#This Row],[Kostka]]+E5)</f>
        <v>98</v>
      </c>
      <c r="F6">
        <f>IF(E5+piastek7[[#This Row],[Kostka]]&lt;200,IF(F5+piastek7[[#This Row],[Orzech]]&gt;=260,F5+piastek7[[#This Row],[Orzech]]-260,F5+piastek7[[#This Row],[Orzech]]),F5+piastek7[[#This Row],[Orzech]])</f>
        <v>211</v>
      </c>
      <c r="G6">
        <f>IF(AND(E5+piastek7[[#This Row],[Kostka]]&lt;200,F5+piastek7[[#This Row],[Orzech]]&lt;260),IF(G5+piastek7[[#This Row],[Miał]]-320&gt;=0,G5+piastek7[[#This Row],[Miał]]-320,G5),G5+piastek7[[#This Row],[Miał]])</f>
        <v>43</v>
      </c>
      <c r="H6">
        <f>IF(piastek7[[#This Row],[Stan Kostka]]&lt;E5,1,0)</f>
        <v>0</v>
      </c>
      <c r="I6">
        <f>IF(piastek7[[#This Row],[Stan Orzech]]&lt;F5,1,0)</f>
        <v>0</v>
      </c>
      <c r="J6">
        <f>IF(AND(piastek7[[#This Row],[Stan miał]]&lt;G5,piastek7[[#This Row],[Stan miał]]&gt;-1),1,0)</f>
        <v>1</v>
      </c>
      <c r="K6">
        <f>IF(AND(piastek7[[#This Row],[Kostka2]]=0,piastek7[[#This Row],[Orzech2]]=0,piastek7[[#This Row],[Miał2]]=0),"WYŁĄCZENIE",0)</f>
        <v>0</v>
      </c>
      <c r="M6" t="s">
        <v>30</v>
      </c>
      <c r="N6">
        <f>SUM(I3:I185)</f>
        <v>64</v>
      </c>
    </row>
    <row r="7" spans="1:17" x14ac:dyDescent="0.3">
      <c r="A7">
        <v>75</v>
      </c>
      <c r="B7">
        <v>49</v>
      </c>
      <c r="C7">
        <v>23</v>
      </c>
      <c r="D7" s="1">
        <v>41931</v>
      </c>
      <c r="E7">
        <f>IF(E6+piastek7[[#This Row],[Kostka]]&gt;=200,(piastek7[[#This Row],[Kostka]]+E6)-200,piastek7[[#This Row],[Kostka]]+E6)</f>
        <v>173</v>
      </c>
      <c r="F7">
        <f>IF(E6+piastek7[[#This Row],[Kostka]]&lt;200,IF(F6+piastek7[[#This Row],[Orzech]]&gt;=260,F6+piastek7[[#This Row],[Orzech]]-260,F6+piastek7[[#This Row],[Orzech]]),F6+piastek7[[#This Row],[Orzech]])</f>
        <v>0</v>
      </c>
      <c r="G7">
        <f>IF(AND(E6+piastek7[[#This Row],[Kostka]]&lt;200,F6+piastek7[[#This Row],[Orzech]]&lt;260),IF(G6+piastek7[[#This Row],[Miał]]-320&gt;=0,G6+piastek7[[#This Row],[Miał]]-320,G6),G6+piastek7[[#This Row],[Miał]])</f>
        <v>66</v>
      </c>
      <c r="H7">
        <f>IF(piastek7[[#This Row],[Stan Kostka]]&lt;E6,1,0)</f>
        <v>0</v>
      </c>
      <c r="I7">
        <f>IF(piastek7[[#This Row],[Stan Orzech]]&lt;F6,1,0)</f>
        <v>1</v>
      </c>
      <c r="J7">
        <f>IF(AND(piastek7[[#This Row],[Stan miał]]&lt;G6,piastek7[[#This Row],[Stan miał]]&gt;-1),1,0)</f>
        <v>0</v>
      </c>
      <c r="K7">
        <f>IF(AND(piastek7[[#This Row],[Kostka2]]=0,piastek7[[#This Row],[Orzech2]]=0,piastek7[[#This Row],[Miał2]]=0),"WYŁĄCZENIE",0)</f>
        <v>0</v>
      </c>
      <c r="M7" t="s">
        <v>31</v>
      </c>
      <c r="N7">
        <f>SUM(J3:J185)</f>
        <v>29</v>
      </c>
    </row>
    <row r="8" spans="1:17" x14ac:dyDescent="0.3">
      <c r="A8">
        <v>109</v>
      </c>
      <c r="B8">
        <v>90</v>
      </c>
      <c r="C8">
        <v>48</v>
      </c>
      <c r="D8" s="1">
        <v>41932</v>
      </c>
      <c r="E8">
        <f>IF(E7+piastek7[[#This Row],[Kostka]]&gt;=200,(piastek7[[#This Row],[Kostka]]+E7)-200,piastek7[[#This Row],[Kostka]]+E7)</f>
        <v>82</v>
      </c>
      <c r="F8">
        <f>IF(E7+piastek7[[#This Row],[Kostka]]&lt;200,IF(F7+piastek7[[#This Row],[Orzech]]&gt;=260,F7+piastek7[[#This Row],[Orzech]]-260,F7+piastek7[[#This Row],[Orzech]]),F7+piastek7[[#This Row],[Orzech]])</f>
        <v>90</v>
      </c>
      <c r="G8">
        <f>IF(AND(E7+piastek7[[#This Row],[Kostka]]&lt;200,F7+piastek7[[#This Row],[Orzech]]&lt;260),IF(G7+piastek7[[#This Row],[Miał]]-320&gt;=0,G7+piastek7[[#This Row],[Miał]]-320,G7),G7+piastek7[[#This Row],[Miał]])</f>
        <v>114</v>
      </c>
      <c r="H8">
        <f>IF(piastek7[[#This Row],[Stan Kostka]]&lt;E7,1,0)</f>
        <v>1</v>
      </c>
      <c r="I8">
        <f>IF(piastek7[[#This Row],[Stan Orzech]]&lt;F7,1,0)</f>
        <v>0</v>
      </c>
      <c r="J8">
        <f>IF(AND(piastek7[[#This Row],[Stan miał]]&lt;G7,piastek7[[#This Row],[Stan miał]]&gt;-1),1,0)</f>
        <v>0</v>
      </c>
      <c r="K8">
        <f>IF(AND(piastek7[[#This Row],[Kostka2]]=0,piastek7[[#This Row],[Orzech2]]=0,piastek7[[#This Row],[Miał2]]=0),"WYŁĄCZENIE",0)</f>
        <v>0</v>
      </c>
    </row>
    <row r="9" spans="1:17" x14ac:dyDescent="0.3">
      <c r="A9">
        <v>161</v>
      </c>
      <c r="B9">
        <v>2</v>
      </c>
      <c r="C9">
        <v>16</v>
      </c>
      <c r="D9" s="1">
        <v>41933</v>
      </c>
      <c r="E9">
        <f>IF(E8+piastek7[[#This Row],[Kostka]]&gt;=200,(piastek7[[#This Row],[Kostka]]+E8)-200,piastek7[[#This Row],[Kostka]]+E8)</f>
        <v>43</v>
      </c>
      <c r="F9">
        <f>IF(E8+piastek7[[#This Row],[Kostka]]&lt;200,IF(F8+piastek7[[#This Row],[Orzech]]&gt;=260,F8+piastek7[[#This Row],[Orzech]]-260,F8+piastek7[[#This Row],[Orzech]]),F8+piastek7[[#This Row],[Orzech]])</f>
        <v>92</v>
      </c>
      <c r="G9">
        <f>IF(AND(E8+piastek7[[#This Row],[Kostka]]&lt;200,F8+piastek7[[#This Row],[Orzech]]&lt;260),IF(G8+piastek7[[#This Row],[Miał]]-320&gt;=0,G8+piastek7[[#This Row],[Miał]]-320,G8),G8+piastek7[[#This Row],[Miał]])</f>
        <v>130</v>
      </c>
      <c r="H9">
        <f>IF(piastek7[[#This Row],[Stan Kostka]]&lt;E8,1,0)</f>
        <v>1</v>
      </c>
      <c r="I9">
        <f>IF(piastek7[[#This Row],[Stan Orzech]]&lt;F8,1,0)</f>
        <v>0</v>
      </c>
      <c r="J9">
        <f>IF(AND(piastek7[[#This Row],[Stan miał]]&lt;G8,piastek7[[#This Row],[Stan miał]]&gt;-1),1,0)</f>
        <v>0</v>
      </c>
      <c r="K9">
        <f>IF(AND(piastek7[[#This Row],[Kostka2]]=0,piastek7[[#This Row],[Orzech2]]=0,piastek7[[#This Row],[Miał2]]=0),"WYŁĄCZENIE",0)</f>
        <v>0</v>
      </c>
      <c r="M9" t="s">
        <v>33</v>
      </c>
      <c r="N9">
        <f>183-(N5+N6+N7)</f>
        <v>3</v>
      </c>
    </row>
    <row r="10" spans="1:17" x14ac:dyDescent="0.3">
      <c r="A10">
        <v>97</v>
      </c>
      <c r="B10">
        <v>129</v>
      </c>
      <c r="C10">
        <v>43</v>
      </c>
      <c r="D10" s="1">
        <v>41934</v>
      </c>
      <c r="E10">
        <f>IF(E9+piastek7[[#This Row],[Kostka]]&gt;=200,(piastek7[[#This Row],[Kostka]]+E9)-200,piastek7[[#This Row],[Kostka]]+E9)</f>
        <v>140</v>
      </c>
      <c r="F10">
        <f>IF(E9+piastek7[[#This Row],[Kostka]]&lt;200,IF(F9+piastek7[[#This Row],[Orzech]]&gt;=260,F9+piastek7[[#This Row],[Orzech]]-260,F9+piastek7[[#This Row],[Orzech]]),F9+piastek7[[#This Row],[Orzech]])</f>
        <v>221</v>
      </c>
      <c r="G10">
        <f>IF(AND(E9+piastek7[[#This Row],[Kostka]]&lt;200,F9+piastek7[[#This Row],[Orzech]]&lt;260),IF(G9+piastek7[[#This Row],[Miał]]-320&gt;=0,G9+piastek7[[#This Row],[Miał]]-320,G9),G9+piastek7[[#This Row],[Miał]])</f>
        <v>130</v>
      </c>
      <c r="H10">
        <f>IF(piastek7[[#This Row],[Stan Kostka]]&lt;E9,1,0)</f>
        <v>0</v>
      </c>
      <c r="I10">
        <f>IF(piastek7[[#This Row],[Stan Orzech]]&lt;F9,1,0)</f>
        <v>0</v>
      </c>
      <c r="J10">
        <f>IF(AND(piastek7[[#This Row],[Stan miał]]&lt;G9,piastek7[[#This Row],[Stan miał]]&gt;-1),1,0)</f>
        <v>0</v>
      </c>
      <c r="K10" t="str">
        <f>IF(AND(piastek7[[#This Row],[Kostka2]]=0,piastek7[[#This Row],[Orzech2]]=0,piastek7[[#This Row],[Miał2]]=0),"WYŁĄCZENIE",0)</f>
        <v>WYŁĄCZENIE</v>
      </c>
    </row>
    <row r="11" spans="1:17" x14ac:dyDescent="0.3">
      <c r="A11">
        <v>25</v>
      </c>
      <c r="B11">
        <v>186</v>
      </c>
      <c r="C11">
        <v>4</v>
      </c>
      <c r="D11" s="1">
        <v>41935</v>
      </c>
      <c r="E11">
        <f>IF(E10+piastek7[[#This Row],[Kostka]]&gt;=200,(piastek7[[#This Row],[Kostka]]+E10)-200,piastek7[[#This Row],[Kostka]]+E10)</f>
        <v>165</v>
      </c>
      <c r="F11">
        <f>IF(E10+piastek7[[#This Row],[Kostka]]&lt;200,IF(F10+piastek7[[#This Row],[Orzech]]&gt;=260,F10+piastek7[[#This Row],[Orzech]]-260,F10+piastek7[[#This Row],[Orzech]]),F10+piastek7[[#This Row],[Orzech]])</f>
        <v>147</v>
      </c>
      <c r="G11">
        <f>IF(AND(E10+piastek7[[#This Row],[Kostka]]&lt;200,F10+piastek7[[#This Row],[Orzech]]&lt;260),IF(G10+piastek7[[#This Row],[Miał]]-320&gt;=0,G10+piastek7[[#This Row],[Miał]]-320,G10),G10+piastek7[[#This Row],[Miał]])</f>
        <v>134</v>
      </c>
      <c r="H11">
        <f>IF(piastek7[[#This Row],[Stan Kostka]]&lt;E10,1,0)</f>
        <v>0</v>
      </c>
      <c r="I11">
        <f>IF(piastek7[[#This Row],[Stan Orzech]]&lt;F10,1,0)</f>
        <v>1</v>
      </c>
      <c r="J11">
        <f>IF(AND(piastek7[[#This Row],[Stan miał]]&lt;G10,piastek7[[#This Row],[Stan miał]]&gt;-1),1,0)</f>
        <v>0</v>
      </c>
      <c r="K11">
        <f>IF(AND(piastek7[[#This Row],[Kostka2]]=0,piastek7[[#This Row],[Orzech2]]=0,piastek7[[#This Row],[Miał2]]=0),"WYŁĄCZENIE",0)</f>
        <v>0</v>
      </c>
    </row>
    <row r="12" spans="1:17" x14ac:dyDescent="0.3">
      <c r="A12">
        <v>113</v>
      </c>
      <c r="B12">
        <v>97</v>
      </c>
      <c r="C12">
        <v>97</v>
      </c>
      <c r="D12" s="1">
        <v>41936</v>
      </c>
      <c r="E12">
        <f>IF(E11+piastek7[[#This Row],[Kostka]]&gt;=200,(piastek7[[#This Row],[Kostka]]+E11)-200,piastek7[[#This Row],[Kostka]]+E11)</f>
        <v>78</v>
      </c>
      <c r="F12">
        <f>IF(E11+piastek7[[#This Row],[Kostka]]&lt;200,IF(F11+piastek7[[#This Row],[Orzech]]&gt;=260,F11+piastek7[[#This Row],[Orzech]]-260,F11+piastek7[[#This Row],[Orzech]]),F11+piastek7[[#This Row],[Orzech]])</f>
        <v>244</v>
      </c>
      <c r="G12">
        <f>IF(AND(E11+piastek7[[#This Row],[Kostka]]&lt;200,F11+piastek7[[#This Row],[Orzech]]&lt;260),IF(G11+piastek7[[#This Row],[Miał]]-320&gt;=0,G11+piastek7[[#This Row],[Miał]]-320,G11),G11+piastek7[[#This Row],[Miał]])</f>
        <v>231</v>
      </c>
      <c r="H12">
        <f>IF(piastek7[[#This Row],[Stan Kostka]]&lt;E11,1,0)</f>
        <v>1</v>
      </c>
      <c r="I12">
        <f>IF(piastek7[[#This Row],[Stan Orzech]]&lt;F11,1,0)</f>
        <v>0</v>
      </c>
      <c r="J12">
        <f>IF(AND(piastek7[[#This Row],[Stan miał]]&lt;G11,piastek7[[#This Row],[Stan miał]]&gt;-1),1,0)</f>
        <v>0</v>
      </c>
      <c r="K12">
        <f>IF(AND(piastek7[[#This Row],[Kostka2]]=0,piastek7[[#This Row],[Orzech2]]=0,piastek7[[#This Row],[Miał2]]=0),"WYŁĄCZENIE",0)</f>
        <v>0</v>
      </c>
    </row>
    <row r="13" spans="1:17" x14ac:dyDescent="0.3">
      <c r="A13">
        <v>70</v>
      </c>
      <c r="B13">
        <v>12</v>
      </c>
      <c r="C13">
        <v>53</v>
      </c>
      <c r="D13" s="1">
        <v>41937</v>
      </c>
      <c r="E13">
        <f>IF(E12+piastek7[[#This Row],[Kostka]]&gt;=200,(piastek7[[#This Row],[Kostka]]+E12)-200,piastek7[[#This Row],[Kostka]]+E12)</f>
        <v>148</v>
      </c>
      <c r="F13">
        <f>IF(E12+piastek7[[#This Row],[Kostka]]&lt;200,IF(F12+piastek7[[#This Row],[Orzech]]&gt;=260,F12+piastek7[[#This Row],[Orzech]]-260,F12+piastek7[[#This Row],[Orzech]]),F12+piastek7[[#This Row],[Orzech]])</f>
        <v>256</v>
      </c>
      <c r="G13">
        <f>IF(AND(E12+piastek7[[#This Row],[Kostka]]&lt;200,F12+piastek7[[#This Row],[Orzech]]&lt;260),IF(G12+piastek7[[#This Row],[Miał]]-320&gt;=0,G12+piastek7[[#This Row],[Miał]]-320,G12),G12+piastek7[[#This Row],[Miał]])</f>
        <v>231</v>
      </c>
      <c r="H13">
        <f>IF(piastek7[[#This Row],[Stan Kostka]]&lt;E12,1,0)</f>
        <v>0</v>
      </c>
      <c r="I13">
        <f>IF(piastek7[[#This Row],[Stan Orzech]]&lt;F12,1,0)</f>
        <v>0</v>
      </c>
      <c r="J13">
        <f>IF(AND(piastek7[[#This Row],[Stan miał]]&lt;G12,piastek7[[#This Row],[Stan miał]]&gt;-1),1,0)</f>
        <v>0</v>
      </c>
      <c r="K13" t="str">
        <f>IF(AND(piastek7[[#This Row],[Kostka2]]=0,piastek7[[#This Row],[Orzech2]]=0,piastek7[[#This Row],[Miał2]]=0),"WYŁĄCZENIE",0)</f>
        <v>WYŁĄCZENIE</v>
      </c>
    </row>
    <row r="14" spans="1:17" x14ac:dyDescent="0.3">
      <c r="A14">
        <v>117</v>
      </c>
      <c r="B14">
        <v>142</v>
      </c>
      <c r="C14">
        <v>90</v>
      </c>
      <c r="D14" s="1">
        <v>41938</v>
      </c>
      <c r="E14">
        <f>IF(E13+piastek7[[#This Row],[Kostka]]&gt;=200,(piastek7[[#This Row],[Kostka]]+E13)-200,piastek7[[#This Row],[Kostka]]+E13)</f>
        <v>65</v>
      </c>
      <c r="F14">
        <f>IF(E13+piastek7[[#This Row],[Kostka]]&lt;200,IF(F13+piastek7[[#This Row],[Orzech]]&gt;=260,F13+piastek7[[#This Row],[Orzech]]-260,F13+piastek7[[#This Row],[Orzech]]),F13+piastek7[[#This Row],[Orzech]])</f>
        <v>398</v>
      </c>
      <c r="G14">
        <f>IF(AND(E13+piastek7[[#This Row],[Kostka]]&lt;200,F13+piastek7[[#This Row],[Orzech]]&lt;260),IF(G13+piastek7[[#This Row],[Miał]]-320&gt;=0,G13+piastek7[[#This Row],[Miał]]-320,G13),G13+piastek7[[#This Row],[Miał]])</f>
        <v>321</v>
      </c>
      <c r="H14">
        <f>IF(piastek7[[#This Row],[Stan Kostka]]&lt;E13,1,0)</f>
        <v>1</v>
      </c>
      <c r="I14">
        <f>IF(piastek7[[#This Row],[Stan Orzech]]&lt;F13,1,0)</f>
        <v>0</v>
      </c>
      <c r="J14">
        <f>IF(AND(piastek7[[#This Row],[Stan miał]]&lt;G13,piastek7[[#This Row],[Stan miał]]&gt;-1),1,0)</f>
        <v>0</v>
      </c>
      <c r="K14">
        <f>IF(AND(piastek7[[#This Row],[Kostka2]]=0,piastek7[[#This Row],[Orzech2]]=0,piastek7[[#This Row],[Miał2]]=0),"WYŁĄCZENIE",0)</f>
        <v>0</v>
      </c>
    </row>
    <row r="15" spans="1:17" x14ac:dyDescent="0.3">
      <c r="A15">
        <v>189</v>
      </c>
      <c r="B15">
        <v>28</v>
      </c>
      <c r="C15">
        <v>43</v>
      </c>
      <c r="D15" s="1">
        <v>41939</v>
      </c>
      <c r="E15">
        <f>IF(E14+piastek7[[#This Row],[Kostka]]&gt;=200,(piastek7[[#This Row],[Kostka]]+E14)-200,piastek7[[#This Row],[Kostka]]+E14)</f>
        <v>54</v>
      </c>
      <c r="F15">
        <f>IF(E14+piastek7[[#This Row],[Kostka]]&lt;200,IF(F14+piastek7[[#This Row],[Orzech]]&gt;=260,F14+piastek7[[#This Row],[Orzech]]-260,F14+piastek7[[#This Row],[Orzech]]),F14+piastek7[[#This Row],[Orzech]])</f>
        <v>426</v>
      </c>
      <c r="G15">
        <f>IF(AND(E14+piastek7[[#This Row],[Kostka]]&lt;200,F14+piastek7[[#This Row],[Orzech]]&lt;260),IF(G14+piastek7[[#This Row],[Miał]]-320&gt;=0,G14+piastek7[[#This Row],[Miał]]-320,G14),G14+piastek7[[#This Row],[Miał]])</f>
        <v>364</v>
      </c>
      <c r="H15">
        <f>IF(piastek7[[#This Row],[Stan Kostka]]&lt;E14,1,0)</f>
        <v>1</v>
      </c>
      <c r="I15">
        <f>IF(piastek7[[#This Row],[Stan Orzech]]&lt;F14,1,0)</f>
        <v>0</v>
      </c>
      <c r="J15">
        <f>IF(AND(piastek7[[#This Row],[Stan miał]]&lt;G14,piastek7[[#This Row],[Stan miał]]&gt;-1),1,0)</f>
        <v>0</v>
      </c>
      <c r="K15">
        <f>IF(AND(piastek7[[#This Row],[Kostka2]]=0,piastek7[[#This Row],[Orzech2]]=0,piastek7[[#This Row],[Miał2]]=0),"WYŁĄCZENIE",0)</f>
        <v>0</v>
      </c>
    </row>
    <row r="16" spans="1:17" x14ac:dyDescent="0.3">
      <c r="A16">
        <v>140</v>
      </c>
      <c r="B16">
        <v>191</v>
      </c>
      <c r="C16">
        <v>40</v>
      </c>
      <c r="D16" s="1">
        <v>41940</v>
      </c>
      <c r="E16">
        <f>IF(E15+piastek7[[#This Row],[Kostka]]&gt;=200,(piastek7[[#This Row],[Kostka]]+E15)-200,piastek7[[#This Row],[Kostka]]+E15)</f>
        <v>194</v>
      </c>
      <c r="F16">
        <f>IF(E15+piastek7[[#This Row],[Kostka]]&lt;200,IF(F15+piastek7[[#This Row],[Orzech]]&gt;=260,F15+piastek7[[#This Row],[Orzech]]-260,F15+piastek7[[#This Row],[Orzech]]),F15+piastek7[[#This Row],[Orzech]])</f>
        <v>357</v>
      </c>
      <c r="G16">
        <f>IF(AND(E15+piastek7[[#This Row],[Kostka]]&lt;200,F15+piastek7[[#This Row],[Orzech]]&lt;260),IF(G15+piastek7[[#This Row],[Miał]]-320&gt;=0,G15+piastek7[[#This Row],[Miał]]-320,G15),G15+piastek7[[#This Row],[Miał]])</f>
        <v>404</v>
      </c>
      <c r="H16">
        <f>IF(piastek7[[#This Row],[Stan Kostka]]&lt;E15,1,0)</f>
        <v>0</v>
      </c>
      <c r="I16">
        <f>IF(piastek7[[#This Row],[Stan Orzech]]&lt;F15,1,0)</f>
        <v>1</v>
      </c>
      <c r="J16">
        <f>IF(AND(piastek7[[#This Row],[Stan miał]]&lt;G15,piastek7[[#This Row],[Stan miał]]&gt;-1),1,0)</f>
        <v>0</v>
      </c>
      <c r="K16">
        <f>IF(AND(piastek7[[#This Row],[Kostka2]]=0,piastek7[[#This Row],[Orzech2]]=0,piastek7[[#This Row],[Miał2]]=0),"WYŁĄCZENIE",0)</f>
        <v>0</v>
      </c>
    </row>
    <row r="17" spans="1:11" x14ac:dyDescent="0.3">
      <c r="A17">
        <v>167</v>
      </c>
      <c r="B17">
        <v>48</v>
      </c>
      <c r="C17">
        <v>30</v>
      </c>
      <c r="D17" s="1">
        <v>41941</v>
      </c>
      <c r="E17">
        <f>IF(E16+piastek7[[#This Row],[Kostka]]&gt;=200,(piastek7[[#This Row],[Kostka]]+E16)-200,piastek7[[#This Row],[Kostka]]+E16)</f>
        <v>161</v>
      </c>
      <c r="F17">
        <f>IF(E16+piastek7[[#This Row],[Kostka]]&lt;200,IF(F16+piastek7[[#This Row],[Orzech]]&gt;=260,F16+piastek7[[#This Row],[Orzech]]-260,F16+piastek7[[#This Row],[Orzech]]),F16+piastek7[[#This Row],[Orzech]])</f>
        <v>405</v>
      </c>
      <c r="G17">
        <f>IF(AND(E16+piastek7[[#This Row],[Kostka]]&lt;200,F16+piastek7[[#This Row],[Orzech]]&lt;260),IF(G16+piastek7[[#This Row],[Miał]]-320&gt;=0,G16+piastek7[[#This Row],[Miał]]-320,G16),G16+piastek7[[#This Row],[Miał]])</f>
        <v>434</v>
      </c>
      <c r="H17">
        <f>IF(piastek7[[#This Row],[Stan Kostka]]&lt;E16,1,0)</f>
        <v>1</v>
      </c>
      <c r="I17">
        <f>IF(piastek7[[#This Row],[Stan Orzech]]&lt;F16,1,0)</f>
        <v>0</v>
      </c>
      <c r="J17">
        <f>IF(AND(piastek7[[#This Row],[Stan miał]]&lt;G16,piastek7[[#This Row],[Stan miał]]&gt;-1),1,0)</f>
        <v>0</v>
      </c>
      <c r="K17">
        <f>IF(AND(piastek7[[#This Row],[Kostka2]]=0,piastek7[[#This Row],[Orzech2]]=0,piastek7[[#This Row],[Miał2]]=0),"WYŁĄCZENIE",0)</f>
        <v>0</v>
      </c>
    </row>
    <row r="18" spans="1:11" x14ac:dyDescent="0.3">
      <c r="A18">
        <v>0</v>
      </c>
      <c r="B18">
        <v>154</v>
      </c>
      <c r="C18">
        <v>68</v>
      </c>
      <c r="D18" s="1">
        <v>41942</v>
      </c>
      <c r="E18">
        <f>IF(E17+piastek7[[#This Row],[Kostka]]&gt;=200,(piastek7[[#This Row],[Kostka]]+E17)-200,piastek7[[#This Row],[Kostka]]+E17)</f>
        <v>161</v>
      </c>
      <c r="F18">
        <f>IF(E17+piastek7[[#This Row],[Kostka]]&lt;200,IF(F17+piastek7[[#This Row],[Orzech]]&gt;=260,F17+piastek7[[#This Row],[Orzech]]-260,F17+piastek7[[#This Row],[Orzech]]),F17+piastek7[[#This Row],[Orzech]])</f>
        <v>299</v>
      </c>
      <c r="G18">
        <f>IF(AND(E17+piastek7[[#This Row],[Kostka]]&lt;200,F17+piastek7[[#This Row],[Orzech]]&lt;260),IF(G17+piastek7[[#This Row],[Miał]]-320&gt;=0,G17+piastek7[[#This Row],[Miał]]-320,G17),G17+piastek7[[#This Row],[Miał]])</f>
        <v>502</v>
      </c>
      <c r="H18">
        <f>IF(piastek7[[#This Row],[Stan Kostka]]&lt;E17,1,0)</f>
        <v>0</v>
      </c>
      <c r="I18">
        <f>IF(piastek7[[#This Row],[Stan Orzech]]&lt;F17,1,0)</f>
        <v>1</v>
      </c>
      <c r="J18">
        <f>IF(AND(piastek7[[#This Row],[Stan miał]]&lt;G17,piastek7[[#This Row],[Stan miał]]&gt;-1),1,0)</f>
        <v>0</v>
      </c>
      <c r="K18">
        <f>IF(AND(piastek7[[#This Row],[Kostka2]]=0,piastek7[[#This Row],[Orzech2]]=0,piastek7[[#This Row],[Miał2]]=0),"WYŁĄCZENIE",0)</f>
        <v>0</v>
      </c>
    </row>
    <row r="19" spans="1:11" x14ac:dyDescent="0.3">
      <c r="A19">
        <v>61</v>
      </c>
      <c r="B19">
        <v>139</v>
      </c>
      <c r="C19">
        <v>77</v>
      </c>
      <c r="D19" s="1">
        <v>41943</v>
      </c>
      <c r="E19">
        <f>IF(E18+piastek7[[#This Row],[Kostka]]&gt;=200,(piastek7[[#This Row],[Kostka]]+E18)-200,piastek7[[#This Row],[Kostka]]+E18)</f>
        <v>22</v>
      </c>
      <c r="F19">
        <f>IF(E18+piastek7[[#This Row],[Kostka]]&lt;200,IF(F18+piastek7[[#This Row],[Orzech]]&gt;=260,F18+piastek7[[#This Row],[Orzech]]-260,F18+piastek7[[#This Row],[Orzech]]),F18+piastek7[[#This Row],[Orzech]])</f>
        <v>438</v>
      </c>
      <c r="G19">
        <f>IF(AND(E18+piastek7[[#This Row],[Kostka]]&lt;200,F18+piastek7[[#This Row],[Orzech]]&lt;260),IF(G18+piastek7[[#This Row],[Miał]]-320&gt;=0,G18+piastek7[[#This Row],[Miał]]-320,G18),G18+piastek7[[#This Row],[Miał]])</f>
        <v>579</v>
      </c>
      <c r="H19">
        <f>IF(piastek7[[#This Row],[Stan Kostka]]&lt;E18,1,0)</f>
        <v>1</v>
      </c>
      <c r="I19">
        <f>IF(piastek7[[#This Row],[Stan Orzech]]&lt;F18,1,0)</f>
        <v>0</v>
      </c>
      <c r="J19">
        <f>IF(AND(piastek7[[#This Row],[Stan miał]]&lt;G18,piastek7[[#This Row],[Stan miał]]&gt;-1),1,0)</f>
        <v>0</v>
      </c>
      <c r="K19">
        <f>IF(AND(piastek7[[#This Row],[Kostka2]]=0,piastek7[[#This Row],[Orzech2]]=0,piastek7[[#This Row],[Miał2]]=0),"WYŁĄCZENIE",0)</f>
        <v>0</v>
      </c>
    </row>
    <row r="20" spans="1:11" x14ac:dyDescent="0.3">
      <c r="A20">
        <v>18</v>
      </c>
      <c r="B20">
        <v>163</v>
      </c>
      <c r="C20">
        <v>75</v>
      </c>
      <c r="D20" s="1">
        <v>41944</v>
      </c>
      <c r="E20">
        <f>IF(E19+piastek7[[#This Row],[Kostka]]&gt;=200,(piastek7[[#This Row],[Kostka]]+E19)-200,piastek7[[#This Row],[Kostka]]+E19)</f>
        <v>40</v>
      </c>
      <c r="F20">
        <f>IF(E19+piastek7[[#This Row],[Kostka]]&lt;200,IF(F19+piastek7[[#This Row],[Orzech]]&gt;=260,F19+piastek7[[#This Row],[Orzech]]-260,F19+piastek7[[#This Row],[Orzech]]),F19+piastek7[[#This Row],[Orzech]])</f>
        <v>341</v>
      </c>
      <c r="G20">
        <f>IF(AND(E19+piastek7[[#This Row],[Kostka]]&lt;200,F19+piastek7[[#This Row],[Orzech]]&lt;260),IF(G19+piastek7[[#This Row],[Miał]]-320&gt;=0,G19+piastek7[[#This Row],[Miał]]-320,G19),G19+piastek7[[#This Row],[Miał]])</f>
        <v>654</v>
      </c>
      <c r="H20">
        <f>IF(piastek7[[#This Row],[Stan Kostka]]&lt;E19,1,0)</f>
        <v>0</v>
      </c>
      <c r="I20">
        <f>IF(piastek7[[#This Row],[Stan Orzech]]&lt;F19,1,0)</f>
        <v>1</v>
      </c>
      <c r="J20">
        <f>IF(AND(piastek7[[#This Row],[Stan miał]]&lt;G19,piastek7[[#This Row],[Stan miał]]&gt;-1),1,0)</f>
        <v>0</v>
      </c>
      <c r="K20">
        <f>IF(AND(piastek7[[#This Row],[Kostka2]]=0,piastek7[[#This Row],[Orzech2]]=0,piastek7[[#This Row],[Miał2]]=0),"WYŁĄCZENIE",0)</f>
        <v>0</v>
      </c>
    </row>
    <row r="21" spans="1:11" x14ac:dyDescent="0.3">
      <c r="A21">
        <v>43</v>
      </c>
      <c r="B21">
        <v>169</v>
      </c>
      <c r="C21">
        <v>0</v>
      </c>
      <c r="D21" s="1">
        <v>41945</v>
      </c>
      <c r="E21">
        <f>IF(E20+piastek7[[#This Row],[Kostka]]&gt;=200,(piastek7[[#This Row],[Kostka]]+E20)-200,piastek7[[#This Row],[Kostka]]+E20)</f>
        <v>83</v>
      </c>
      <c r="F21">
        <f>IF(E20+piastek7[[#This Row],[Kostka]]&lt;200,IF(F20+piastek7[[#This Row],[Orzech]]&gt;=260,F20+piastek7[[#This Row],[Orzech]]-260,F20+piastek7[[#This Row],[Orzech]]),F20+piastek7[[#This Row],[Orzech]])</f>
        <v>250</v>
      </c>
      <c r="G21">
        <f>IF(AND(E20+piastek7[[#This Row],[Kostka]]&lt;200,F20+piastek7[[#This Row],[Orzech]]&lt;260),IF(G20+piastek7[[#This Row],[Miał]]-320&gt;=0,G20+piastek7[[#This Row],[Miał]]-320,G20),G20+piastek7[[#This Row],[Miał]])</f>
        <v>654</v>
      </c>
      <c r="H21">
        <f>IF(piastek7[[#This Row],[Stan Kostka]]&lt;E20,1,0)</f>
        <v>0</v>
      </c>
      <c r="I21">
        <f>IF(piastek7[[#This Row],[Stan Orzech]]&lt;F20,1,0)</f>
        <v>1</v>
      </c>
      <c r="J21">
        <f>IF(AND(piastek7[[#This Row],[Stan miał]]&lt;G20,piastek7[[#This Row],[Stan miał]]&gt;-1),1,0)</f>
        <v>0</v>
      </c>
      <c r="K21">
        <f>IF(AND(piastek7[[#This Row],[Kostka2]]=0,piastek7[[#This Row],[Orzech2]]=0,piastek7[[#This Row],[Miał2]]=0),"WYŁĄCZENIE",0)</f>
        <v>0</v>
      </c>
    </row>
    <row r="22" spans="1:11" x14ac:dyDescent="0.3">
      <c r="A22">
        <v>160</v>
      </c>
      <c r="B22">
        <v>135</v>
      </c>
      <c r="C22">
        <v>34</v>
      </c>
      <c r="D22" s="1">
        <v>41946</v>
      </c>
      <c r="E22">
        <f>IF(E21+piastek7[[#This Row],[Kostka]]&gt;=200,(piastek7[[#This Row],[Kostka]]+E21)-200,piastek7[[#This Row],[Kostka]]+E21)</f>
        <v>43</v>
      </c>
      <c r="F22">
        <f>IF(E21+piastek7[[#This Row],[Kostka]]&lt;200,IF(F21+piastek7[[#This Row],[Orzech]]&gt;=260,F21+piastek7[[#This Row],[Orzech]]-260,F21+piastek7[[#This Row],[Orzech]]),F21+piastek7[[#This Row],[Orzech]])</f>
        <v>385</v>
      </c>
      <c r="G22">
        <f>IF(AND(E21+piastek7[[#This Row],[Kostka]]&lt;200,F21+piastek7[[#This Row],[Orzech]]&lt;260),IF(G21+piastek7[[#This Row],[Miał]]-320&gt;=0,G21+piastek7[[#This Row],[Miał]]-320,G21),G21+piastek7[[#This Row],[Miał]])</f>
        <v>688</v>
      </c>
      <c r="H22">
        <f>IF(piastek7[[#This Row],[Stan Kostka]]&lt;E21,1,0)</f>
        <v>1</v>
      </c>
      <c r="I22">
        <f>IF(piastek7[[#This Row],[Stan Orzech]]&lt;F21,1,0)</f>
        <v>0</v>
      </c>
      <c r="J22">
        <f>IF(AND(piastek7[[#This Row],[Stan miał]]&lt;G21,piastek7[[#This Row],[Stan miał]]&gt;-1),1,0)</f>
        <v>0</v>
      </c>
      <c r="K22">
        <f>IF(AND(piastek7[[#This Row],[Kostka2]]=0,piastek7[[#This Row],[Orzech2]]=0,piastek7[[#This Row],[Miał2]]=0),"WYŁĄCZENIE",0)</f>
        <v>0</v>
      </c>
    </row>
    <row r="23" spans="1:11" x14ac:dyDescent="0.3">
      <c r="A23">
        <v>150</v>
      </c>
      <c r="B23">
        <v>89</v>
      </c>
      <c r="C23">
        <v>17</v>
      </c>
      <c r="D23" s="1">
        <v>41947</v>
      </c>
      <c r="E23">
        <f>IF(E22+piastek7[[#This Row],[Kostka]]&gt;=200,(piastek7[[#This Row],[Kostka]]+E22)-200,piastek7[[#This Row],[Kostka]]+E22)</f>
        <v>193</v>
      </c>
      <c r="F23">
        <f>IF(E22+piastek7[[#This Row],[Kostka]]&lt;200,IF(F22+piastek7[[#This Row],[Orzech]]&gt;=260,F22+piastek7[[#This Row],[Orzech]]-260,F22+piastek7[[#This Row],[Orzech]]),F22+piastek7[[#This Row],[Orzech]])</f>
        <v>214</v>
      </c>
      <c r="G23">
        <f>IF(AND(E22+piastek7[[#This Row],[Kostka]]&lt;200,F22+piastek7[[#This Row],[Orzech]]&lt;260),IF(G22+piastek7[[#This Row],[Miał]]-320&gt;=0,G22+piastek7[[#This Row],[Miał]]-320,G22),G22+piastek7[[#This Row],[Miał]])</f>
        <v>705</v>
      </c>
      <c r="H23">
        <f>IF(piastek7[[#This Row],[Stan Kostka]]&lt;E22,1,0)</f>
        <v>0</v>
      </c>
      <c r="I23">
        <f>IF(piastek7[[#This Row],[Stan Orzech]]&lt;F22,1,0)</f>
        <v>1</v>
      </c>
      <c r="J23">
        <f>IF(AND(piastek7[[#This Row],[Stan miał]]&lt;G22,piastek7[[#This Row],[Stan miał]]&gt;-1),1,0)</f>
        <v>0</v>
      </c>
      <c r="K23">
        <f>IF(AND(piastek7[[#This Row],[Kostka2]]=0,piastek7[[#This Row],[Orzech2]]=0,piastek7[[#This Row],[Miał2]]=0),"WYŁĄCZENIE",0)</f>
        <v>0</v>
      </c>
    </row>
    <row r="24" spans="1:11" x14ac:dyDescent="0.3">
      <c r="A24">
        <v>57</v>
      </c>
      <c r="B24">
        <v>109</v>
      </c>
      <c r="C24">
        <v>93</v>
      </c>
      <c r="D24" s="1">
        <v>41948</v>
      </c>
      <c r="E24">
        <f>IF(E23+piastek7[[#This Row],[Kostka]]&gt;=200,(piastek7[[#This Row],[Kostka]]+E23)-200,piastek7[[#This Row],[Kostka]]+E23)</f>
        <v>50</v>
      </c>
      <c r="F24">
        <f>IF(E23+piastek7[[#This Row],[Kostka]]&lt;200,IF(F23+piastek7[[#This Row],[Orzech]]&gt;=260,F23+piastek7[[#This Row],[Orzech]]-260,F23+piastek7[[#This Row],[Orzech]]),F23+piastek7[[#This Row],[Orzech]])</f>
        <v>323</v>
      </c>
      <c r="G24">
        <f>IF(AND(E23+piastek7[[#This Row],[Kostka]]&lt;200,F23+piastek7[[#This Row],[Orzech]]&lt;260),IF(G23+piastek7[[#This Row],[Miał]]-320&gt;=0,G23+piastek7[[#This Row],[Miał]]-320,G23),G23+piastek7[[#This Row],[Miał]])</f>
        <v>798</v>
      </c>
      <c r="H24">
        <f>IF(piastek7[[#This Row],[Stan Kostka]]&lt;E23,1,0)</f>
        <v>1</v>
      </c>
      <c r="I24">
        <f>IF(piastek7[[#This Row],[Stan Orzech]]&lt;F23,1,0)</f>
        <v>0</v>
      </c>
      <c r="J24">
        <f>IF(AND(piastek7[[#This Row],[Stan miał]]&lt;G23,piastek7[[#This Row],[Stan miał]]&gt;-1),1,0)</f>
        <v>0</v>
      </c>
      <c r="K24">
        <f>IF(AND(piastek7[[#This Row],[Kostka2]]=0,piastek7[[#This Row],[Orzech2]]=0,piastek7[[#This Row],[Miał2]]=0),"WYŁĄCZENIE",0)</f>
        <v>0</v>
      </c>
    </row>
    <row r="25" spans="1:11" x14ac:dyDescent="0.3">
      <c r="A25">
        <v>62</v>
      </c>
      <c r="B25">
        <v>80</v>
      </c>
      <c r="C25">
        <v>62</v>
      </c>
      <c r="D25" s="1">
        <v>41949</v>
      </c>
      <c r="E25">
        <f>IF(E24+piastek7[[#This Row],[Kostka]]&gt;=200,(piastek7[[#This Row],[Kostka]]+E24)-200,piastek7[[#This Row],[Kostka]]+E24)</f>
        <v>112</v>
      </c>
      <c r="F25">
        <f>IF(E24+piastek7[[#This Row],[Kostka]]&lt;200,IF(F24+piastek7[[#This Row],[Orzech]]&gt;=260,F24+piastek7[[#This Row],[Orzech]]-260,F24+piastek7[[#This Row],[Orzech]]),F24+piastek7[[#This Row],[Orzech]])</f>
        <v>143</v>
      </c>
      <c r="G25">
        <f>IF(AND(E24+piastek7[[#This Row],[Kostka]]&lt;200,F24+piastek7[[#This Row],[Orzech]]&lt;260),IF(G24+piastek7[[#This Row],[Miał]]-320&gt;=0,G24+piastek7[[#This Row],[Miał]]-320,G24),G24+piastek7[[#This Row],[Miał]])</f>
        <v>860</v>
      </c>
      <c r="H25">
        <f>IF(piastek7[[#This Row],[Stan Kostka]]&lt;E24,1,0)</f>
        <v>0</v>
      </c>
      <c r="I25">
        <f>IF(piastek7[[#This Row],[Stan Orzech]]&lt;F24,1,0)</f>
        <v>1</v>
      </c>
      <c r="J25">
        <f>IF(AND(piastek7[[#This Row],[Stan miał]]&lt;G24,piastek7[[#This Row],[Stan miał]]&gt;-1),1,0)</f>
        <v>0</v>
      </c>
      <c r="K25">
        <f>IF(AND(piastek7[[#This Row],[Kostka2]]=0,piastek7[[#This Row],[Orzech2]]=0,piastek7[[#This Row],[Miał2]]=0),"WYŁĄCZENIE",0)</f>
        <v>0</v>
      </c>
    </row>
    <row r="26" spans="1:11" x14ac:dyDescent="0.3">
      <c r="A26">
        <v>162</v>
      </c>
      <c r="B26">
        <v>62</v>
      </c>
      <c r="C26">
        <v>88</v>
      </c>
      <c r="D26" s="1">
        <v>41950</v>
      </c>
      <c r="E26">
        <f>IF(E25+piastek7[[#This Row],[Kostka]]&gt;=200,(piastek7[[#This Row],[Kostka]]+E25)-200,piastek7[[#This Row],[Kostka]]+E25)</f>
        <v>74</v>
      </c>
      <c r="F26">
        <f>IF(E25+piastek7[[#This Row],[Kostka]]&lt;200,IF(F25+piastek7[[#This Row],[Orzech]]&gt;=260,F25+piastek7[[#This Row],[Orzech]]-260,F25+piastek7[[#This Row],[Orzech]]),F25+piastek7[[#This Row],[Orzech]])</f>
        <v>205</v>
      </c>
      <c r="G26">
        <f>IF(AND(E25+piastek7[[#This Row],[Kostka]]&lt;200,F25+piastek7[[#This Row],[Orzech]]&lt;260),IF(G25+piastek7[[#This Row],[Miał]]-320&gt;=0,G25+piastek7[[#This Row],[Miał]]-320,G25),G25+piastek7[[#This Row],[Miał]])</f>
        <v>948</v>
      </c>
      <c r="H26">
        <f>IF(piastek7[[#This Row],[Stan Kostka]]&lt;E25,1,0)</f>
        <v>1</v>
      </c>
      <c r="I26">
        <f>IF(piastek7[[#This Row],[Stan Orzech]]&lt;F25,1,0)</f>
        <v>0</v>
      </c>
      <c r="J26">
        <f>IF(AND(piastek7[[#This Row],[Stan miał]]&lt;G25,piastek7[[#This Row],[Stan miał]]&gt;-1),1,0)</f>
        <v>0</v>
      </c>
      <c r="K26">
        <f>IF(AND(piastek7[[#This Row],[Kostka2]]=0,piastek7[[#This Row],[Orzech2]]=0,piastek7[[#This Row],[Miał2]]=0),"WYŁĄCZENIE",0)</f>
        <v>0</v>
      </c>
    </row>
    <row r="27" spans="1:11" x14ac:dyDescent="0.3">
      <c r="A27">
        <v>142</v>
      </c>
      <c r="B27">
        <v>79</v>
      </c>
      <c r="C27">
        <v>76</v>
      </c>
      <c r="D27" s="1">
        <v>41951</v>
      </c>
      <c r="E27">
        <f>IF(E26+piastek7[[#This Row],[Kostka]]&gt;=200,(piastek7[[#This Row],[Kostka]]+E26)-200,piastek7[[#This Row],[Kostka]]+E26)</f>
        <v>16</v>
      </c>
      <c r="F27">
        <f>IF(E26+piastek7[[#This Row],[Kostka]]&lt;200,IF(F26+piastek7[[#This Row],[Orzech]]&gt;=260,F26+piastek7[[#This Row],[Orzech]]-260,F26+piastek7[[#This Row],[Orzech]]),F26+piastek7[[#This Row],[Orzech]])</f>
        <v>284</v>
      </c>
      <c r="G27">
        <f>IF(AND(E26+piastek7[[#This Row],[Kostka]]&lt;200,F26+piastek7[[#This Row],[Orzech]]&lt;260),IF(G26+piastek7[[#This Row],[Miał]]-320&gt;=0,G26+piastek7[[#This Row],[Miał]]-320,G26),G26+piastek7[[#This Row],[Miał]])</f>
        <v>1024</v>
      </c>
      <c r="H27">
        <f>IF(piastek7[[#This Row],[Stan Kostka]]&lt;E26,1,0)</f>
        <v>1</v>
      </c>
      <c r="I27">
        <f>IF(piastek7[[#This Row],[Stan Orzech]]&lt;F26,1,0)</f>
        <v>0</v>
      </c>
      <c r="J27">
        <f>IF(AND(piastek7[[#This Row],[Stan miał]]&lt;G26,piastek7[[#This Row],[Stan miał]]&gt;-1),1,0)</f>
        <v>0</v>
      </c>
      <c r="K27">
        <f>IF(AND(piastek7[[#This Row],[Kostka2]]=0,piastek7[[#This Row],[Orzech2]]=0,piastek7[[#This Row],[Miał2]]=0),"WYŁĄCZENIE",0)</f>
        <v>0</v>
      </c>
    </row>
    <row r="28" spans="1:11" x14ac:dyDescent="0.3">
      <c r="A28">
        <v>7</v>
      </c>
      <c r="B28">
        <v>30</v>
      </c>
      <c r="C28">
        <v>68</v>
      </c>
      <c r="D28" s="1">
        <v>41952</v>
      </c>
      <c r="E28">
        <f>IF(E27+piastek7[[#This Row],[Kostka]]&gt;=200,(piastek7[[#This Row],[Kostka]]+E27)-200,piastek7[[#This Row],[Kostka]]+E27)</f>
        <v>23</v>
      </c>
      <c r="F28">
        <f>IF(E27+piastek7[[#This Row],[Kostka]]&lt;200,IF(F27+piastek7[[#This Row],[Orzech]]&gt;=260,F27+piastek7[[#This Row],[Orzech]]-260,F27+piastek7[[#This Row],[Orzech]]),F27+piastek7[[#This Row],[Orzech]])</f>
        <v>54</v>
      </c>
      <c r="G28">
        <f>IF(AND(E27+piastek7[[#This Row],[Kostka]]&lt;200,F27+piastek7[[#This Row],[Orzech]]&lt;260),IF(G27+piastek7[[#This Row],[Miał]]-320&gt;=0,G27+piastek7[[#This Row],[Miał]]-320,G27),G27+piastek7[[#This Row],[Miał]])</f>
        <v>1092</v>
      </c>
      <c r="H28">
        <f>IF(piastek7[[#This Row],[Stan Kostka]]&lt;E27,1,0)</f>
        <v>0</v>
      </c>
      <c r="I28">
        <f>IF(piastek7[[#This Row],[Stan Orzech]]&lt;F27,1,0)</f>
        <v>1</v>
      </c>
      <c r="J28">
        <f>IF(AND(piastek7[[#This Row],[Stan miał]]&lt;G27,piastek7[[#This Row],[Stan miał]]&gt;-1),1,0)</f>
        <v>0</v>
      </c>
      <c r="K28">
        <f>IF(AND(piastek7[[#This Row],[Kostka2]]=0,piastek7[[#This Row],[Orzech2]]=0,piastek7[[#This Row],[Miał2]]=0),"WYŁĄCZENIE",0)</f>
        <v>0</v>
      </c>
    </row>
    <row r="29" spans="1:11" x14ac:dyDescent="0.3">
      <c r="A29">
        <v>116</v>
      </c>
      <c r="B29">
        <v>6</v>
      </c>
      <c r="C29">
        <v>88</v>
      </c>
      <c r="D29" s="1">
        <v>41953</v>
      </c>
      <c r="E29">
        <f>IF(E28+piastek7[[#This Row],[Kostka]]&gt;=200,(piastek7[[#This Row],[Kostka]]+E28)-200,piastek7[[#This Row],[Kostka]]+E28)</f>
        <v>139</v>
      </c>
      <c r="F29">
        <f>IF(E28+piastek7[[#This Row],[Kostka]]&lt;200,IF(F28+piastek7[[#This Row],[Orzech]]&gt;=260,F28+piastek7[[#This Row],[Orzech]]-260,F28+piastek7[[#This Row],[Orzech]]),F28+piastek7[[#This Row],[Orzech]])</f>
        <v>60</v>
      </c>
      <c r="G29">
        <f>IF(AND(E28+piastek7[[#This Row],[Kostka]]&lt;200,F28+piastek7[[#This Row],[Orzech]]&lt;260),IF(G28+piastek7[[#This Row],[Miał]]-320&gt;=0,G28+piastek7[[#This Row],[Miał]]-320,G28),G28+piastek7[[#This Row],[Miał]])</f>
        <v>860</v>
      </c>
      <c r="H29">
        <f>IF(piastek7[[#This Row],[Stan Kostka]]&lt;E28,1,0)</f>
        <v>0</v>
      </c>
      <c r="I29">
        <f>IF(piastek7[[#This Row],[Stan Orzech]]&lt;F28,1,0)</f>
        <v>0</v>
      </c>
      <c r="J29">
        <f>IF(AND(piastek7[[#This Row],[Stan miał]]&lt;G28,piastek7[[#This Row],[Stan miał]]&gt;-1),1,0)</f>
        <v>1</v>
      </c>
      <c r="K29">
        <f>IF(AND(piastek7[[#This Row],[Kostka2]]=0,piastek7[[#This Row],[Orzech2]]=0,piastek7[[#This Row],[Miał2]]=0),"WYŁĄCZENIE",0)</f>
        <v>0</v>
      </c>
    </row>
    <row r="30" spans="1:11" x14ac:dyDescent="0.3">
      <c r="A30">
        <v>0</v>
      </c>
      <c r="B30">
        <v>1</v>
      </c>
      <c r="C30">
        <v>47</v>
      </c>
      <c r="D30" s="1">
        <v>41954</v>
      </c>
      <c r="E30">
        <f>IF(E29+piastek7[[#This Row],[Kostka]]&gt;=200,(piastek7[[#This Row],[Kostka]]+E29)-200,piastek7[[#This Row],[Kostka]]+E29)</f>
        <v>139</v>
      </c>
      <c r="F30">
        <f>IF(E29+piastek7[[#This Row],[Kostka]]&lt;200,IF(F29+piastek7[[#This Row],[Orzech]]&gt;=260,F29+piastek7[[#This Row],[Orzech]]-260,F29+piastek7[[#This Row],[Orzech]]),F29+piastek7[[#This Row],[Orzech]])</f>
        <v>61</v>
      </c>
      <c r="G30">
        <f>IF(AND(E29+piastek7[[#This Row],[Kostka]]&lt;200,F29+piastek7[[#This Row],[Orzech]]&lt;260),IF(G29+piastek7[[#This Row],[Miał]]-320&gt;=0,G29+piastek7[[#This Row],[Miał]]-320,G29),G29+piastek7[[#This Row],[Miał]])</f>
        <v>587</v>
      </c>
      <c r="H30">
        <f>IF(piastek7[[#This Row],[Stan Kostka]]&lt;E29,1,0)</f>
        <v>0</v>
      </c>
      <c r="I30">
        <f>IF(piastek7[[#This Row],[Stan Orzech]]&lt;F29,1,0)</f>
        <v>0</v>
      </c>
      <c r="J30">
        <f>IF(AND(piastek7[[#This Row],[Stan miał]]&lt;G29,piastek7[[#This Row],[Stan miał]]&gt;-1),1,0)</f>
        <v>1</v>
      </c>
      <c r="K30">
        <f>IF(AND(piastek7[[#This Row],[Kostka2]]=0,piastek7[[#This Row],[Orzech2]]=0,piastek7[[#This Row],[Miał2]]=0),"WYŁĄCZENIE",0)</f>
        <v>0</v>
      </c>
    </row>
    <row r="31" spans="1:11" x14ac:dyDescent="0.3">
      <c r="A31">
        <v>78</v>
      </c>
      <c r="B31">
        <v>84</v>
      </c>
      <c r="C31">
        <v>16</v>
      </c>
      <c r="D31" s="1">
        <v>41955</v>
      </c>
      <c r="E31">
        <f>IF(E30+piastek7[[#This Row],[Kostka]]&gt;=200,(piastek7[[#This Row],[Kostka]]+E30)-200,piastek7[[#This Row],[Kostka]]+E30)</f>
        <v>17</v>
      </c>
      <c r="F31">
        <f>IF(E30+piastek7[[#This Row],[Kostka]]&lt;200,IF(F30+piastek7[[#This Row],[Orzech]]&gt;=260,F30+piastek7[[#This Row],[Orzech]]-260,F30+piastek7[[#This Row],[Orzech]]),F30+piastek7[[#This Row],[Orzech]])</f>
        <v>145</v>
      </c>
      <c r="G31">
        <f>IF(AND(E30+piastek7[[#This Row],[Kostka]]&lt;200,F30+piastek7[[#This Row],[Orzech]]&lt;260),IF(G30+piastek7[[#This Row],[Miał]]-320&gt;=0,G30+piastek7[[#This Row],[Miał]]-320,G30),G30+piastek7[[#This Row],[Miał]])</f>
        <v>603</v>
      </c>
      <c r="H31">
        <f>IF(piastek7[[#This Row],[Stan Kostka]]&lt;E30,1,0)</f>
        <v>1</v>
      </c>
      <c r="I31">
        <f>IF(piastek7[[#This Row],[Stan Orzech]]&lt;F30,1,0)</f>
        <v>0</v>
      </c>
      <c r="J31">
        <f>IF(AND(piastek7[[#This Row],[Stan miał]]&lt;G30,piastek7[[#This Row],[Stan miał]]&gt;-1),1,0)</f>
        <v>0</v>
      </c>
      <c r="K31">
        <f>IF(AND(piastek7[[#This Row],[Kostka2]]=0,piastek7[[#This Row],[Orzech2]]=0,piastek7[[#This Row],[Miał2]]=0),"WYŁĄCZENIE",0)</f>
        <v>0</v>
      </c>
    </row>
    <row r="32" spans="1:11" x14ac:dyDescent="0.3">
      <c r="A32">
        <v>112</v>
      </c>
      <c r="B32">
        <v>140</v>
      </c>
      <c r="C32">
        <v>97</v>
      </c>
      <c r="D32" s="1">
        <v>41956</v>
      </c>
      <c r="E32">
        <f>IF(E31+piastek7[[#This Row],[Kostka]]&gt;=200,(piastek7[[#This Row],[Kostka]]+E31)-200,piastek7[[#This Row],[Kostka]]+E31)</f>
        <v>129</v>
      </c>
      <c r="F32">
        <f>IF(E31+piastek7[[#This Row],[Kostka]]&lt;200,IF(F31+piastek7[[#This Row],[Orzech]]&gt;=260,F31+piastek7[[#This Row],[Orzech]]-260,F31+piastek7[[#This Row],[Orzech]]),F31+piastek7[[#This Row],[Orzech]])</f>
        <v>25</v>
      </c>
      <c r="G32">
        <f>IF(AND(E31+piastek7[[#This Row],[Kostka]]&lt;200,F31+piastek7[[#This Row],[Orzech]]&lt;260),IF(G31+piastek7[[#This Row],[Miał]]-320&gt;=0,G31+piastek7[[#This Row],[Miał]]-320,G31),G31+piastek7[[#This Row],[Miał]])</f>
        <v>700</v>
      </c>
      <c r="H32">
        <f>IF(piastek7[[#This Row],[Stan Kostka]]&lt;E31,1,0)</f>
        <v>0</v>
      </c>
      <c r="I32">
        <f>IF(piastek7[[#This Row],[Stan Orzech]]&lt;F31,1,0)</f>
        <v>1</v>
      </c>
      <c r="J32">
        <f>IF(AND(piastek7[[#This Row],[Stan miał]]&lt;G31,piastek7[[#This Row],[Stan miał]]&gt;-1),1,0)</f>
        <v>0</v>
      </c>
      <c r="K32">
        <f>IF(AND(piastek7[[#This Row],[Kostka2]]=0,piastek7[[#This Row],[Orzech2]]=0,piastek7[[#This Row],[Miał2]]=0),"WYŁĄCZENIE",0)</f>
        <v>0</v>
      </c>
    </row>
    <row r="33" spans="1:11" x14ac:dyDescent="0.3">
      <c r="A33">
        <v>109</v>
      </c>
      <c r="B33">
        <v>74</v>
      </c>
      <c r="C33">
        <v>53</v>
      </c>
      <c r="D33" s="1">
        <v>41957</v>
      </c>
      <c r="E33">
        <f>IF(E32+piastek7[[#This Row],[Kostka]]&gt;=200,(piastek7[[#This Row],[Kostka]]+E32)-200,piastek7[[#This Row],[Kostka]]+E32)</f>
        <v>38</v>
      </c>
      <c r="F33">
        <f>IF(E32+piastek7[[#This Row],[Kostka]]&lt;200,IF(F32+piastek7[[#This Row],[Orzech]]&gt;=260,F32+piastek7[[#This Row],[Orzech]]-260,F32+piastek7[[#This Row],[Orzech]]),F32+piastek7[[#This Row],[Orzech]])</f>
        <v>99</v>
      </c>
      <c r="G33">
        <f>IF(AND(E32+piastek7[[#This Row],[Kostka]]&lt;200,F32+piastek7[[#This Row],[Orzech]]&lt;260),IF(G32+piastek7[[#This Row],[Miał]]-320&gt;=0,G32+piastek7[[#This Row],[Miał]]-320,G32),G32+piastek7[[#This Row],[Miał]])</f>
        <v>753</v>
      </c>
      <c r="H33">
        <f>IF(piastek7[[#This Row],[Stan Kostka]]&lt;E32,1,0)</f>
        <v>1</v>
      </c>
      <c r="I33">
        <f>IF(piastek7[[#This Row],[Stan Orzech]]&lt;F32,1,0)</f>
        <v>0</v>
      </c>
      <c r="J33">
        <f>IF(AND(piastek7[[#This Row],[Stan miał]]&lt;G32,piastek7[[#This Row],[Stan miał]]&gt;-1),1,0)</f>
        <v>0</v>
      </c>
      <c r="K33">
        <f>IF(AND(piastek7[[#This Row],[Kostka2]]=0,piastek7[[#This Row],[Orzech2]]=0,piastek7[[#This Row],[Miał2]]=0),"WYŁĄCZENIE",0)</f>
        <v>0</v>
      </c>
    </row>
    <row r="34" spans="1:11" x14ac:dyDescent="0.3">
      <c r="A34">
        <v>121</v>
      </c>
      <c r="B34">
        <v>77</v>
      </c>
      <c r="C34">
        <v>70</v>
      </c>
      <c r="D34" s="1">
        <v>41958</v>
      </c>
      <c r="E34">
        <f>IF(E33+piastek7[[#This Row],[Kostka]]&gt;=200,(piastek7[[#This Row],[Kostka]]+E33)-200,piastek7[[#This Row],[Kostka]]+E33)</f>
        <v>159</v>
      </c>
      <c r="F34">
        <f>IF(E33+piastek7[[#This Row],[Kostka]]&lt;200,IF(F33+piastek7[[#This Row],[Orzech]]&gt;=260,F33+piastek7[[#This Row],[Orzech]]-260,F33+piastek7[[#This Row],[Orzech]]),F33+piastek7[[#This Row],[Orzech]])</f>
        <v>176</v>
      </c>
      <c r="G34">
        <f>IF(AND(E33+piastek7[[#This Row],[Kostka]]&lt;200,F33+piastek7[[#This Row],[Orzech]]&lt;260),IF(G33+piastek7[[#This Row],[Miał]]-320&gt;=0,G33+piastek7[[#This Row],[Miał]]-320,G33),G33+piastek7[[#This Row],[Miał]])</f>
        <v>503</v>
      </c>
      <c r="H34">
        <f>IF(piastek7[[#This Row],[Stan Kostka]]&lt;E33,1,0)</f>
        <v>0</v>
      </c>
      <c r="I34">
        <f>IF(piastek7[[#This Row],[Stan Orzech]]&lt;F33,1,0)</f>
        <v>0</v>
      </c>
      <c r="J34">
        <f>IF(AND(piastek7[[#This Row],[Stan miał]]&lt;G33,piastek7[[#This Row],[Stan miał]]&gt;-1),1,0)</f>
        <v>1</v>
      </c>
      <c r="K34">
        <f>IF(AND(piastek7[[#This Row],[Kostka2]]=0,piastek7[[#This Row],[Orzech2]]=0,piastek7[[#This Row],[Miał2]]=0),"WYŁĄCZENIE",0)</f>
        <v>0</v>
      </c>
    </row>
    <row r="35" spans="1:11" x14ac:dyDescent="0.3">
      <c r="A35">
        <v>106</v>
      </c>
      <c r="B35">
        <v>89</v>
      </c>
      <c r="C35">
        <v>75</v>
      </c>
      <c r="D35" s="1">
        <v>41959</v>
      </c>
      <c r="E35">
        <f>IF(E34+piastek7[[#This Row],[Kostka]]&gt;=200,(piastek7[[#This Row],[Kostka]]+E34)-200,piastek7[[#This Row],[Kostka]]+E34)</f>
        <v>65</v>
      </c>
      <c r="F35">
        <f>IF(E34+piastek7[[#This Row],[Kostka]]&lt;200,IF(F34+piastek7[[#This Row],[Orzech]]&gt;=260,F34+piastek7[[#This Row],[Orzech]]-260,F34+piastek7[[#This Row],[Orzech]]),F34+piastek7[[#This Row],[Orzech]])</f>
        <v>265</v>
      </c>
      <c r="G35">
        <f>IF(AND(E34+piastek7[[#This Row],[Kostka]]&lt;200,F34+piastek7[[#This Row],[Orzech]]&lt;260),IF(G34+piastek7[[#This Row],[Miał]]-320&gt;=0,G34+piastek7[[#This Row],[Miał]]-320,G34),G34+piastek7[[#This Row],[Miał]])</f>
        <v>578</v>
      </c>
      <c r="H35">
        <f>IF(piastek7[[#This Row],[Stan Kostka]]&lt;E34,1,0)</f>
        <v>1</v>
      </c>
      <c r="I35">
        <f>IF(piastek7[[#This Row],[Stan Orzech]]&lt;F34,1,0)</f>
        <v>0</v>
      </c>
      <c r="J35">
        <f>IF(AND(piastek7[[#This Row],[Stan miał]]&lt;G34,piastek7[[#This Row],[Stan miał]]&gt;-1),1,0)</f>
        <v>0</v>
      </c>
      <c r="K35">
        <f>IF(AND(piastek7[[#This Row],[Kostka2]]=0,piastek7[[#This Row],[Orzech2]]=0,piastek7[[#This Row],[Miał2]]=0),"WYŁĄCZENIE",0)</f>
        <v>0</v>
      </c>
    </row>
    <row r="36" spans="1:11" x14ac:dyDescent="0.3">
      <c r="A36">
        <v>57</v>
      </c>
      <c r="B36">
        <v>119</v>
      </c>
      <c r="C36">
        <v>64</v>
      </c>
      <c r="D36" s="1">
        <v>41960</v>
      </c>
      <c r="E36">
        <f>IF(E35+piastek7[[#This Row],[Kostka]]&gt;=200,(piastek7[[#This Row],[Kostka]]+E35)-200,piastek7[[#This Row],[Kostka]]+E35)</f>
        <v>122</v>
      </c>
      <c r="F36">
        <f>IF(E35+piastek7[[#This Row],[Kostka]]&lt;200,IF(F35+piastek7[[#This Row],[Orzech]]&gt;=260,F35+piastek7[[#This Row],[Orzech]]-260,F35+piastek7[[#This Row],[Orzech]]),F35+piastek7[[#This Row],[Orzech]])</f>
        <v>124</v>
      </c>
      <c r="G36">
        <f>IF(AND(E35+piastek7[[#This Row],[Kostka]]&lt;200,F35+piastek7[[#This Row],[Orzech]]&lt;260),IF(G35+piastek7[[#This Row],[Miał]]-320&gt;=0,G35+piastek7[[#This Row],[Miał]]-320,G35),G35+piastek7[[#This Row],[Miał]])</f>
        <v>642</v>
      </c>
      <c r="H36">
        <f>IF(piastek7[[#This Row],[Stan Kostka]]&lt;E35,1,0)</f>
        <v>0</v>
      </c>
      <c r="I36">
        <f>IF(piastek7[[#This Row],[Stan Orzech]]&lt;F35,1,0)</f>
        <v>1</v>
      </c>
      <c r="J36">
        <f>IF(AND(piastek7[[#This Row],[Stan miał]]&lt;G35,piastek7[[#This Row],[Stan miał]]&gt;-1),1,0)</f>
        <v>0</v>
      </c>
      <c r="K36">
        <f>IF(AND(piastek7[[#This Row],[Kostka2]]=0,piastek7[[#This Row],[Orzech2]]=0,piastek7[[#This Row],[Miał2]]=0),"WYŁĄCZENIE",0)</f>
        <v>0</v>
      </c>
    </row>
    <row r="37" spans="1:11" x14ac:dyDescent="0.3">
      <c r="A37">
        <v>26</v>
      </c>
      <c r="B37">
        <v>87</v>
      </c>
      <c r="C37">
        <v>84</v>
      </c>
      <c r="D37" s="1">
        <v>41961</v>
      </c>
      <c r="E37">
        <f>IF(E36+piastek7[[#This Row],[Kostka]]&gt;=200,(piastek7[[#This Row],[Kostka]]+E36)-200,piastek7[[#This Row],[Kostka]]+E36)</f>
        <v>148</v>
      </c>
      <c r="F37">
        <f>IF(E36+piastek7[[#This Row],[Kostka]]&lt;200,IF(F36+piastek7[[#This Row],[Orzech]]&gt;=260,F36+piastek7[[#This Row],[Orzech]]-260,F36+piastek7[[#This Row],[Orzech]]),F36+piastek7[[#This Row],[Orzech]])</f>
        <v>211</v>
      </c>
      <c r="G37">
        <f>IF(AND(E36+piastek7[[#This Row],[Kostka]]&lt;200,F36+piastek7[[#This Row],[Orzech]]&lt;260),IF(G36+piastek7[[#This Row],[Miał]]-320&gt;=0,G36+piastek7[[#This Row],[Miał]]-320,G36),G36+piastek7[[#This Row],[Miał]])</f>
        <v>406</v>
      </c>
      <c r="H37">
        <f>IF(piastek7[[#This Row],[Stan Kostka]]&lt;E36,1,0)</f>
        <v>0</v>
      </c>
      <c r="I37">
        <f>IF(piastek7[[#This Row],[Stan Orzech]]&lt;F36,1,0)</f>
        <v>0</v>
      </c>
      <c r="J37">
        <f>IF(AND(piastek7[[#This Row],[Stan miał]]&lt;G36,piastek7[[#This Row],[Stan miał]]&gt;-1),1,0)</f>
        <v>1</v>
      </c>
      <c r="K37">
        <f>IF(AND(piastek7[[#This Row],[Kostka2]]=0,piastek7[[#This Row],[Orzech2]]=0,piastek7[[#This Row],[Miał2]]=0),"WYŁĄCZENIE",0)</f>
        <v>0</v>
      </c>
    </row>
    <row r="38" spans="1:11" x14ac:dyDescent="0.3">
      <c r="A38">
        <v>79</v>
      </c>
      <c r="B38">
        <v>171</v>
      </c>
      <c r="C38">
        <v>75</v>
      </c>
      <c r="D38" s="1">
        <v>41962</v>
      </c>
      <c r="E38">
        <f>IF(E37+piastek7[[#This Row],[Kostka]]&gt;=200,(piastek7[[#This Row],[Kostka]]+E37)-200,piastek7[[#This Row],[Kostka]]+E37)</f>
        <v>27</v>
      </c>
      <c r="F38">
        <f>IF(E37+piastek7[[#This Row],[Kostka]]&lt;200,IF(F37+piastek7[[#This Row],[Orzech]]&gt;=260,F37+piastek7[[#This Row],[Orzech]]-260,F37+piastek7[[#This Row],[Orzech]]),F37+piastek7[[#This Row],[Orzech]])</f>
        <v>382</v>
      </c>
      <c r="G38">
        <f>IF(AND(E37+piastek7[[#This Row],[Kostka]]&lt;200,F37+piastek7[[#This Row],[Orzech]]&lt;260),IF(G37+piastek7[[#This Row],[Miał]]-320&gt;=0,G37+piastek7[[#This Row],[Miał]]-320,G37),G37+piastek7[[#This Row],[Miał]])</f>
        <v>481</v>
      </c>
      <c r="H38">
        <f>IF(piastek7[[#This Row],[Stan Kostka]]&lt;E37,1,0)</f>
        <v>1</v>
      </c>
      <c r="I38">
        <f>IF(piastek7[[#This Row],[Stan Orzech]]&lt;F37,1,0)</f>
        <v>0</v>
      </c>
      <c r="J38">
        <f>IF(AND(piastek7[[#This Row],[Stan miał]]&lt;G37,piastek7[[#This Row],[Stan miał]]&gt;-1),1,0)</f>
        <v>0</v>
      </c>
      <c r="K38">
        <f>IF(AND(piastek7[[#This Row],[Kostka2]]=0,piastek7[[#This Row],[Orzech2]]=0,piastek7[[#This Row],[Miał2]]=0),"WYŁĄCZENIE",0)</f>
        <v>0</v>
      </c>
    </row>
    <row r="39" spans="1:11" x14ac:dyDescent="0.3">
      <c r="A39">
        <v>192</v>
      </c>
      <c r="B39">
        <v>151</v>
      </c>
      <c r="C39">
        <v>45</v>
      </c>
      <c r="D39" s="1">
        <v>41963</v>
      </c>
      <c r="E39">
        <f>IF(E38+piastek7[[#This Row],[Kostka]]&gt;=200,(piastek7[[#This Row],[Kostka]]+E38)-200,piastek7[[#This Row],[Kostka]]+E38)</f>
        <v>19</v>
      </c>
      <c r="F39">
        <f>IF(E38+piastek7[[#This Row],[Kostka]]&lt;200,IF(F38+piastek7[[#This Row],[Orzech]]&gt;=260,F38+piastek7[[#This Row],[Orzech]]-260,F38+piastek7[[#This Row],[Orzech]]),F38+piastek7[[#This Row],[Orzech]])</f>
        <v>533</v>
      </c>
      <c r="G39">
        <f>IF(AND(E38+piastek7[[#This Row],[Kostka]]&lt;200,F38+piastek7[[#This Row],[Orzech]]&lt;260),IF(G38+piastek7[[#This Row],[Miał]]-320&gt;=0,G38+piastek7[[#This Row],[Miał]]-320,G38),G38+piastek7[[#This Row],[Miał]])</f>
        <v>526</v>
      </c>
      <c r="H39">
        <f>IF(piastek7[[#This Row],[Stan Kostka]]&lt;E38,1,0)</f>
        <v>1</v>
      </c>
      <c r="I39">
        <f>IF(piastek7[[#This Row],[Stan Orzech]]&lt;F38,1,0)</f>
        <v>0</v>
      </c>
      <c r="J39">
        <f>IF(AND(piastek7[[#This Row],[Stan miał]]&lt;G38,piastek7[[#This Row],[Stan miał]]&gt;-1),1,0)</f>
        <v>0</v>
      </c>
      <c r="K39">
        <f>IF(AND(piastek7[[#This Row],[Kostka2]]=0,piastek7[[#This Row],[Orzech2]]=0,piastek7[[#This Row],[Miał2]]=0),"WYŁĄCZENIE",0)</f>
        <v>0</v>
      </c>
    </row>
    <row r="40" spans="1:11" x14ac:dyDescent="0.3">
      <c r="A40">
        <v>9</v>
      </c>
      <c r="B40">
        <v>64</v>
      </c>
      <c r="C40">
        <v>22</v>
      </c>
      <c r="D40" s="1">
        <v>41964</v>
      </c>
      <c r="E40">
        <f>IF(E39+piastek7[[#This Row],[Kostka]]&gt;=200,(piastek7[[#This Row],[Kostka]]+E39)-200,piastek7[[#This Row],[Kostka]]+E39)</f>
        <v>28</v>
      </c>
      <c r="F40">
        <f>IF(E39+piastek7[[#This Row],[Kostka]]&lt;200,IF(F39+piastek7[[#This Row],[Orzech]]&gt;=260,F39+piastek7[[#This Row],[Orzech]]-260,F39+piastek7[[#This Row],[Orzech]]),F39+piastek7[[#This Row],[Orzech]])</f>
        <v>337</v>
      </c>
      <c r="G40">
        <f>IF(AND(E39+piastek7[[#This Row],[Kostka]]&lt;200,F39+piastek7[[#This Row],[Orzech]]&lt;260),IF(G39+piastek7[[#This Row],[Miał]]-320&gt;=0,G39+piastek7[[#This Row],[Miał]]-320,G39),G39+piastek7[[#This Row],[Miał]])</f>
        <v>548</v>
      </c>
      <c r="H40">
        <f>IF(piastek7[[#This Row],[Stan Kostka]]&lt;E39,1,0)</f>
        <v>0</v>
      </c>
      <c r="I40">
        <f>IF(piastek7[[#This Row],[Stan Orzech]]&lt;F39,1,0)</f>
        <v>1</v>
      </c>
      <c r="J40">
        <f>IF(AND(piastek7[[#This Row],[Stan miał]]&lt;G39,piastek7[[#This Row],[Stan miał]]&gt;-1),1,0)</f>
        <v>0</v>
      </c>
      <c r="K40">
        <f>IF(AND(piastek7[[#This Row],[Kostka2]]=0,piastek7[[#This Row],[Orzech2]]=0,piastek7[[#This Row],[Miał2]]=0),"WYŁĄCZENIE",0)</f>
        <v>0</v>
      </c>
    </row>
    <row r="41" spans="1:11" x14ac:dyDescent="0.3">
      <c r="A41">
        <v>123</v>
      </c>
      <c r="B41">
        <v>150</v>
      </c>
      <c r="C41">
        <v>10</v>
      </c>
      <c r="D41" s="1">
        <v>41965</v>
      </c>
      <c r="E41">
        <f>IF(E40+piastek7[[#This Row],[Kostka]]&gt;=200,(piastek7[[#This Row],[Kostka]]+E40)-200,piastek7[[#This Row],[Kostka]]+E40)</f>
        <v>151</v>
      </c>
      <c r="F41">
        <f>IF(E40+piastek7[[#This Row],[Kostka]]&lt;200,IF(F40+piastek7[[#This Row],[Orzech]]&gt;=260,F40+piastek7[[#This Row],[Orzech]]-260,F40+piastek7[[#This Row],[Orzech]]),F40+piastek7[[#This Row],[Orzech]])</f>
        <v>227</v>
      </c>
      <c r="G41">
        <f>IF(AND(E40+piastek7[[#This Row],[Kostka]]&lt;200,F40+piastek7[[#This Row],[Orzech]]&lt;260),IF(G40+piastek7[[#This Row],[Miał]]-320&gt;=0,G40+piastek7[[#This Row],[Miał]]-320,G40),G40+piastek7[[#This Row],[Miał]])</f>
        <v>558</v>
      </c>
      <c r="H41">
        <f>IF(piastek7[[#This Row],[Stan Kostka]]&lt;E40,1,0)</f>
        <v>0</v>
      </c>
      <c r="I41">
        <f>IF(piastek7[[#This Row],[Stan Orzech]]&lt;F40,1,0)</f>
        <v>1</v>
      </c>
      <c r="J41">
        <f>IF(AND(piastek7[[#This Row],[Stan miał]]&lt;G40,piastek7[[#This Row],[Stan miał]]&gt;-1),1,0)</f>
        <v>0</v>
      </c>
      <c r="K41">
        <f>IF(AND(piastek7[[#This Row],[Kostka2]]=0,piastek7[[#This Row],[Orzech2]]=0,piastek7[[#This Row],[Miał2]]=0),"WYŁĄCZENIE",0)</f>
        <v>0</v>
      </c>
    </row>
    <row r="42" spans="1:11" x14ac:dyDescent="0.3">
      <c r="A42">
        <v>87</v>
      </c>
      <c r="B42">
        <v>123</v>
      </c>
      <c r="C42">
        <v>33</v>
      </c>
      <c r="D42" s="1">
        <v>41966</v>
      </c>
      <c r="E42">
        <f>IF(E41+piastek7[[#This Row],[Kostka]]&gt;=200,(piastek7[[#This Row],[Kostka]]+E41)-200,piastek7[[#This Row],[Kostka]]+E41)</f>
        <v>38</v>
      </c>
      <c r="F42">
        <f>IF(E41+piastek7[[#This Row],[Kostka]]&lt;200,IF(F41+piastek7[[#This Row],[Orzech]]&gt;=260,F41+piastek7[[#This Row],[Orzech]]-260,F41+piastek7[[#This Row],[Orzech]]),F41+piastek7[[#This Row],[Orzech]])</f>
        <v>350</v>
      </c>
      <c r="G42">
        <f>IF(AND(E41+piastek7[[#This Row],[Kostka]]&lt;200,F41+piastek7[[#This Row],[Orzech]]&lt;260),IF(G41+piastek7[[#This Row],[Miał]]-320&gt;=0,G41+piastek7[[#This Row],[Miał]]-320,G41),G41+piastek7[[#This Row],[Miał]])</f>
        <v>591</v>
      </c>
      <c r="H42">
        <f>IF(piastek7[[#This Row],[Stan Kostka]]&lt;E41,1,0)</f>
        <v>1</v>
      </c>
      <c r="I42">
        <f>IF(piastek7[[#This Row],[Stan Orzech]]&lt;F41,1,0)</f>
        <v>0</v>
      </c>
      <c r="J42">
        <f>IF(AND(piastek7[[#This Row],[Stan miał]]&lt;G41,piastek7[[#This Row],[Stan miał]]&gt;-1),1,0)</f>
        <v>0</v>
      </c>
      <c r="K42">
        <f>IF(AND(piastek7[[#This Row],[Kostka2]]=0,piastek7[[#This Row],[Orzech2]]=0,piastek7[[#This Row],[Miał2]]=0),"WYŁĄCZENIE",0)</f>
        <v>0</v>
      </c>
    </row>
    <row r="43" spans="1:11" x14ac:dyDescent="0.3">
      <c r="A43">
        <v>165</v>
      </c>
      <c r="B43">
        <v>88</v>
      </c>
      <c r="C43">
        <v>13</v>
      </c>
      <c r="D43" s="1">
        <v>41967</v>
      </c>
      <c r="E43">
        <f>IF(E42+piastek7[[#This Row],[Kostka]]&gt;=200,(piastek7[[#This Row],[Kostka]]+E42)-200,piastek7[[#This Row],[Kostka]]+E42)</f>
        <v>3</v>
      </c>
      <c r="F43">
        <f>IF(E42+piastek7[[#This Row],[Kostka]]&lt;200,IF(F42+piastek7[[#This Row],[Orzech]]&gt;=260,F42+piastek7[[#This Row],[Orzech]]-260,F42+piastek7[[#This Row],[Orzech]]),F42+piastek7[[#This Row],[Orzech]])</f>
        <v>438</v>
      </c>
      <c r="G43">
        <f>IF(AND(E42+piastek7[[#This Row],[Kostka]]&lt;200,F42+piastek7[[#This Row],[Orzech]]&lt;260),IF(G42+piastek7[[#This Row],[Miał]]-320&gt;=0,G42+piastek7[[#This Row],[Miał]]-320,G42),G42+piastek7[[#This Row],[Miał]])</f>
        <v>604</v>
      </c>
      <c r="H43">
        <f>IF(piastek7[[#This Row],[Stan Kostka]]&lt;E42,1,0)</f>
        <v>1</v>
      </c>
      <c r="I43">
        <f>IF(piastek7[[#This Row],[Stan Orzech]]&lt;F42,1,0)</f>
        <v>0</v>
      </c>
      <c r="J43">
        <f>IF(AND(piastek7[[#This Row],[Stan miał]]&lt;G42,piastek7[[#This Row],[Stan miał]]&gt;-1),1,0)</f>
        <v>0</v>
      </c>
      <c r="K43">
        <f>IF(AND(piastek7[[#This Row],[Kostka2]]=0,piastek7[[#This Row],[Orzech2]]=0,piastek7[[#This Row],[Miał2]]=0),"WYŁĄCZENIE",0)</f>
        <v>0</v>
      </c>
    </row>
    <row r="44" spans="1:11" x14ac:dyDescent="0.3">
      <c r="A44">
        <v>144</v>
      </c>
      <c r="B44">
        <v>78</v>
      </c>
      <c r="C44">
        <v>82</v>
      </c>
      <c r="D44" s="1">
        <v>41968</v>
      </c>
      <c r="E44">
        <f>IF(E43+piastek7[[#This Row],[Kostka]]&gt;=200,(piastek7[[#This Row],[Kostka]]+E43)-200,piastek7[[#This Row],[Kostka]]+E43)</f>
        <v>147</v>
      </c>
      <c r="F44">
        <f>IF(E43+piastek7[[#This Row],[Kostka]]&lt;200,IF(F43+piastek7[[#This Row],[Orzech]]&gt;=260,F43+piastek7[[#This Row],[Orzech]]-260,F43+piastek7[[#This Row],[Orzech]]),F43+piastek7[[#This Row],[Orzech]])</f>
        <v>256</v>
      </c>
      <c r="G44">
        <f>IF(AND(E43+piastek7[[#This Row],[Kostka]]&lt;200,F43+piastek7[[#This Row],[Orzech]]&lt;260),IF(G43+piastek7[[#This Row],[Miał]]-320&gt;=0,G43+piastek7[[#This Row],[Miał]]-320,G43),G43+piastek7[[#This Row],[Miał]])</f>
        <v>686</v>
      </c>
      <c r="H44">
        <f>IF(piastek7[[#This Row],[Stan Kostka]]&lt;E43,1,0)</f>
        <v>0</v>
      </c>
      <c r="I44">
        <f>IF(piastek7[[#This Row],[Stan Orzech]]&lt;F43,1,0)</f>
        <v>1</v>
      </c>
      <c r="J44">
        <f>IF(AND(piastek7[[#This Row],[Stan miał]]&lt;G43,piastek7[[#This Row],[Stan miał]]&gt;-1),1,0)</f>
        <v>0</v>
      </c>
      <c r="K44">
        <f>IF(AND(piastek7[[#This Row],[Kostka2]]=0,piastek7[[#This Row],[Orzech2]]=0,piastek7[[#This Row],[Miał2]]=0),"WYŁĄCZENIE",0)</f>
        <v>0</v>
      </c>
    </row>
    <row r="45" spans="1:11" x14ac:dyDescent="0.3">
      <c r="A45">
        <v>54</v>
      </c>
      <c r="B45">
        <v>38</v>
      </c>
      <c r="C45">
        <v>68</v>
      </c>
      <c r="D45" s="1">
        <v>41969</v>
      </c>
      <c r="E45">
        <f>IF(E44+piastek7[[#This Row],[Kostka]]&gt;=200,(piastek7[[#This Row],[Kostka]]+E44)-200,piastek7[[#This Row],[Kostka]]+E44)</f>
        <v>1</v>
      </c>
      <c r="F45">
        <f>IF(E44+piastek7[[#This Row],[Kostka]]&lt;200,IF(F44+piastek7[[#This Row],[Orzech]]&gt;=260,F44+piastek7[[#This Row],[Orzech]]-260,F44+piastek7[[#This Row],[Orzech]]),F44+piastek7[[#This Row],[Orzech]])</f>
        <v>294</v>
      </c>
      <c r="G45">
        <f>IF(AND(E44+piastek7[[#This Row],[Kostka]]&lt;200,F44+piastek7[[#This Row],[Orzech]]&lt;260),IF(G44+piastek7[[#This Row],[Miał]]-320&gt;=0,G44+piastek7[[#This Row],[Miał]]-320,G44),G44+piastek7[[#This Row],[Miał]])</f>
        <v>754</v>
      </c>
      <c r="H45">
        <f>IF(piastek7[[#This Row],[Stan Kostka]]&lt;E44,1,0)</f>
        <v>1</v>
      </c>
      <c r="I45">
        <f>IF(piastek7[[#This Row],[Stan Orzech]]&lt;F44,1,0)</f>
        <v>0</v>
      </c>
      <c r="J45">
        <f>IF(AND(piastek7[[#This Row],[Stan miał]]&lt;G44,piastek7[[#This Row],[Stan miał]]&gt;-1),1,0)</f>
        <v>0</v>
      </c>
      <c r="K45">
        <f>IF(AND(piastek7[[#This Row],[Kostka2]]=0,piastek7[[#This Row],[Orzech2]]=0,piastek7[[#This Row],[Miał2]]=0),"WYŁĄCZENIE",0)</f>
        <v>0</v>
      </c>
    </row>
    <row r="46" spans="1:11" x14ac:dyDescent="0.3">
      <c r="A46">
        <v>188</v>
      </c>
      <c r="B46">
        <v>44</v>
      </c>
      <c r="C46">
        <v>86</v>
      </c>
      <c r="D46" s="1">
        <v>41970</v>
      </c>
      <c r="E46">
        <f>IF(E45+piastek7[[#This Row],[Kostka]]&gt;=200,(piastek7[[#This Row],[Kostka]]+E45)-200,piastek7[[#This Row],[Kostka]]+E45)</f>
        <v>189</v>
      </c>
      <c r="F46">
        <f>IF(E45+piastek7[[#This Row],[Kostka]]&lt;200,IF(F45+piastek7[[#This Row],[Orzech]]&gt;=260,F45+piastek7[[#This Row],[Orzech]]-260,F45+piastek7[[#This Row],[Orzech]]),F45+piastek7[[#This Row],[Orzech]])</f>
        <v>78</v>
      </c>
      <c r="G46">
        <f>IF(AND(E45+piastek7[[#This Row],[Kostka]]&lt;200,F45+piastek7[[#This Row],[Orzech]]&lt;260),IF(G45+piastek7[[#This Row],[Miał]]-320&gt;=0,G45+piastek7[[#This Row],[Miał]]-320,G45),G45+piastek7[[#This Row],[Miał]])</f>
        <v>840</v>
      </c>
      <c r="H46">
        <f>IF(piastek7[[#This Row],[Stan Kostka]]&lt;E45,1,0)</f>
        <v>0</v>
      </c>
      <c r="I46">
        <f>IF(piastek7[[#This Row],[Stan Orzech]]&lt;F45,1,0)</f>
        <v>1</v>
      </c>
      <c r="J46">
        <f>IF(AND(piastek7[[#This Row],[Stan miał]]&lt;G45,piastek7[[#This Row],[Stan miał]]&gt;-1),1,0)</f>
        <v>0</v>
      </c>
      <c r="K46">
        <f>IF(AND(piastek7[[#This Row],[Kostka2]]=0,piastek7[[#This Row],[Orzech2]]=0,piastek7[[#This Row],[Miał2]]=0),"WYŁĄCZENIE",0)</f>
        <v>0</v>
      </c>
    </row>
    <row r="47" spans="1:11" x14ac:dyDescent="0.3">
      <c r="A47">
        <v>165</v>
      </c>
      <c r="B47">
        <v>170</v>
      </c>
      <c r="C47">
        <v>62</v>
      </c>
      <c r="D47" s="1">
        <v>41971</v>
      </c>
      <c r="E47">
        <f>IF(E46+piastek7[[#This Row],[Kostka]]&gt;=200,(piastek7[[#This Row],[Kostka]]+E46)-200,piastek7[[#This Row],[Kostka]]+E46)</f>
        <v>154</v>
      </c>
      <c r="F47">
        <f>IF(E46+piastek7[[#This Row],[Kostka]]&lt;200,IF(F46+piastek7[[#This Row],[Orzech]]&gt;=260,F46+piastek7[[#This Row],[Orzech]]-260,F46+piastek7[[#This Row],[Orzech]]),F46+piastek7[[#This Row],[Orzech]])</f>
        <v>248</v>
      </c>
      <c r="G47">
        <f>IF(AND(E46+piastek7[[#This Row],[Kostka]]&lt;200,F46+piastek7[[#This Row],[Orzech]]&lt;260),IF(G46+piastek7[[#This Row],[Miał]]-320&gt;=0,G46+piastek7[[#This Row],[Miał]]-320,G46),G46+piastek7[[#This Row],[Miał]])</f>
        <v>902</v>
      </c>
      <c r="H47">
        <f>IF(piastek7[[#This Row],[Stan Kostka]]&lt;E46,1,0)</f>
        <v>1</v>
      </c>
      <c r="I47">
        <f>IF(piastek7[[#This Row],[Stan Orzech]]&lt;F46,1,0)</f>
        <v>0</v>
      </c>
      <c r="J47">
        <f>IF(AND(piastek7[[#This Row],[Stan miał]]&lt;G46,piastek7[[#This Row],[Stan miał]]&gt;-1),1,0)</f>
        <v>0</v>
      </c>
      <c r="K47">
        <f>IF(AND(piastek7[[#This Row],[Kostka2]]=0,piastek7[[#This Row],[Orzech2]]=0,piastek7[[#This Row],[Miał2]]=0),"WYŁĄCZENIE",0)</f>
        <v>0</v>
      </c>
    </row>
    <row r="48" spans="1:11" x14ac:dyDescent="0.3">
      <c r="A48">
        <v>24</v>
      </c>
      <c r="B48">
        <v>94</v>
      </c>
      <c r="C48">
        <v>87</v>
      </c>
      <c r="D48" s="1">
        <v>41972</v>
      </c>
      <c r="E48">
        <f>IF(E47+piastek7[[#This Row],[Kostka]]&gt;=200,(piastek7[[#This Row],[Kostka]]+E47)-200,piastek7[[#This Row],[Kostka]]+E47)</f>
        <v>178</v>
      </c>
      <c r="F48">
        <f>IF(E47+piastek7[[#This Row],[Kostka]]&lt;200,IF(F47+piastek7[[#This Row],[Orzech]]&gt;=260,F47+piastek7[[#This Row],[Orzech]]-260,F47+piastek7[[#This Row],[Orzech]]),F47+piastek7[[#This Row],[Orzech]])</f>
        <v>82</v>
      </c>
      <c r="G48">
        <f>IF(AND(E47+piastek7[[#This Row],[Kostka]]&lt;200,F47+piastek7[[#This Row],[Orzech]]&lt;260),IF(G47+piastek7[[#This Row],[Miał]]-320&gt;=0,G47+piastek7[[#This Row],[Miał]]-320,G47),G47+piastek7[[#This Row],[Miał]])</f>
        <v>989</v>
      </c>
      <c r="H48">
        <f>IF(piastek7[[#This Row],[Stan Kostka]]&lt;E47,1,0)</f>
        <v>0</v>
      </c>
      <c r="I48">
        <f>IF(piastek7[[#This Row],[Stan Orzech]]&lt;F47,1,0)</f>
        <v>1</v>
      </c>
      <c r="J48">
        <f>IF(AND(piastek7[[#This Row],[Stan miał]]&lt;G47,piastek7[[#This Row],[Stan miał]]&gt;-1),1,0)</f>
        <v>0</v>
      </c>
      <c r="K48">
        <f>IF(AND(piastek7[[#This Row],[Kostka2]]=0,piastek7[[#This Row],[Orzech2]]=0,piastek7[[#This Row],[Miał2]]=0),"WYŁĄCZENIE",0)</f>
        <v>0</v>
      </c>
    </row>
    <row r="49" spans="1:11" x14ac:dyDescent="0.3">
      <c r="A49">
        <v>0</v>
      </c>
      <c r="B49">
        <v>120</v>
      </c>
      <c r="C49">
        <v>60</v>
      </c>
      <c r="D49" s="1">
        <v>41973</v>
      </c>
      <c r="E49">
        <f>IF(E48+piastek7[[#This Row],[Kostka]]&gt;=200,(piastek7[[#This Row],[Kostka]]+E48)-200,piastek7[[#This Row],[Kostka]]+E48)</f>
        <v>178</v>
      </c>
      <c r="F49">
        <f>IF(E48+piastek7[[#This Row],[Kostka]]&lt;200,IF(F48+piastek7[[#This Row],[Orzech]]&gt;=260,F48+piastek7[[#This Row],[Orzech]]-260,F48+piastek7[[#This Row],[Orzech]]),F48+piastek7[[#This Row],[Orzech]])</f>
        <v>202</v>
      </c>
      <c r="G49">
        <f>IF(AND(E48+piastek7[[#This Row],[Kostka]]&lt;200,F48+piastek7[[#This Row],[Orzech]]&lt;260),IF(G48+piastek7[[#This Row],[Miał]]-320&gt;=0,G48+piastek7[[#This Row],[Miał]]-320,G48),G48+piastek7[[#This Row],[Miał]])</f>
        <v>729</v>
      </c>
      <c r="H49">
        <f>IF(piastek7[[#This Row],[Stan Kostka]]&lt;E48,1,0)</f>
        <v>0</v>
      </c>
      <c r="I49">
        <f>IF(piastek7[[#This Row],[Stan Orzech]]&lt;F48,1,0)</f>
        <v>0</v>
      </c>
      <c r="J49">
        <f>IF(AND(piastek7[[#This Row],[Stan miał]]&lt;G48,piastek7[[#This Row],[Stan miał]]&gt;-1),1,0)</f>
        <v>1</v>
      </c>
      <c r="K49">
        <f>IF(AND(piastek7[[#This Row],[Kostka2]]=0,piastek7[[#This Row],[Orzech2]]=0,piastek7[[#This Row],[Miał2]]=0),"WYŁĄCZENIE",0)</f>
        <v>0</v>
      </c>
    </row>
    <row r="50" spans="1:11" x14ac:dyDescent="0.3">
      <c r="A50">
        <v>101</v>
      </c>
      <c r="B50">
        <v>53</v>
      </c>
      <c r="C50">
        <v>62</v>
      </c>
      <c r="D50" s="1">
        <v>41974</v>
      </c>
      <c r="E50">
        <f>IF(E49+piastek7[[#This Row],[Kostka]]&gt;=200,(piastek7[[#This Row],[Kostka]]+E49)-200,piastek7[[#This Row],[Kostka]]+E49)</f>
        <v>79</v>
      </c>
      <c r="F50">
        <f>IF(E49+piastek7[[#This Row],[Kostka]]&lt;200,IF(F49+piastek7[[#This Row],[Orzech]]&gt;=260,F49+piastek7[[#This Row],[Orzech]]-260,F49+piastek7[[#This Row],[Orzech]]),F49+piastek7[[#This Row],[Orzech]])</f>
        <v>255</v>
      </c>
      <c r="G50">
        <f>IF(AND(E49+piastek7[[#This Row],[Kostka]]&lt;200,F49+piastek7[[#This Row],[Orzech]]&lt;260),IF(G49+piastek7[[#This Row],[Miał]]-320&gt;=0,G49+piastek7[[#This Row],[Miał]]-320,G49),G49+piastek7[[#This Row],[Miał]])</f>
        <v>791</v>
      </c>
      <c r="H50">
        <f>IF(piastek7[[#This Row],[Stan Kostka]]&lt;E49,1,0)</f>
        <v>1</v>
      </c>
      <c r="I50">
        <f>IF(piastek7[[#This Row],[Stan Orzech]]&lt;F49,1,0)</f>
        <v>0</v>
      </c>
      <c r="J50">
        <f>IF(AND(piastek7[[#This Row],[Stan miał]]&lt;G49,piastek7[[#This Row],[Stan miał]]&gt;-1),1,0)</f>
        <v>0</v>
      </c>
      <c r="K50">
        <f>IF(AND(piastek7[[#This Row],[Kostka2]]=0,piastek7[[#This Row],[Orzech2]]=0,piastek7[[#This Row],[Miał2]]=0),"WYŁĄCZENIE",0)</f>
        <v>0</v>
      </c>
    </row>
    <row r="51" spans="1:11" x14ac:dyDescent="0.3">
      <c r="A51">
        <v>67</v>
      </c>
      <c r="B51">
        <v>147</v>
      </c>
      <c r="C51">
        <v>20</v>
      </c>
      <c r="D51" s="1">
        <v>41975</v>
      </c>
      <c r="E51">
        <f>IF(E50+piastek7[[#This Row],[Kostka]]&gt;=200,(piastek7[[#This Row],[Kostka]]+E50)-200,piastek7[[#This Row],[Kostka]]+E50)</f>
        <v>146</v>
      </c>
      <c r="F51">
        <f>IF(E50+piastek7[[#This Row],[Kostka]]&lt;200,IF(F50+piastek7[[#This Row],[Orzech]]&gt;=260,F50+piastek7[[#This Row],[Orzech]]-260,F50+piastek7[[#This Row],[Orzech]]),F50+piastek7[[#This Row],[Orzech]])</f>
        <v>142</v>
      </c>
      <c r="G51">
        <f>IF(AND(E50+piastek7[[#This Row],[Kostka]]&lt;200,F50+piastek7[[#This Row],[Orzech]]&lt;260),IF(G50+piastek7[[#This Row],[Miał]]-320&gt;=0,G50+piastek7[[#This Row],[Miał]]-320,G50),G50+piastek7[[#This Row],[Miał]])</f>
        <v>811</v>
      </c>
      <c r="H51">
        <f>IF(piastek7[[#This Row],[Stan Kostka]]&lt;E50,1,0)</f>
        <v>0</v>
      </c>
      <c r="I51">
        <f>IF(piastek7[[#This Row],[Stan Orzech]]&lt;F50,1,0)</f>
        <v>1</v>
      </c>
      <c r="J51">
        <f>IF(AND(piastek7[[#This Row],[Stan miał]]&lt;G50,piastek7[[#This Row],[Stan miał]]&gt;-1),1,0)</f>
        <v>0</v>
      </c>
      <c r="K51">
        <f>IF(AND(piastek7[[#This Row],[Kostka2]]=0,piastek7[[#This Row],[Orzech2]]=0,piastek7[[#This Row],[Miał2]]=0),"WYŁĄCZENIE",0)</f>
        <v>0</v>
      </c>
    </row>
    <row r="52" spans="1:11" x14ac:dyDescent="0.3">
      <c r="A52">
        <v>109</v>
      </c>
      <c r="B52">
        <v>99</v>
      </c>
      <c r="C52">
        <v>70</v>
      </c>
      <c r="D52" s="1">
        <v>41976</v>
      </c>
      <c r="E52">
        <f>IF(E51+piastek7[[#This Row],[Kostka]]&gt;=200,(piastek7[[#This Row],[Kostka]]+E51)-200,piastek7[[#This Row],[Kostka]]+E51)</f>
        <v>55</v>
      </c>
      <c r="F52">
        <f>IF(E51+piastek7[[#This Row],[Kostka]]&lt;200,IF(F51+piastek7[[#This Row],[Orzech]]&gt;=260,F51+piastek7[[#This Row],[Orzech]]-260,F51+piastek7[[#This Row],[Orzech]]),F51+piastek7[[#This Row],[Orzech]])</f>
        <v>241</v>
      </c>
      <c r="G52">
        <f>IF(AND(E51+piastek7[[#This Row],[Kostka]]&lt;200,F51+piastek7[[#This Row],[Orzech]]&lt;260),IF(G51+piastek7[[#This Row],[Miał]]-320&gt;=0,G51+piastek7[[#This Row],[Miał]]-320,G51),G51+piastek7[[#This Row],[Miał]])</f>
        <v>881</v>
      </c>
      <c r="H52">
        <f>IF(piastek7[[#This Row],[Stan Kostka]]&lt;E51,1,0)</f>
        <v>1</v>
      </c>
      <c r="I52">
        <f>IF(piastek7[[#This Row],[Stan Orzech]]&lt;F51,1,0)</f>
        <v>0</v>
      </c>
      <c r="J52">
        <f>IF(AND(piastek7[[#This Row],[Stan miał]]&lt;G51,piastek7[[#This Row],[Stan miał]]&gt;-1),1,0)</f>
        <v>0</v>
      </c>
      <c r="K52">
        <f>IF(AND(piastek7[[#This Row],[Kostka2]]=0,piastek7[[#This Row],[Orzech2]]=0,piastek7[[#This Row],[Miał2]]=0),"WYŁĄCZENIE",0)</f>
        <v>0</v>
      </c>
    </row>
    <row r="53" spans="1:11" x14ac:dyDescent="0.3">
      <c r="A53">
        <v>22</v>
      </c>
      <c r="B53">
        <v>16</v>
      </c>
      <c r="C53">
        <v>59</v>
      </c>
      <c r="D53" s="1">
        <v>41977</v>
      </c>
      <c r="E53">
        <f>IF(E52+piastek7[[#This Row],[Kostka]]&gt;=200,(piastek7[[#This Row],[Kostka]]+E52)-200,piastek7[[#This Row],[Kostka]]+E52)</f>
        <v>77</v>
      </c>
      <c r="F53">
        <f>IF(E52+piastek7[[#This Row],[Kostka]]&lt;200,IF(F52+piastek7[[#This Row],[Orzech]]&gt;=260,F52+piastek7[[#This Row],[Orzech]]-260,F52+piastek7[[#This Row],[Orzech]]),F52+piastek7[[#This Row],[Orzech]])</f>
        <v>257</v>
      </c>
      <c r="G53">
        <f>IF(AND(E52+piastek7[[#This Row],[Kostka]]&lt;200,F52+piastek7[[#This Row],[Orzech]]&lt;260),IF(G52+piastek7[[#This Row],[Miał]]-320&gt;=0,G52+piastek7[[#This Row],[Miał]]-320,G52),G52+piastek7[[#This Row],[Miał]])</f>
        <v>620</v>
      </c>
      <c r="H53">
        <f>IF(piastek7[[#This Row],[Stan Kostka]]&lt;E52,1,0)</f>
        <v>0</v>
      </c>
      <c r="I53">
        <f>IF(piastek7[[#This Row],[Stan Orzech]]&lt;F52,1,0)</f>
        <v>0</v>
      </c>
      <c r="J53">
        <f>IF(AND(piastek7[[#This Row],[Stan miał]]&lt;G52,piastek7[[#This Row],[Stan miał]]&gt;-1),1,0)</f>
        <v>1</v>
      </c>
      <c r="K53">
        <f>IF(AND(piastek7[[#This Row],[Kostka2]]=0,piastek7[[#This Row],[Orzech2]]=0,piastek7[[#This Row],[Miał2]]=0),"WYŁĄCZENIE",0)</f>
        <v>0</v>
      </c>
    </row>
    <row r="54" spans="1:11" x14ac:dyDescent="0.3">
      <c r="A54">
        <v>5</v>
      </c>
      <c r="B54">
        <v>91</v>
      </c>
      <c r="C54">
        <v>73</v>
      </c>
      <c r="D54" s="1">
        <v>41978</v>
      </c>
      <c r="E54">
        <f>IF(E53+piastek7[[#This Row],[Kostka]]&gt;=200,(piastek7[[#This Row],[Kostka]]+E53)-200,piastek7[[#This Row],[Kostka]]+E53)</f>
        <v>82</v>
      </c>
      <c r="F54">
        <f>IF(E53+piastek7[[#This Row],[Kostka]]&lt;200,IF(F53+piastek7[[#This Row],[Orzech]]&gt;=260,F53+piastek7[[#This Row],[Orzech]]-260,F53+piastek7[[#This Row],[Orzech]]),F53+piastek7[[#This Row],[Orzech]])</f>
        <v>88</v>
      </c>
      <c r="G54">
        <f>IF(AND(E53+piastek7[[#This Row],[Kostka]]&lt;200,F53+piastek7[[#This Row],[Orzech]]&lt;260),IF(G53+piastek7[[#This Row],[Miał]]-320&gt;=0,G53+piastek7[[#This Row],[Miał]]-320,G53),G53+piastek7[[#This Row],[Miał]])</f>
        <v>693</v>
      </c>
      <c r="H54">
        <f>IF(piastek7[[#This Row],[Stan Kostka]]&lt;E53,1,0)</f>
        <v>0</v>
      </c>
      <c r="I54">
        <f>IF(piastek7[[#This Row],[Stan Orzech]]&lt;F53,1,0)</f>
        <v>1</v>
      </c>
      <c r="J54">
        <f>IF(AND(piastek7[[#This Row],[Stan miał]]&lt;G53,piastek7[[#This Row],[Stan miał]]&gt;-1),1,0)</f>
        <v>0</v>
      </c>
      <c r="K54">
        <f>IF(AND(piastek7[[#This Row],[Kostka2]]=0,piastek7[[#This Row],[Orzech2]]=0,piastek7[[#This Row],[Miał2]]=0),"WYŁĄCZENIE",0)</f>
        <v>0</v>
      </c>
    </row>
    <row r="55" spans="1:11" x14ac:dyDescent="0.3">
      <c r="A55">
        <v>105</v>
      </c>
      <c r="B55">
        <v>154</v>
      </c>
      <c r="C55">
        <v>48</v>
      </c>
      <c r="D55" s="1">
        <v>41979</v>
      </c>
      <c r="E55">
        <f>IF(E54+piastek7[[#This Row],[Kostka]]&gt;=200,(piastek7[[#This Row],[Kostka]]+E54)-200,piastek7[[#This Row],[Kostka]]+E54)</f>
        <v>187</v>
      </c>
      <c r="F55">
        <f>IF(E54+piastek7[[#This Row],[Kostka]]&lt;200,IF(F54+piastek7[[#This Row],[Orzech]]&gt;=260,F54+piastek7[[#This Row],[Orzech]]-260,F54+piastek7[[#This Row],[Orzech]]),F54+piastek7[[#This Row],[Orzech]])</f>
        <v>242</v>
      </c>
      <c r="G55">
        <f>IF(AND(E54+piastek7[[#This Row],[Kostka]]&lt;200,F54+piastek7[[#This Row],[Orzech]]&lt;260),IF(G54+piastek7[[#This Row],[Miał]]-320&gt;=0,G54+piastek7[[#This Row],[Miał]]-320,G54),G54+piastek7[[#This Row],[Miał]])</f>
        <v>421</v>
      </c>
      <c r="H55">
        <f>IF(piastek7[[#This Row],[Stan Kostka]]&lt;E54,1,0)</f>
        <v>0</v>
      </c>
      <c r="I55">
        <f>IF(piastek7[[#This Row],[Stan Orzech]]&lt;F54,1,0)</f>
        <v>0</v>
      </c>
      <c r="J55">
        <f>IF(AND(piastek7[[#This Row],[Stan miał]]&lt;G54,piastek7[[#This Row],[Stan miał]]&gt;-1),1,0)</f>
        <v>1</v>
      </c>
      <c r="K55">
        <f>IF(AND(piastek7[[#This Row],[Kostka2]]=0,piastek7[[#This Row],[Orzech2]]=0,piastek7[[#This Row],[Miał2]]=0),"WYŁĄCZENIE",0)</f>
        <v>0</v>
      </c>
    </row>
    <row r="56" spans="1:11" x14ac:dyDescent="0.3">
      <c r="A56">
        <v>108</v>
      </c>
      <c r="B56">
        <v>5</v>
      </c>
      <c r="C56">
        <v>71</v>
      </c>
      <c r="D56" s="1">
        <v>41980</v>
      </c>
      <c r="E56">
        <f>IF(E55+piastek7[[#This Row],[Kostka]]&gt;=200,(piastek7[[#This Row],[Kostka]]+E55)-200,piastek7[[#This Row],[Kostka]]+E55)</f>
        <v>95</v>
      </c>
      <c r="F56">
        <f>IF(E55+piastek7[[#This Row],[Kostka]]&lt;200,IF(F55+piastek7[[#This Row],[Orzech]]&gt;=260,F55+piastek7[[#This Row],[Orzech]]-260,F55+piastek7[[#This Row],[Orzech]]),F55+piastek7[[#This Row],[Orzech]])</f>
        <v>247</v>
      </c>
      <c r="G56">
        <f>IF(AND(E55+piastek7[[#This Row],[Kostka]]&lt;200,F55+piastek7[[#This Row],[Orzech]]&lt;260),IF(G55+piastek7[[#This Row],[Miał]]-320&gt;=0,G55+piastek7[[#This Row],[Miał]]-320,G55),G55+piastek7[[#This Row],[Miał]])</f>
        <v>492</v>
      </c>
      <c r="H56">
        <f>IF(piastek7[[#This Row],[Stan Kostka]]&lt;E55,1,0)</f>
        <v>1</v>
      </c>
      <c r="I56">
        <f>IF(piastek7[[#This Row],[Stan Orzech]]&lt;F55,1,0)</f>
        <v>0</v>
      </c>
      <c r="J56">
        <f>IF(AND(piastek7[[#This Row],[Stan miał]]&lt;G55,piastek7[[#This Row],[Stan miał]]&gt;-1),1,0)</f>
        <v>0</v>
      </c>
      <c r="K56">
        <f>IF(AND(piastek7[[#This Row],[Kostka2]]=0,piastek7[[#This Row],[Orzech2]]=0,piastek7[[#This Row],[Miał2]]=0),"WYŁĄCZENIE",0)</f>
        <v>0</v>
      </c>
    </row>
    <row r="57" spans="1:11" x14ac:dyDescent="0.3">
      <c r="A57">
        <v>64</v>
      </c>
      <c r="B57">
        <v>37</v>
      </c>
      <c r="C57">
        <v>89</v>
      </c>
      <c r="D57" s="1">
        <v>41981</v>
      </c>
      <c r="E57">
        <f>IF(E56+piastek7[[#This Row],[Kostka]]&gt;=200,(piastek7[[#This Row],[Kostka]]+E56)-200,piastek7[[#This Row],[Kostka]]+E56)</f>
        <v>159</v>
      </c>
      <c r="F57">
        <f>IF(E56+piastek7[[#This Row],[Kostka]]&lt;200,IF(F56+piastek7[[#This Row],[Orzech]]&gt;=260,F56+piastek7[[#This Row],[Orzech]]-260,F56+piastek7[[#This Row],[Orzech]]),F56+piastek7[[#This Row],[Orzech]])</f>
        <v>24</v>
      </c>
      <c r="G57">
        <f>IF(AND(E56+piastek7[[#This Row],[Kostka]]&lt;200,F56+piastek7[[#This Row],[Orzech]]&lt;260),IF(G56+piastek7[[#This Row],[Miał]]-320&gt;=0,G56+piastek7[[#This Row],[Miał]]-320,G56),G56+piastek7[[#This Row],[Miał]])</f>
        <v>581</v>
      </c>
      <c r="H57">
        <f>IF(piastek7[[#This Row],[Stan Kostka]]&lt;E56,1,0)</f>
        <v>0</v>
      </c>
      <c r="I57">
        <f>IF(piastek7[[#This Row],[Stan Orzech]]&lt;F56,1,0)</f>
        <v>1</v>
      </c>
      <c r="J57">
        <f>IF(AND(piastek7[[#This Row],[Stan miał]]&lt;G56,piastek7[[#This Row],[Stan miał]]&gt;-1),1,0)</f>
        <v>0</v>
      </c>
      <c r="K57">
        <f>IF(AND(piastek7[[#This Row],[Kostka2]]=0,piastek7[[#This Row],[Orzech2]]=0,piastek7[[#This Row],[Miał2]]=0),"WYŁĄCZENIE",0)</f>
        <v>0</v>
      </c>
    </row>
    <row r="58" spans="1:11" x14ac:dyDescent="0.3">
      <c r="A58">
        <v>114</v>
      </c>
      <c r="B58">
        <v>140</v>
      </c>
      <c r="C58">
        <v>36</v>
      </c>
      <c r="D58" s="1">
        <v>41982</v>
      </c>
      <c r="E58">
        <f>IF(E57+piastek7[[#This Row],[Kostka]]&gt;=200,(piastek7[[#This Row],[Kostka]]+E57)-200,piastek7[[#This Row],[Kostka]]+E57)</f>
        <v>73</v>
      </c>
      <c r="F58">
        <f>IF(E57+piastek7[[#This Row],[Kostka]]&lt;200,IF(F57+piastek7[[#This Row],[Orzech]]&gt;=260,F57+piastek7[[#This Row],[Orzech]]-260,F57+piastek7[[#This Row],[Orzech]]),F57+piastek7[[#This Row],[Orzech]])</f>
        <v>164</v>
      </c>
      <c r="G58">
        <f>IF(AND(E57+piastek7[[#This Row],[Kostka]]&lt;200,F57+piastek7[[#This Row],[Orzech]]&lt;260),IF(G57+piastek7[[#This Row],[Miał]]-320&gt;=0,G57+piastek7[[#This Row],[Miał]]-320,G57),G57+piastek7[[#This Row],[Miał]])</f>
        <v>617</v>
      </c>
      <c r="H58">
        <f>IF(piastek7[[#This Row],[Stan Kostka]]&lt;E57,1,0)</f>
        <v>1</v>
      </c>
      <c r="I58">
        <f>IF(piastek7[[#This Row],[Stan Orzech]]&lt;F57,1,0)</f>
        <v>0</v>
      </c>
      <c r="J58">
        <f>IF(AND(piastek7[[#This Row],[Stan miał]]&lt;G57,piastek7[[#This Row],[Stan miał]]&gt;-1),1,0)</f>
        <v>0</v>
      </c>
      <c r="K58">
        <f>IF(AND(piastek7[[#This Row],[Kostka2]]=0,piastek7[[#This Row],[Orzech2]]=0,piastek7[[#This Row],[Miał2]]=0),"WYŁĄCZENIE",0)</f>
        <v>0</v>
      </c>
    </row>
    <row r="59" spans="1:11" x14ac:dyDescent="0.3">
      <c r="A59">
        <v>147</v>
      </c>
      <c r="B59">
        <v>140</v>
      </c>
      <c r="C59">
        <v>61</v>
      </c>
      <c r="D59" s="1">
        <v>41983</v>
      </c>
      <c r="E59">
        <f>IF(E58+piastek7[[#This Row],[Kostka]]&gt;=200,(piastek7[[#This Row],[Kostka]]+E58)-200,piastek7[[#This Row],[Kostka]]+E58)</f>
        <v>20</v>
      </c>
      <c r="F59">
        <f>IF(E58+piastek7[[#This Row],[Kostka]]&lt;200,IF(F58+piastek7[[#This Row],[Orzech]]&gt;=260,F58+piastek7[[#This Row],[Orzech]]-260,F58+piastek7[[#This Row],[Orzech]]),F58+piastek7[[#This Row],[Orzech]])</f>
        <v>304</v>
      </c>
      <c r="G59">
        <f>IF(AND(E58+piastek7[[#This Row],[Kostka]]&lt;200,F58+piastek7[[#This Row],[Orzech]]&lt;260),IF(G58+piastek7[[#This Row],[Miał]]-320&gt;=0,G58+piastek7[[#This Row],[Miał]]-320,G58),G58+piastek7[[#This Row],[Miał]])</f>
        <v>678</v>
      </c>
      <c r="H59">
        <f>IF(piastek7[[#This Row],[Stan Kostka]]&lt;E58,1,0)</f>
        <v>1</v>
      </c>
      <c r="I59">
        <f>IF(piastek7[[#This Row],[Stan Orzech]]&lt;F58,1,0)</f>
        <v>0</v>
      </c>
      <c r="J59">
        <f>IF(AND(piastek7[[#This Row],[Stan miał]]&lt;G58,piastek7[[#This Row],[Stan miał]]&gt;-1),1,0)</f>
        <v>0</v>
      </c>
      <c r="K59">
        <f>IF(AND(piastek7[[#This Row],[Kostka2]]=0,piastek7[[#This Row],[Orzech2]]=0,piastek7[[#This Row],[Miał2]]=0),"WYŁĄCZENIE",0)</f>
        <v>0</v>
      </c>
    </row>
    <row r="60" spans="1:11" x14ac:dyDescent="0.3">
      <c r="A60">
        <v>69</v>
      </c>
      <c r="B60">
        <v>120</v>
      </c>
      <c r="C60">
        <v>52</v>
      </c>
      <c r="D60" s="1">
        <v>41984</v>
      </c>
      <c r="E60">
        <f>IF(E59+piastek7[[#This Row],[Kostka]]&gt;=200,(piastek7[[#This Row],[Kostka]]+E59)-200,piastek7[[#This Row],[Kostka]]+E59)</f>
        <v>89</v>
      </c>
      <c r="F60">
        <f>IF(E59+piastek7[[#This Row],[Kostka]]&lt;200,IF(F59+piastek7[[#This Row],[Orzech]]&gt;=260,F59+piastek7[[#This Row],[Orzech]]-260,F59+piastek7[[#This Row],[Orzech]]),F59+piastek7[[#This Row],[Orzech]])</f>
        <v>164</v>
      </c>
      <c r="G60">
        <f>IF(AND(E59+piastek7[[#This Row],[Kostka]]&lt;200,F59+piastek7[[#This Row],[Orzech]]&lt;260),IF(G59+piastek7[[#This Row],[Miał]]-320&gt;=0,G59+piastek7[[#This Row],[Miał]]-320,G59),G59+piastek7[[#This Row],[Miał]])</f>
        <v>730</v>
      </c>
      <c r="H60">
        <f>IF(piastek7[[#This Row],[Stan Kostka]]&lt;E59,1,0)</f>
        <v>0</v>
      </c>
      <c r="I60">
        <f>IF(piastek7[[#This Row],[Stan Orzech]]&lt;F59,1,0)</f>
        <v>1</v>
      </c>
      <c r="J60">
        <f>IF(AND(piastek7[[#This Row],[Stan miał]]&lt;G59,piastek7[[#This Row],[Stan miał]]&gt;-1),1,0)</f>
        <v>0</v>
      </c>
      <c r="K60">
        <f>IF(AND(piastek7[[#This Row],[Kostka2]]=0,piastek7[[#This Row],[Orzech2]]=0,piastek7[[#This Row],[Miał2]]=0),"WYŁĄCZENIE",0)</f>
        <v>0</v>
      </c>
    </row>
    <row r="61" spans="1:11" x14ac:dyDescent="0.3">
      <c r="A61">
        <v>101</v>
      </c>
      <c r="B61">
        <v>39</v>
      </c>
      <c r="C61">
        <v>10</v>
      </c>
      <c r="D61" s="1">
        <v>41985</v>
      </c>
      <c r="E61">
        <f>IF(E60+piastek7[[#This Row],[Kostka]]&gt;=200,(piastek7[[#This Row],[Kostka]]+E60)-200,piastek7[[#This Row],[Kostka]]+E60)</f>
        <v>190</v>
      </c>
      <c r="F61">
        <f>IF(E60+piastek7[[#This Row],[Kostka]]&lt;200,IF(F60+piastek7[[#This Row],[Orzech]]&gt;=260,F60+piastek7[[#This Row],[Orzech]]-260,F60+piastek7[[#This Row],[Orzech]]),F60+piastek7[[#This Row],[Orzech]])</f>
        <v>203</v>
      </c>
      <c r="G61">
        <f>IF(AND(E60+piastek7[[#This Row],[Kostka]]&lt;200,F60+piastek7[[#This Row],[Orzech]]&lt;260),IF(G60+piastek7[[#This Row],[Miał]]-320&gt;=0,G60+piastek7[[#This Row],[Miał]]-320,G60),G60+piastek7[[#This Row],[Miał]])</f>
        <v>420</v>
      </c>
      <c r="H61">
        <f>IF(piastek7[[#This Row],[Stan Kostka]]&lt;E60,1,0)</f>
        <v>0</v>
      </c>
      <c r="I61">
        <f>IF(piastek7[[#This Row],[Stan Orzech]]&lt;F60,1,0)</f>
        <v>0</v>
      </c>
      <c r="J61">
        <f>IF(AND(piastek7[[#This Row],[Stan miał]]&lt;G60,piastek7[[#This Row],[Stan miał]]&gt;-1),1,0)</f>
        <v>1</v>
      </c>
      <c r="K61">
        <f>IF(AND(piastek7[[#This Row],[Kostka2]]=0,piastek7[[#This Row],[Orzech2]]=0,piastek7[[#This Row],[Miał2]]=0),"WYŁĄCZENIE",0)</f>
        <v>0</v>
      </c>
    </row>
    <row r="62" spans="1:11" x14ac:dyDescent="0.3">
      <c r="A62">
        <v>158</v>
      </c>
      <c r="B62">
        <v>36</v>
      </c>
      <c r="C62">
        <v>79</v>
      </c>
      <c r="D62" s="1">
        <v>41986</v>
      </c>
      <c r="E62">
        <f>IF(E61+piastek7[[#This Row],[Kostka]]&gt;=200,(piastek7[[#This Row],[Kostka]]+E61)-200,piastek7[[#This Row],[Kostka]]+E61)</f>
        <v>148</v>
      </c>
      <c r="F62">
        <f>IF(E61+piastek7[[#This Row],[Kostka]]&lt;200,IF(F61+piastek7[[#This Row],[Orzech]]&gt;=260,F61+piastek7[[#This Row],[Orzech]]-260,F61+piastek7[[#This Row],[Orzech]]),F61+piastek7[[#This Row],[Orzech]])</f>
        <v>239</v>
      </c>
      <c r="G62">
        <f>IF(AND(E61+piastek7[[#This Row],[Kostka]]&lt;200,F61+piastek7[[#This Row],[Orzech]]&lt;260),IF(G61+piastek7[[#This Row],[Miał]]-320&gt;=0,G61+piastek7[[#This Row],[Miał]]-320,G61),G61+piastek7[[#This Row],[Miał]])</f>
        <v>499</v>
      </c>
      <c r="H62">
        <f>IF(piastek7[[#This Row],[Stan Kostka]]&lt;E61,1,0)</f>
        <v>1</v>
      </c>
      <c r="I62">
        <f>IF(piastek7[[#This Row],[Stan Orzech]]&lt;F61,1,0)</f>
        <v>0</v>
      </c>
      <c r="J62">
        <f>IF(AND(piastek7[[#This Row],[Stan miał]]&lt;G61,piastek7[[#This Row],[Stan miał]]&gt;-1),1,0)</f>
        <v>0</v>
      </c>
      <c r="K62">
        <f>IF(AND(piastek7[[#This Row],[Kostka2]]=0,piastek7[[#This Row],[Orzech2]]=0,piastek7[[#This Row],[Miał2]]=0),"WYŁĄCZENIE",0)</f>
        <v>0</v>
      </c>
    </row>
    <row r="63" spans="1:11" x14ac:dyDescent="0.3">
      <c r="A63">
        <v>79</v>
      </c>
      <c r="B63">
        <v>105</v>
      </c>
      <c r="C63">
        <v>73</v>
      </c>
      <c r="D63" s="1">
        <v>41987</v>
      </c>
      <c r="E63">
        <f>IF(E62+piastek7[[#This Row],[Kostka]]&gt;=200,(piastek7[[#This Row],[Kostka]]+E62)-200,piastek7[[#This Row],[Kostka]]+E62)</f>
        <v>27</v>
      </c>
      <c r="F63">
        <f>IF(E62+piastek7[[#This Row],[Kostka]]&lt;200,IF(F62+piastek7[[#This Row],[Orzech]]&gt;=260,F62+piastek7[[#This Row],[Orzech]]-260,F62+piastek7[[#This Row],[Orzech]]),F62+piastek7[[#This Row],[Orzech]])</f>
        <v>344</v>
      </c>
      <c r="G63">
        <f>IF(AND(E62+piastek7[[#This Row],[Kostka]]&lt;200,F62+piastek7[[#This Row],[Orzech]]&lt;260),IF(G62+piastek7[[#This Row],[Miał]]-320&gt;=0,G62+piastek7[[#This Row],[Miał]]-320,G62),G62+piastek7[[#This Row],[Miał]])</f>
        <v>572</v>
      </c>
      <c r="H63">
        <f>IF(piastek7[[#This Row],[Stan Kostka]]&lt;E62,1,0)</f>
        <v>1</v>
      </c>
      <c r="I63">
        <f>IF(piastek7[[#This Row],[Stan Orzech]]&lt;F62,1,0)</f>
        <v>0</v>
      </c>
      <c r="J63">
        <f>IF(AND(piastek7[[#This Row],[Stan miał]]&lt;G62,piastek7[[#This Row],[Stan miał]]&gt;-1),1,0)</f>
        <v>0</v>
      </c>
      <c r="K63">
        <f>IF(AND(piastek7[[#This Row],[Kostka2]]=0,piastek7[[#This Row],[Orzech2]]=0,piastek7[[#This Row],[Miał2]]=0),"WYŁĄCZENIE",0)</f>
        <v>0</v>
      </c>
    </row>
    <row r="64" spans="1:11" x14ac:dyDescent="0.3">
      <c r="A64">
        <v>5</v>
      </c>
      <c r="B64">
        <v>24</v>
      </c>
      <c r="C64">
        <v>43</v>
      </c>
      <c r="D64" s="1">
        <v>41988</v>
      </c>
      <c r="E64">
        <f>IF(E63+piastek7[[#This Row],[Kostka]]&gt;=200,(piastek7[[#This Row],[Kostka]]+E63)-200,piastek7[[#This Row],[Kostka]]+E63)</f>
        <v>32</v>
      </c>
      <c r="F64">
        <f>IF(E63+piastek7[[#This Row],[Kostka]]&lt;200,IF(F63+piastek7[[#This Row],[Orzech]]&gt;=260,F63+piastek7[[#This Row],[Orzech]]-260,F63+piastek7[[#This Row],[Orzech]]),F63+piastek7[[#This Row],[Orzech]])</f>
        <v>108</v>
      </c>
      <c r="G64">
        <f>IF(AND(E63+piastek7[[#This Row],[Kostka]]&lt;200,F63+piastek7[[#This Row],[Orzech]]&lt;260),IF(G63+piastek7[[#This Row],[Miał]]-320&gt;=0,G63+piastek7[[#This Row],[Miał]]-320,G63),G63+piastek7[[#This Row],[Miał]])</f>
        <v>615</v>
      </c>
      <c r="H64">
        <f>IF(piastek7[[#This Row],[Stan Kostka]]&lt;E63,1,0)</f>
        <v>0</v>
      </c>
      <c r="I64">
        <f>IF(piastek7[[#This Row],[Stan Orzech]]&lt;F63,1,0)</f>
        <v>1</v>
      </c>
      <c r="J64">
        <f>IF(AND(piastek7[[#This Row],[Stan miał]]&lt;G63,piastek7[[#This Row],[Stan miał]]&gt;-1),1,0)</f>
        <v>0</v>
      </c>
      <c r="K64">
        <f>IF(AND(piastek7[[#This Row],[Kostka2]]=0,piastek7[[#This Row],[Orzech2]]=0,piastek7[[#This Row],[Miał2]]=0),"WYŁĄCZENIE",0)</f>
        <v>0</v>
      </c>
    </row>
    <row r="65" spans="1:11" x14ac:dyDescent="0.3">
      <c r="A65">
        <v>68</v>
      </c>
      <c r="B65">
        <v>112</v>
      </c>
      <c r="C65">
        <v>25</v>
      </c>
      <c r="D65" s="1">
        <v>41989</v>
      </c>
      <c r="E65">
        <f>IF(E64+piastek7[[#This Row],[Kostka]]&gt;=200,(piastek7[[#This Row],[Kostka]]+E64)-200,piastek7[[#This Row],[Kostka]]+E64)</f>
        <v>100</v>
      </c>
      <c r="F65">
        <f>IF(E64+piastek7[[#This Row],[Kostka]]&lt;200,IF(F64+piastek7[[#This Row],[Orzech]]&gt;=260,F64+piastek7[[#This Row],[Orzech]]-260,F64+piastek7[[#This Row],[Orzech]]),F64+piastek7[[#This Row],[Orzech]])</f>
        <v>220</v>
      </c>
      <c r="G65">
        <f>IF(AND(E64+piastek7[[#This Row],[Kostka]]&lt;200,F64+piastek7[[#This Row],[Orzech]]&lt;260),IF(G64+piastek7[[#This Row],[Miał]]-320&gt;=0,G64+piastek7[[#This Row],[Miał]]-320,G64),G64+piastek7[[#This Row],[Miał]])</f>
        <v>320</v>
      </c>
      <c r="H65">
        <f>IF(piastek7[[#This Row],[Stan Kostka]]&lt;E64,1,0)</f>
        <v>0</v>
      </c>
      <c r="I65">
        <f>IF(piastek7[[#This Row],[Stan Orzech]]&lt;F64,1,0)</f>
        <v>0</v>
      </c>
      <c r="J65">
        <f>IF(AND(piastek7[[#This Row],[Stan miał]]&lt;G64,piastek7[[#This Row],[Stan miał]]&gt;-1),1,0)</f>
        <v>1</v>
      </c>
      <c r="K65">
        <f>IF(AND(piastek7[[#This Row],[Kostka2]]=0,piastek7[[#This Row],[Orzech2]]=0,piastek7[[#This Row],[Miał2]]=0),"WYŁĄCZENIE",0)</f>
        <v>0</v>
      </c>
    </row>
    <row r="66" spans="1:11" x14ac:dyDescent="0.3">
      <c r="A66">
        <v>37</v>
      </c>
      <c r="B66">
        <v>57</v>
      </c>
      <c r="C66">
        <v>81</v>
      </c>
      <c r="D66" s="1">
        <v>41990</v>
      </c>
      <c r="E66">
        <f>IF(E65+piastek7[[#This Row],[Kostka]]&gt;=200,(piastek7[[#This Row],[Kostka]]+E65)-200,piastek7[[#This Row],[Kostka]]+E65)</f>
        <v>137</v>
      </c>
      <c r="F66">
        <f>IF(E65+piastek7[[#This Row],[Kostka]]&lt;200,IF(F65+piastek7[[#This Row],[Orzech]]&gt;=260,F65+piastek7[[#This Row],[Orzech]]-260,F65+piastek7[[#This Row],[Orzech]]),F65+piastek7[[#This Row],[Orzech]])</f>
        <v>17</v>
      </c>
      <c r="G66">
        <f>IF(AND(E65+piastek7[[#This Row],[Kostka]]&lt;200,F65+piastek7[[#This Row],[Orzech]]&lt;260),IF(G65+piastek7[[#This Row],[Miał]]-320&gt;=0,G65+piastek7[[#This Row],[Miał]]-320,G65),G65+piastek7[[#This Row],[Miał]])</f>
        <v>401</v>
      </c>
      <c r="H66">
        <f>IF(piastek7[[#This Row],[Stan Kostka]]&lt;E65,1,0)</f>
        <v>0</v>
      </c>
      <c r="I66">
        <f>IF(piastek7[[#This Row],[Stan Orzech]]&lt;F65,1,0)</f>
        <v>1</v>
      </c>
      <c r="J66">
        <f>IF(AND(piastek7[[#This Row],[Stan miał]]&lt;G65,piastek7[[#This Row],[Stan miał]]&gt;-1),1,0)</f>
        <v>0</v>
      </c>
      <c r="K66">
        <f>IF(AND(piastek7[[#This Row],[Kostka2]]=0,piastek7[[#This Row],[Orzech2]]=0,piastek7[[#This Row],[Miał2]]=0),"WYŁĄCZENIE",0)</f>
        <v>0</v>
      </c>
    </row>
    <row r="67" spans="1:11" x14ac:dyDescent="0.3">
      <c r="A67">
        <v>188</v>
      </c>
      <c r="B67">
        <v>28</v>
      </c>
      <c r="C67">
        <v>7</v>
      </c>
      <c r="D67" s="1">
        <v>41991</v>
      </c>
      <c r="E67">
        <f>IF(E66+piastek7[[#This Row],[Kostka]]&gt;=200,(piastek7[[#This Row],[Kostka]]+E66)-200,piastek7[[#This Row],[Kostka]]+E66)</f>
        <v>125</v>
      </c>
      <c r="F67">
        <f>IF(E66+piastek7[[#This Row],[Kostka]]&lt;200,IF(F66+piastek7[[#This Row],[Orzech]]&gt;=260,F66+piastek7[[#This Row],[Orzech]]-260,F66+piastek7[[#This Row],[Orzech]]),F66+piastek7[[#This Row],[Orzech]])</f>
        <v>45</v>
      </c>
      <c r="G67">
        <f>IF(AND(E66+piastek7[[#This Row],[Kostka]]&lt;200,F66+piastek7[[#This Row],[Orzech]]&lt;260),IF(G66+piastek7[[#This Row],[Miał]]-320&gt;=0,G66+piastek7[[#This Row],[Miał]]-320,G66),G66+piastek7[[#This Row],[Miał]])</f>
        <v>408</v>
      </c>
      <c r="H67">
        <f>IF(piastek7[[#This Row],[Stan Kostka]]&lt;E66,1,0)</f>
        <v>1</v>
      </c>
      <c r="I67">
        <f>IF(piastek7[[#This Row],[Stan Orzech]]&lt;F66,1,0)</f>
        <v>0</v>
      </c>
      <c r="J67">
        <f>IF(AND(piastek7[[#This Row],[Stan miał]]&lt;G66,piastek7[[#This Row],[Stan miał]]&gt;-1),1,0)</f>
        <v>0</v>
      </c>
      <c r="K67">
        <f>IF(AND(piastek7[[#This Row],[Kostka2]]=0,piastek7[[#This Row],[Orzech2]]=0,piastek7[[#This Row],[Miał2]]=0),"WYŁĄCZENIE",0)</f>
        <v>0</v>
      </c>
    </row>
    <row r="68" spans="1:11" x14ac:dyDescent="0.3">
      <c r="A68">
        <v>167</v>
      </c>
      <c r="B68">
        <v>41</v>
      </c>
      <c r="C68">
        <v>45</v>
      </c>
      <c r="D68" s="1">
        <v>41992</v>
      </c>
      <c r="E68">
        <f>IF(E67+piastek7[[#This Row],[Kostka]]&gt;=200,(piastek7[[#This Row],[Kostka]]+E67)-200,piastek7[[#This Row],[Kostka]]+E67)</f>
        <v>92</v>
      </c>
      <c r="F68">
        <f>IF(E67+piastek7[[#This Row],[Kostka]]&lt;200,IF(F67+piastek7[[#This Row],[Orzech]]&gt;=260,F67+piastek7[[#This Row],[Orzech]]-260,F67+piastek7[[#This Row],[Orzech]]),F67+piastek7[[#This Row],[Orzech]])</f>
        <v>86</v>
      </c>
      <c r="G68">
        <f>IF(AND(E67+piastek7[[#This Row],[Kostka]]&lt;200,F67+piastek7[[#This Row],[Orzech]]&lt;260),IF(G67+piastek7[[#This Row],[Miał]]-320&gt;=0,G67+piastek7[[#This Row],[Miał]]-320,G67),G67+piastek7[[#This Row],[Miał]])</f>
        <v>453</v>
      </c>
      <c r="H68">
        <f>IF(piastek7[[#This Row],[Stan Kostka]]&lt;E67,1,0)</f>
        <v>1</v>
      </c>
      <c r="I68">
        <f>IF(piastek7[[#This Row],[Stan Orzech]]&lt;F67,1,0)</f>
        <v>0</v>
      </c>
      <c r="J68">
        <f>IF(AND(piastek7[[#This Row],[Stan miał]]&lt;G67,piastek7[[#This Row],[Stan miał]]&gt;-1),1,0)</f>
        <v>0</v>
      </c>
      <c r="K68">
        <f>IF(AND(piastek7[[#This Row],[Kostka2]]=0,piastek7[[#This Row],[Orzech2]]=0,piastek7[[#This Row],[Miał2]]=0),"WYŁĄCZENIE",0)</f>
        <v>0</v>
      </c>
    </row>
    <row r="69" spans="1:11" x14ac:dyDescent="0.3">
      <c r="A69">
        <v>197</v>
      </c>
      <c r="B69">
        <v>82</v>
      </c>
      <c r="C69">
        <v>43</v>
      </c>
      <c r="D69" s="1">
        <v>41993</v>
      </c>
      <c r="E69">
        <f>IF(E68+piastek7[[#This Row],[Kostka]]&gt;=200,(piastek7[[#This Row],[Kostka]]+E68)-200,piastek7[[#This Row],[Kostka]]+E68)</f>
        <v>89</v>
      </c>
      <c r="F69">
        <f>IF(E68+piastek7[[#This Row],[Kostka]]&lt;200,IF(F68+piastek7[[#This Row],[Orzech]]&gt;=260,F68+piastek7[[#This Row],[Orzech]]-260,F68+piastek7[[#This Row],[Orzech]]),F68+piastek7[[#This Row],[Orzech]])</f>
        <v>168</v>
      </c>
      <c r="G69">
        <f>IF(AND(E68+piastek7[[#This Row],[Kostka]]&lt;200,F68+piastek7[[#This Row],[Orzech]]&lt;260),IF(G68+piastek7[[#This Row],[Miał]]-320&gt;=0,G68+piastek7[[#This Row],[Miał]]-320,G68),G68+piastek7[[#This Row],[Miał]])</f>
        <v>496</v>
      </c>
      <c r="H69">
        <f>IF(piastek7[[#This Row],[Stan Kostka]]&lt;E68,1,0)</f>
        <v>1</v>
      </c>
      <c r="I69">
        <f>IF(piastek7[[#This Row],[Stan Orzech]]&lt;F68,1,0)</f>
        <v>0</v>
      </c>
      <c r="J69">
        <f>IF(AND(piastek7[[#This Row],[Stan miał]]&lt;G68,piastek7[[#This Row],[Stan miał]]&gt;-1),1,0)</f>
        <v>0</v>
      </c>
      <c r="K69">
        <f>IF(AND(piastek7[[#This Row],[Kostka2]]=0,piastek7[[#This Row],[Orzech2]]=0,piastek7[[#This Row],[Miał2]]=0),"WYŁĄCZENIE",0)</f>
        <v>0</v>
      </c>
    </row>
    <row r="70" spans="1:11" x14ac:dyDescent="0.3">
      <c r="A70">
        <v>54</v>
      </c>
      <c r="B70">
        <v>130</v>
      </c>
      <c r="C70">
        <v>50</v>
      </c>
      <c r="D70" s="1">
        <v>41994</v>
      </c>
      <c r="E70">
        <f>IF(E69+piastek7[[#This Row],[Kostka]]&gt;=200,(piastek7[[#This Row],[Kostka]]+E69)-200,piastek7[[#This Row],[Kostka]]+E69)</f>
        <v>143</v>
      </c>
      <c r="F70">
        <f>IF(E69+piastek7[[#This Row],[Kostka]]&lt;200,IF(F69+piastek7[[#This Row],[Orzech]]&gt;=260,F69+piastek7[[#This Row],[Orzech]]-260,F69+piastek7[[#This Row],[Orzech]]),F69+piastek7[[#This Row],[Orzech]])</f>
        <v>38</v>
      </c>
      <c r="G70">
        <f>IF(AND(E69+piastek7[[#This Row],[Kostka]]&lt;200,F69+piastek7[[#This Row],[Orzech]]&lt;260),IF(G69+piastek7[[#This Row],[Miał]]-320&gt;=0,G69+piastek7[[#This Row],[Miał]]-320,G69),G69+piastek7[[#This Row],[Miał]])</f>
        <v>546</v>
      </c>
      <c r="H70">
        <f>IF(piastek7[[#This Row],[Stan Kostka]]&lt;E69,1,0)</f>
        <v>0</v>
      </c>
      <c r="I70">
        <f>IF(piastek7[[#This Row],[Stan Orzech]]&lt;F69,1,0)</f>
        <v>1</v>
      </c>
      <c r="J70">
        <f>IF(AND(piastek7[[#This Row],[Stan miał]]&lt;G69,piastek7[[#This Row],[Stan miał]]&gt;-1),1,0)</f>
        <v>0</v>
      </c>
      <c r="K70">
        <f>IF(AND(piastek7[[#This Row],[Kostka2]]=0,piastek7[[#This Row],[Orzech2]]=0,piastek7[[#This Row],[Miał2]]=0),"WYŁĄCZENIE",0)</f>
        <v>0</v>
      </c>
    </row>
    <row r="71" spans="1:11" x14ac:dyDescent="0.3">
      <c r="A71">
        <v>19</v>
      </c>
      <c r="B71">
        <v>153</v>
      </c>
      <c r="C71">
        <v>65</v>
      </c>
      <c r="D71" s="1">
        <v>41995</v>
      </c>
      <c r="E71">
        <f>IF(E70+piastek7[[#This Row],[Kostka]]&gt;=200,(piastek7[[#This Row],[Kostka]]+E70)-200,piastek7[[#This Row],[Kostka]]+E70)</f>
        <v>162</v>
      </c>
      <c r="F71">
        <f>IF(E70+piastek7[[#This Row],[Kostka]]&lt;200,IF(F70+piastek7[[#This Row],[Orzech]]&gt;=260,F70+piastek7[[#This Row],[Orzech]]-260,F70+piastek7[[#This Row],[Orzech]]),F70+piastek7[[#This Row],[Orzech]])</f>
        <v>191</v>
      </c>
      <c r="G71">
        <f>IF(AND(E70+piastek7[[#This Row],[Kostka]]&lt;200,F70+piastek7[[#This Row],[Orzech]]&lt;260),IF(G70+piastek7[[#This Row],[Miał]]-320&gt;=0,G70+piastek7[[#This Row],[Miał]]-320,G70),G70+piastek7[[#This Row],[Miał]])</f>
        <v>291</v>
      </c>
      <c r="H71">
        <f>IF(piastek7[[#This Row],[Stan Kostka]]&lt;E70,1,0)</f>
        <v>0</v>
      </c>
      <c r="I71">
        <f>IF(piastek7[[#This Row],[Stan Orzech]]&lt;F70,1,0)</f>
        <v>0</v>
      </c>
      <c r="J71">
        <f>IF(AND(piastek7[[#This Row],[Stan miał]]&lt;G70,piastek7[[#This Row],[Stan miał]]&gt;-1),1,0)</f>
        <v>1</v>
      </c>
      <c r="K71">
        <f>IF(AND(piastek7[[#This Row],[Kostka2]]=0,piastek7[[#This Row],[Orzech2]]=0,piastek7[[#This Row],[Miał2]]=0),"WYŁĄCZENIE",0)</f>
        <v>0</v>
      </c>
    </row>
    <row r="72" spans="1:11" x14ac:dyDescent="0.3">
      <c r="A72">
        <v>27</v>
      </c>
      <c r="B72">
        <v>160</v>
      </c>
      <c r="C72">
        <v>81</v>
      </c>
      <c r="D72" s="1">
        <v>41996</v>
      </c>
      <c r="E72">
        <f>IF(E71+piastek7[[#This Row],[Kostka]]&gt;=200,(piastek7[[#This Row],[Kostka]]+E71)-200,piastek7[[#This Row],[Kostka]]+E71)</f>
        <v>189</v>
      </c>
      <c r="F72">
        <f>IF(E71+piastek7[[#This Row],[Kostka]]&lt;200,IF(F71+piastek7[[#This Row],[Orzech]]&gt;=260,F71+piastek7[[#This Row],[Orzech]]-260,F71+piastek7[[#This Row],[Orzech]]),F71+piastek7[[#This Row],[Orzech]])</f>
        <v>91</v>
      </c>
      <c r="G72">
        <f>IF(AND(E71+piastek7[[#This Row],[Kostka]]&lt;200,F71+piastek7[[#This Row],[Orzech]]&lt;260),IF(G71+piastek7[[#This Row],[Miał]]-320&gt;=0,G71+piastek7[[#This Row],[Miał]]-320,G71),G71+piastek7[[#This Row],[Miał]])</f>
        <v>372</v>
      </c>
      <c r="H72">
        <f>IF(piastek7[[#This Row],[Stan Kostka]]&lt;E71,1,0)</f>
        <v>0</v>
      </c>
      <c r="I72">
        <f>IF(piastek7[[#This Row],[Stan Orzech]]&lt;F71,1,0)</f>
        <v>1</v>
      </c>
      <c r="J72">
        <f>IF(AND(piastek7[[#This Row],[Stan miał]]&lt;G71,piastek7[[#This Row],[Stan miał]]&gt;-1),1,0)</f>
        <v>0</v>
      </c>
      <c r="K72">
        <f>IF(AND(piastek7[[#This Row],[Kostka2]]=0,piastek7[[#This Row],[Orzech2]]=0,piastek7[[#This Row],[Miał2]]=0),"WYŁĄCZENIE",0)</f>
        <v>0</v>
      </c>
    </row>
    <row r="73" spans="1:11" x14ac:dyDescent="0.3">
      <c r="A73">
        <v>11</v>
      </c>
      <c r="B73">
        <v>140</v>
      </c>
      <c r="C73">
        <v>77</v>
      </c>
      <c r="D73" s="1">
        <v>41997</v>
      </c>
      <c r="E73">
        <f>IF(E72+piastek7[[#This Row],[Kostka]]&gt;=200,(piastek7[[#This Row],[Kostka]]+E72)-200,piastek7[[#This Row],[Kostka]]+E72)</f>
        <v>0</v>
      </c>
      <c r="F73">
        <f>IF(E72+piastek7[[#This Row],[Kostka]]&lt;200,IF(F72+piastek7[[#This Row],[Orzech]]&gt;=260,F72+piastek7[[#This Row],[Orzech]]-260,F72+piastek7[[#This Row],[Orzech]]),F72+piastek7[[#This Row],[Orzech]])</f>
        <v>231</v>
      </c>
      <c r="G73">
        <f>IF(AND(E72+piastek7[[#This Row],[Kostka]]&lt;200,F72+piastek7[[#This Row],[Orzech]]&lt;260),IF(G72+piastek7[[#This Row],[Miał]]-320&gt;=0,G72+piastek7[[#This Row],[Miał]]-320,G72),G72+piastek7[[#This Row],[Miał]])</f>
        <v>449</v>
      </c>
      <c r="H73">
        <f>IF(piastek7[[#This Row],[Stan Kostka]]&lt;E72,1,0)</f>
        <v>1</v>
      </c>
      <c r="I73">
        <f>IF(piastek7[[#This Row],[Stan Orzech]]&lt;F72,1,0)</f>
        <v>0</v>
      </c>
      <c r="J73">
        <f>IF(AND(piastek7[[#This Row],[Stan miał]]&lt;G72,piastek7[[#This Row],[Stan miał]]&gt;-1),1,0)</f>
        <v>0</v>
      </c>
      <c r="K73">
        <f>IF(AND(piastek7[[#This Row],[Kostka2]]=0,piastek7[[#This Row],[Orzech2]]=0,piastek7[[#This Row],[Miał2]]=0),"WYŁĄCZENIE",0)</f>
        <v>0</v>
      </c>
    </row>
    <row r="74" spans="1:11" x14ac:dyDescent="0.3">
      <c r="A74">
        <v>182</v>
      </c>
      <c r="B74">
        <v>50</v>
      </c>
      <c r="C74">
        <v>22</v>
      </c>
      <c r="D74" s="1">
        <v>41998</v>
      </c>
      <c r="E74">
        <f>IF(E73+piastek7[[#This Row],[Kostka]]&gt;=200,(piastek7[[#This Row],[Kostka]]+E73)-200,piastek7[[#This Row],[Kostka]]+E73)</f>
        <v>182</v>
      </c>
      <c r="F74">
        <f>IF(E73+piastek7[[#This Row],[Kostka]]&lt;200,IF(F73+piastek7[[#This Row],[Orzech]]&gt;=260,F73+piastek7[[#This Row],[Orzech]]-260,F73+piastek7[[#This Row],[Orzech]]),F73+piastek7[[#This Row],[Orzech]])</f>
        <v>21</v>
      </c>
      <c r="G74">
        <f>IF(AND(E73+piastek7[[#This Row],[Kostka]]&lt;200,F73+piastek7[[#This Row],[Orzech]]&lt;260),IF(G73+piastek7[[#This Row],[Miał]]-320&gt;=0,G73+piastek7[[#This Row],[Miał]]-320,G73),G73+piastek7[[#This Row],[Miał]])</f>
        <v>471</v>
      </c>
      <c r="H74">
        <f>IF(piastek7[[#This Row],[Stan Kostka]]&lt;E73,1,0)</f>
        <v>0</v>
      </c>
      <c r="I74">
        <f>IF(piastek7[[#This Row],[Stan Orzech]]&lt;F73,1,0)</f>
        <v>1</v>
      </c>
      <c r="J74">
        <f>IF(AND(piastek7[[#This Row],[Stan miał]]&lt;G73,piastek7[[#This Row],[Stan miał]]&gt;-1),1,0)</f>
        <v>0</v>
      </c>
      <c r="K74">
        <f>IF(AND(piastek7[[#This Row],[Kostka2]]=0,piastek7[[#This Row],[Orzech2]]=0,piastek7[[#This Row],[Miał2]]=0),"WYŁĄCZENIE",0)</f>
        <v>0</v>
      </c>
    </row>
    <row r="75" spans="1:11" x14ac:dyDescent="0.3">
      <c r="A75">
        <v>63</v>
      </c>
      <c r="B75">
        <v>83</v>
      </c>
      <c r="C75">
        <v>69</v>
      </c>
      <c r="D75" s="1">
        <v>41999</v>
      </c>
      <c r="E75">
        <f>IF(E74+piastek7[[#This Row],[Kostka]]&gt;=200,(piastek7[[#This Row],[Kostka]]+E74)-200,piastek7[[#This Row],[Kostka]]+E74)</f>
        <v>45</v>
      </c>
      <c r="F75">
        <f>IF(E74+piastek7[[#This Row],[Kostka]]&lt;200,IF(F74+piastek7[[#This Row],[Orzech]]&gt;=260,F74+piastek7[[#This Row],[Orzech]]-260,F74+piastek7[[#This Row],[Orzech]]),F74+piastek7[[#This Row],[Orzech]])</f>
        <v>104</v>
      </c>
      <c r="G75">
        <f>IF(AND(E74+piastek7[[#This Row],[Kostka]]&lt;200,F74+piastek7[[#This Row],[Orzech]]&lt;260),IF(G74+piastek7[[#This Row],[Miał]]-320&gt;=0,G74+piastek7[[#This Row],[Miał]]-320,G74),G74+piastek7[[#This Row],[Miał]])</f>
        <v>540</v>
      </c>
      <c r="H75">
        <f>IF(piastek7[[#This Row],[Stan Kostka]]&lt;E74,1,0)</f>
        <v>1</v>
      </c>
      <c r="I75">
        <f>IF(piastek7[[#This Row],[Stan Orzech]]&lt;F74,1,0)</f>
        <v>0</v>
      </c>
      <c r="J75">
        <f>IF(AND(piastek7[[#This Row],[Stan miał]]&lt;G74,piastek7[[#This Row],[Stan miał]]&gt;-1),1,0)</f>
        <v>0</v>
      </c>
      <c r="K75">
        <f>IF(AND(piastek7[[#This Row],[Kostka2]]=0,piastek7[[#This Row],[Orzech2]]=0,piastek7[[#This Row],[Miał2]]=0),"WYŁĄCZENIE",0)</f>
        <v>0</v>
      </c>
    </row>
    <row r="76" spans="1:11" x14ac:dyDescent="0.3">
      <c r="A76">
        <v>33</v>
      </c>
      <c r="B76">
        <v>59</v>
      </c>
      <c r="C76">
        <v>46</v>
      </c>
      <c r="D76" s="1">
        <v>42000</v>
      </c>
      <c r="E76">
        <f>IF(E75+piastek7[[#This Row],[Kostka]]&gt;=200,(piastek7[[#This Row],[Kostka]]+E75)-200,piastek7[[#This Row],[Kostka]]+E75)</f>
        <v>78</v>
      </c>
      <c r="F76">
        <f>IF(E75+piastek7[[#This Row],[Kostka]]&lt;200,IF(F75+piastek7[[#This Row],[Orzech]]&gt;=260,F75+piastek7[[#This Row],[Orzech]]-260,F75+piastek7[[#This Row],[Orzech]]),F75+piastek7[[#This Row],[Orzech]])</f>
        <v>163</v>
      </c>
      <c r="G76">
        <f>IF(AND(E75+piastek7[[#This Row],[Kostka]]&lt;200,F75+piastek7[[#This Row],[Orzech]]&lt;260),IF(G75+piastek7[[#This Row],[Miał]]-320&gt;=0,G75+piastek7[[#This Row],[Miał]]-320,G75),G75+piastek7[[#This Row],[Miał]])</f>
        <v>266</v>
      </c>
      <c r="H76">
        <f>IF(piastek7[[#This Row],[Stan Kostka]]&lt;E75,1,0)</f>
        <v>0</v>
      </c>
      <c r="I76">
        <f>IF(piastek7[[#This Row],[Stan Orzech]]&lt;F75,1,0)</f>
        <v>0</v>
      </c>
      <c r="J76">
        <f>IF(AND(piastek7[[#This Row],[Stan miał]]&lt;G75,piastek7[[#This Row],[Stan miał]]&gt;-1),1,0)</f>
        <v>1</v>
      </c>
      <c r="K76">
        <f>IF(AND(piastek7[[#This Row],[Kostka2]]=0,piastek7[[#This Row],[Orzech2]]=0,piastek7[[#This Row],[Miał2]]=0),"WYŁĄCZENIE",0)</f>
        <v>0</v>
      </c>
    </row>
    <row r="77" spans="1:11" x14ac:dyDescent="0.3">
      <c r="A77">
        <v>119</v>
      </c>
      <c r="B77">
        <v>57</v>
      </c>
      <c r="C77">
        <v>67</v>
      </c>
      <c r="D77" s="1">
        <v>42001</v>
      </c>
      <c r="E77">
        <f>IF(E76+piastek7[[#This Row],[Kostka]]&gt;=200,(piastek7[[#This Row],[Kostka]]+E76)-200,piastek7[[#This Row],[Kostka]]+E76)</f>
        <v>197</v>
      </c>
      <c r="F77">
        <f>IF(E76+piastek7[[#This Row],[Kostka]]&lt;200,IF(F76+piastek7[[#This Row],[Orzech]]&gt;=260,F76+piastek7[[#This Row],[Orzech]]-260,F76+piastek7[[#This Row],[Orzech]]),F76+piastek7[[#This Row],[Orzech]])</f>
        <v>220</v>
      </c>
      <c r="G77">
        <f>IF(AND(E76+piastek7[[#This Row],[Kostka]]&lt;200,F76+piastek7[[#This Row],[Orzech]]&lt;260),IF(G76+piastek7[[#This Row],[Miał]]-320&gt;=0,G76+piastek7[[#This Row],[Miał]]-320,G76),G76+piastek7[[#This Row],[Miał]])</f>
        <v>13</v>
      </c>
      <c r="H77">
        <f>IF(piastek7[[#This Row],[Stan Kostka]]&lt;E76,1,0)</f>
        <v>0</v>
      </c>
      <c r="I77">
        <f>IF(piastek7[[#This Row],[Stan Orzech]]&lt;F76,1,0)</f>
        <v>0</v>
      </c>
      <c r="J77">
        <f>IF(AND(piastek7[[#This Row],[Stan miał]]&lt;G76,piastek7[[#This Row],[Stan miał]]&gt;-1),1,0)</f>
        <v>1</v>
      </c>
      <c r="K77">
        <f>IF(AND(piastek7[[#This Row],[Kostka2]]=0,piastek7[[#This Row],[Orzech2]]=0,piastek7[[#This Row],[Miał2]]=0),"WYŁĄCZENIE",0)</f>
        <v>0</v>
      </c>
    </row>
    <row r="78" spans="1:11" x14ac:dyDescent="0.3">
      <c r="A78">
        <v>58</v>
      </c>
      <c r="B78">
        <v>176</v>
      </c>
      <c r="C78">
        <v>16</v>
      </c>
      <c r="D78" s="1">
        <v>42002</v>
      </c>
      <c r="E78">
        <f>IF(E77+piastek7[[#This Row],[Kostka]]&gt;=200,(piastek7[[#This Row],[Kostka]]+E77)-200,piastek7[[#This Row],[Kostka]]+E77)</f>
        <v>55</v>
      </c>
      <c r="F78">
        <f>IF(E77+piastek7[[#This Row],[Kostka]]&lt;200,IF(F77+piastek7[[#This Row],[Orzech]]&gt;=260,F77+piastek7[[#This Row],[Orzech]]-260,F77+piastek7[[#This Row],[Orzech]]),F77+piastek7[[#This Row],[Orzech]])</f>
        <v>396</v>
      </c>
      <c r="G78">
        <f>IF(AND(E77+piastek7[[#This Row],[Kostka]]&lt;200,F77+piastek7[[#This Row],[Orzech]]&lt;260),IF(G77+piastek7[[#This Row],[Miał]]-320&gt;=0,G77+piastek7[[#This Row],[Miał]]-320,G77),G77+piastek7[[#This Row],[Miał]])</f>
        <v>29</v>
      </c>
      <c r="H78">
        <f>IF(piastek7[[#This Row],[Stan Kostka]]&lt;E77,1,0)</f>
        <v>1</v>
      </c>
      <c r="I78">
        <f>IF(piastek7[[#This Row],[Stan Orzech]]&lt;F77,1,0)</f>
        <v>0</v>
      </c>
      <c r="J78">
        <f>IF(AND(piastek7[[#This Row],[Stan miał]]&lt;G77,piastek7[[#This Row],[Stan miał]]&gt;-1),1,0)</f>
        <v>0</v>
      </c>
      <c r="K78">
        <f>IF(AND(piastek7[[#This Row],[Kostka2]]=0,piastek7[[#This Row],[Orzech2]]=0,piastek7[[#This Row],[Miał2]]=0),"WYŁĄCZENIE",0)</f>
        <v>0</v>
      </c>
    </row>
    <row r="79" spans="1:11" x14ac:dyDescent="0.3">
      <c r="A79">
        <v>174</v>
      </c>
      <c r="B79">
        <v>61</v>
      </c>
      <c r="C79">
        <v>46</v>
      </c>
      <c r="D79" s="1">
        <v>42003</v>
      </c>
      <c r="E79">
        <f>IF(E78+piastek7[[#This Row],[Kostka]]&gt;=200,(piastek7[[#This Row],[Kostka]]+E78)-200,piastek7[[#This Row],[Kostka]]+E78)</f>
        <v>29</v>
      </c>
      <c r="F79">
        <f>IF(E78+piastek7[[#This Row],[Kostka]]&lt;200,IF(F78+piastek7[[#This Row],[Orzech]]&gt;=260,F78+piastek7[[#This Row],[Orzech]]-260,F78+piastek7[[#This Row],[Orzech]]),F78+piastek7[[#This Row],[Orzech]])</f>
        <v>457</v>
      </c>
      <c r="G79">
        <f>IF(AND(E78+piastek7[[#This Row],[Kostka]]&lt;200,F78+piastek7[[#This Row],[Orzech]]&lt;260),IF(G78+piastek7[[#This Row],[Miał]]-320&gt;=0,G78+piastek7[[#This Row],[Miał]]-320,G78),G78+piastek7[[#This Row],[Miał]])</f>
        <v>75</v>
      </c>
      <c r="H79">
        <f>IF(piastek7[[#This Row],[Stan Kostka]]&lt;E78,1,0)</f>
        <v>1</v>
      </c>
      <c r="I79">
        <f>IF(piastek7[[#This Row],[Stan Orzech]]&lt;F78,1,0)</f>
        <v>0</v>
      </c>
      <c r="J79">
        <f>IF(AND(piastek7[[#This Row],[Stan miał]]&lt;G78,piastek7[[#This Row],[Stan miał]]&gt;-1),1,0)</f>
        <v>0</v>
      </c>
      <c r="K79">
        <f>IF(AND(piastek7[[#This Row],[Kostka2]]=0,piastek7[[#This Row],[Orzech2]]=0,piastek7[[#This Row],[Miał2]]=0),"WYŁĄCZENIE",0)</f>
        <v>0</v>
      </c>
    </row>
    <row r="80" spans="1:11" x14ac:dyDescent="0.3">
      <c r="A80">
        <v>45</v>
      </c>
      <c r="B80">
        <v>154</v>
      </c>
      <c r="C80">
        <v>0</v>
      </c>
      <c r="D80" s="1">
        <v>42004</v>
      </c>
      <c r="E80">
        <f>IF(E79+piastek7[[#This Row],[Kostka]]&gt;=200,(piastek7[[#This Row],[Kostka]]+E79)-200,piastek7[[#This Row],[Kostka]]+E79)</f>
        <v>74</v>
      </c>
      <c r="F80">
        <f>IF(E79+piastek7[[#This Row],[Kostka]]&lt;200,IF(F79+piastek7[[#This Row],[Orzech]]&gt;=260,F79+piastek7[[#This Row],[Orzech]]-260,F79+piastek7[[#This Row],[Orzech]]),F79+piastek7[[#This Row],[Orzech]])</f>
        <v>351</v>
      </c>
      <c r="G80">
        <f>IF(AND(E79+piastek7[[#This Row],[Kostka]]&lt;200,F79+piastek7[[#This Row],[Orzech]]&lt;260),IF(G79+piastek7[[#This Row],[Miał]]-320&gt;=0,G79+piastek7[[#This Row],[Miał]]-320,G79),G79+piastek7[[#This Row],[Miał]])</f>
        <v>75</v>
      </c>
      <c r="H80">
        <f>IF(piastek7[[#This Row],[Stan Kostka]]&lt;E79,1,0)</f>
        <v>0</v>
      </c>
      <c r="I80">
        <f>IF(piastek7[[#This Row],[Stan Orzech]]&lt;F79,1,0)</f>
        <v>1</v>
      </c>
      <c r="J80">
        <f>IF(AND(piastek7[[#This Row],[Stan miał]]&lt;G79,piastek7[[#This Row],[Stan miał]]&gt;-1),1,0)</f>
        <v>0</v>
      </c>
      <c r="K80">
        <f>IF(AND(piastek7[[#This Row],[Kostka2]]=0,piastek7[[#This Row],[Orzech2]]=0,piastek7[[#This Row],[Miał2]]=0),"WYŁĄCZENIE",0)</f>
        <v>0</v>
      </c>
    </row>
    <row r="81" spans="1:11" x14ac:dyDescent="0.3">
      <c r="A81">
        <v>94</v>
      </c>
      <c r="B81">
        <v>120</v>
      </c>
      <c r="C81">
        <v>95</v>
      </c>
      <c r="D81" s="1">
        <v>42005</v>
      </c>
      <c r="E81">
        <f>IF(E80+piastek7[[#This Row],[Kostka]]&gt;=200,(piastek7[[#This Row],[Kostka]]+E80)-200,piastek7[[#This Row],[Kostka]]+E80)</f>
        <v>168</v>
      </c>
      <c r="F81">
        <f>IF(E80+piastek7[[#This Row],[Kostka]]&lt;200,IF(F80+piastek7[[#This Row],[Orzech]]&gt;=260,F80+piastek7[[#This Row],[Orzech]]-260,F80+piastek7[[#This Row],[Orzech]]),F80+piastek7[[#This Row],[Orzech]])</f>
        <v>211</v>
      </c>
      <c r="G81">
        <f>IF(AND(E80+piastek7[[#This Row],[Kostka]]&lt;200,F80+piastek7[[#This Row],[Orzech]]&lt;260),IF(G80+piastek7[[#This Row],[Miał]]-320&gt;=0,G80+piastek7[[#This Row],[Miał]]-320,G80),G80+piastek7[[#This Row],[Miał]])</f>
        <v>170</v>
      </c>
      <c r="H81">
        <f>IF(piastek7[[#This Row],[Stan Kostka]]&lt;E80,1,0)</f>
        <v>0</v>
      </c>
      <c r="I81">
        <f>IF(piastek7[[#This Row],[Stan Orzech]]&lt;F80,1,0)</f>
        <v>1</v>
      </c>
      <c r="J81">
        <f>IF(AND(piastek7[[#This Row],[Stan miał]]&lt;G80,piastek7[[#This Row],[Stan miał]]&gt;-1),1,0)</f>
        <v>0</v>
      </c>
      <c r="K81">
        <f>IF(AND(piastek7[[#This Row],[Kostka2]]=0,piastek7[[#This Row],[Orzech2]]=0,piastek7[[#This Row],[Miał2]]=0),"WYŁĄCZENIE",0)</f>
        <v>0</v>
      </c>
    </row>
    <row r="82" spans="1:11" x14ac:dyDescent="0.3">
      <c r="A82">
        <v>12</v>
      </c>
      <c r="B82">
        <v>5</v>
      </c>
      <c r="C82">
        <v>42</v>
      </c>
      <c r="D82" s="1">
        <v>42006</v>
      </c>
      <c r="E82">
        <f>IF(E81+piastek7[[#This Row],[Kostka]]&gt;=200,(piastek7[[#This Row],[Kostka]]+E81)-200,piastek7[[#This Row],[Kostka]]+E81)</f>
        <v>180</v>
      </c>
      <c r="F82">
        <f>IF(E81+piastek7[[#This Row],[Kostka]]&lt;200,IF(F81+piastek7[[#This Row],[Orzech]]&gt;=260,F81+piastek7[[#This Row],[Orzech]]-260,F81+piastek7[[#This Row],[Orzech]]),F81+piastek7[[#This Row],[Orzech]])</f>
        <v>216</v>
      </c>
      <c r="G82">
        <f>IF(AND(E81+piastek7[[#This Row],[Kostka]]&lt;200,F81+piastek7[[#This Row],[Orzech]]&lt;260),IF(G81+piastek7[[#This Row],[Miał]]-320&gt;=0,G81+piastek7[[#This Row],[Miał]]-320,G81),G81+piastek7[[#This Row],[Miał]])</f>
        <v>170</v>
      </c>
      <c r="H82">
        <f>IF(piastek7[[#This Row],[Stan Kostka]]&lt;E81,1,0)</f>
        <v>0</v>
      </c>
      <c r="I82">
        <f>IF(piastek7[[#This Row],[Stan Orzech]]&lt;F81,1,0)</f>
        <v>0</v>
      </c>
      <c r="J82">
        <f>IF(AND(piastek7[[#This Row],[Stan miał]]&lt;G81,piastek7[[#This Row],[Stan miał]]&gt;-1),1,0)</f>
        <v>0</v>
      </c>
      <c r="K82" t="str">
        <f>IF(AND(piastek7[[#This Row],[Kostka2]]=0,piastek7[[#This Row],[Orzech2]]=0,piastek7[[#This Row],[Miał2]]=0),"WYŁĄCZENIE",0)</f>
        <v>WYŁĄCZENIE</v>
      </c>
    </row>
    <row r="83" spans="1:11" x14ac:dyDescent="0.3">
      <c r="A83">
        <v>80</v>
      </c>
      <c r="B83">
        <v>170</v>
      </c>
      <c r="C83">
        <v>96</v>
      </c>
      <c r="D83" s="1">
        <v>42007</v>
      </c>
      <c r="E83">
        <f>IF(E82+piastek7[[#This Row],[Kostka]]&gt;=200,(piastek7[[#This Row],[Kostka]]+E82)-200,piastek7[[#This Row],[Kostka]]+E82)</f>
        <v>60</v>
      </c>
      <c r="F83">
        <f>IF(E82+piastek7[[#This Row],[Kostka]]&lt;200,IF(F82+piastek7[[#This Row],[Orzech]]&gt;=260,F82+piastek7[[#This Row],[Orzech]]-260,F82+piastek7[[#This Row],[Orzech]]),F82+piastek7[[#This Row],[Orzech]])</f>
        <v>386</v>
      </c>
      <c r="G83">
        <f>IF(AND(E82+piastek7[[#This Row],[Kostka]]&lt;200,F82+piastek7[[#This Row],[Orzech]]&lt;260),IF(G82+piastek7[[#This Row],[Miał]]-320&gt;=0,G82+piastek7[[#This Row],[Miał]]-320,G82),G82+piastek7[[#This Row],[Miał]])</f>
        <v>266</v>
      </c>
      <c r="H83">
        <f>IF(piastek7[[#This Row],[Stan Kostka]]&lt;E82,1,0)</f>
        <v>1</v>
      </c>
      <c r="I83">
        <f>IF(piastek7[[#This Row],[Stan Orzech]]&lt;F82,1,0)</f>
        <v>0</v>
      </c>
      <c r="J83">
        <f>IF(AND(piastek7[[#This Row],[Stan miał]]&lt;G82,piastek7[[#This Row],[Stan miał]]&gt;-1),1,0)</f>
        <v>0</v>
      </c>
      <c r="K83">
        <f>IF(AND(piastek7[[#This Row],[Kostka2]]=0,piastek7[[#This Row],[Orzech2]]=0,piastek7[[#This Row],[Miał2]]=0),"WYŁĄCZENIE",0)</f>
        <v>0</v>
      </c>
    </row>
    <row r="84" spans="1:11" x14ac:dyDescent="0.3">
      <c r="A84">
        <v>80</v>
      </c>
      <c r="B84">
        <v>10</v>
      </c>
      <c r="C84">
        <v>30</v>
      </c>
      <c r="D84" s="1">
        <v>42008</v>
      </c>
      <c r="E84">
        <f>IF(E83+piastek7[[#This Row],[Kostka]]&gt;=200,(piastek7[[#This Row],[Kostka]]+E83)-200,piastek7[[#This Row],[Kostka]]+E83)</f>
        <v>140</v>
      </c>
      <c r="F84">
        <f>IF(E83+piastek7[[#This Row],[Kostka]]&lt;200,IF(F83+piastek7[[#This Row],[Orzech]]&gt;=260,F83+piastek7[[#This Row],[Orzech]]-260,F83+piastek7[[#This Row],[Orzech]]),F83+piastek7[[#This Row],[Orzech]])</f>
        <v>136</v>
      </c>
      <c r="G84">
        <f>IF(AND(E83+piastek7[[#This Row],[Kostka]]&lt;200,F83+piastek7[[#This Row],[Orzech]]&lt;260),IF(G83+piastek7[[#This Row],[Miał]]-320&gt;=0,G83+piastek7[[#This Row],[Miał]]-320,G83),G83+piastek7[[#This Row],[Miał]])</f>
        <v>296</v>
      </c>
      <c r="H84">
        <f>IF(piastek7[[#This Row],[Stan Kostka]]&lt;E83,1,0)</f>
        <v>0</v>
      </c>
      <c r="I84">
        <f>IF(piastek7[[#This Row],[Stan Orzech]]&lt;F83,1,0)</f>
        <v>1</v>
      </c>
      <c r="J84">
        <f>IF(AND(piastek7[[#This Row],[Stan miał]]&lt;G83,piastek7[[#This Row],[Stan miał]]&gt;-1),1,0)</f>
        <v>0</v>
      </c>
      <c r="K84">
        <f>IF(AND(piastek7[[#This Row],[Kostka2]]=0,piastek7[[#This Row],[Orzech2]]=0,piastek7[[#This Row],[Miał2]]=0),"WYŁĄCZENIE",0)</f>
        <v>0</v>
      </c>
    </row>
    <row r="85" spans="1:11" x14ac:dyDescent="0.3">
      <c r="A85">
        <v>90</v>
      </c>
      <c r="B85">
        <v>80</v>
      </c>
      <c r="C85">
        <v>31</v>
      </c>
      <c r="D85" s="1">
        <v>42009</v>
      </c>
      <c r="E85">
        <f>IF(E84+piastek7[[#This Row],[Kostka]]&gt;=200,(piastek7[[#This Row],[Kostka]]+E84)-200,piastek7[[#This Row],[Kostka]]+E84)</f>
        <v>30</v>
      </c>
      <c r="F85">
        <f>IF(E84+piastek7[[#This Row],[Kostka]]&lt;200,IF(F84+piastek7[[#This Row],[Orzech]]&gt;=260,F84+piastek7[[#This Row],[Orzech]]-260,F84+piastek7[[#This Row],[Orzech]]),F84+piastek7[[#This Row],[Orzech]])</f>
        <v>216</v>
      </c>
      <c r="G85">
        <f>IF(AND(E84+piastek7[[#This Row],[Kostka]]&lt;200,F84+piastek7[[#This Row],[Orzech]]&lt;260),IF(G84+piastek7[[#This Row],[Miał]]-320&gt;=0,G84+piastek7[[#This Row],[Miał]]-320,G84),G84+piastek7[[#This Row],[Miał]])</f>
        <v>327</v>
      </c>
      <c r="H85">
        <f>IF(piastek7[[#This Row],[Stan Kostka]]&lt;E84,1,0)</f>
        <v>1</v>
      </c>
      <c r="I85">
        <f>IF(piastek7[[#This Row],[Stan Orzech]]&lt;F84,1,0)</f>
        <v>0</v>
      </c>
      <c r="J85">
        <f>IF(AND(piastek7[[#This Row],[Stan miał]]&lt;G84,piastek7[[#This Row],[Stan miał]]&gt;-1),1,0)</f>
        <v>0</v>
      </c>
      <c r="K85">
        <f>IF(AND(piastek7[[#This Row],[Kostka2]]=0,piastek7[[#This Row],[Orzech2]]=0,piastek7[[#This Row],[Miał2]]=0),"WYŁĄCZENIE",0)</f>
        <v>0</v>
      </c>
    </row>
    <row r="86" spans="1:11" x14ac:dyDescent="0.3">
      <c r="A86">
        <v>130</v>
      </c>
      <c r="B86">
        <v>163</v>
      </c>
      <c r="C86">
        <v>92</v>
      </c>
      <c r="D86" s="1">
        <v>42010</v>
      </c>
      <c r="E86">
        <f>IF(E85+piastek7[[#This Row],[Kostka]]&gt;=200,(piastek7[[#This Row],[Kostka]]+E85)-200,piastek7[[#This Row],[Kostka]]+E85)</f>
        <v>160</v>
      </c>
      <c r="F86">
        <f>IF(E85+piastek7[[#This Row],[Kostka]]&lt;200,IF(F85+piastek7[[#This Row],[Orzech]]&gt;=260,F85+piastek7[[#This Row],[Orzech]]-260,F85+piastek7[[#This Row],[Orzech]]),F85+piastek7[[#This Row],[Orzech]])</f>
        <v>119</v>
      </c>
      <c r="G86">
        <f>IF(AND(E85+piastek7[[#This Row],[Kostka]]&lt;200,F85+piastek7[[#This Row],[Orzech]]&lt;260),IF(G85+piastek7[[#This Row],[Miał]]-320&gt;=0,G85+piastek7[[#This Row],[Miał]]-320,G85),G85+piastek7[[#This Row],[Miał]])</f>
        <v>419</v>
      </c>
      <c r="H86">
        <f>IF(piastek7[[#This Row],[Stan Kostka]]&lt;E85,1,0)</f>
        <v>0</v>
      </c>
      <c r="I86">
        <f>IF(piastek7[[#This Row],[Stan Orzech]]&lt;F85,1,0)</f>
        <v>1</v>
      </c>
      <c r="J86">
        <f>IF(AND(piastek7[[#This Row],[Stan miał]]&lt;G85,piastek7[[#This Row],[Stan miał]]&gt;-1),1,0)</f>
        <v>0</v>
      </c>
      <c r="K86">
        <f>IF(AND(piastek7[[#This Row],[Kostka2]]=0,piastek7[[#This Row],[Orzech2]]=0,piastek7[[#This Row],[Miał2]]=0),"WYŁĄCZENIE",0)</f>
        <v>0</v>
      </c>
    </row>
    <row r="87" spans="1:11" x14ac:dyDescent="0.3">
      <c r="A87">
        <v>54</v>
      </c>
      <c r="B87">
        <v>7</v>
      </c>
      <c r="C87">
        <v>79</v>
      </c>
      <c r="D87" s="1">
        <v>42011</v>
      </c>
      <c r="E87">
        <f>IF(E86+piastek7[[#This Row],[Kostka]]&gt;=200,(piastek7[[#This Row],[Kostka]]+E86)-200,piastek7[[#This Row],[Kostka]]+E86)</f>
        <v>14</v>
      </c>
      <c r="F87">
        <f>IF(E86+piastek7[[#This Row],[Kostka]]&lt;200,IF(F86+piastek7[[#This Row],[Orzech]]&gt;=260,F86+piastek7[[#This Row],[Orzech]]-260,F86+piastek7[[#This Row],[Orzech]]),F86+piastek7[[#This Row],[Orzech]])</f>
        <v>126</v>
      </c>
      <c r="G87">
        <f>IF(AND(E86+piastek7[[#This Row],[Kostka]]&lt;200,F86+piastek7[[#This Row],[Orzech]]&lt;260),IF(G86+piastek7[[#This Row],[Miał]]-320&gt;=0,G86+piastek7[[#This Row],[Miał]]-320,G86),G86+piastek7[[#This Row],[Miał]])</f>
        <v>498</v>
      </c>
      <c r="H87">
        <f>IF(piastek7[[#This Row],[Stan Kostka]]&lt;E86,1,0)</f>
        <v>1</v>
      </c>
      <c r="I87">
        <f>IF(piastek7[[#This Row],[Stan Orzech]]&lt;F86,1,0)</f>
        <v>0</v>
      </c>
      <c r="J87">
        <f>IF(AND(piastek7[[#This Row],[Stan miał]]&lt;G86,piastek7[[#This Row],[Stan miał]]&gt;-1),1,0)</f>
        <v>0</v>
      </c>
      <c r="K87">
        <f>IF(AND(piastek7[[#This Row],[Kostka2]]=0,piastek7[[#This Row],[Orzech2]]=0,piastek7[[#This Row],[Miał2]]=0),"WYŁĄCZENIE",0)</f>
        <v>0</v>
      </c>
    </row>
    <row r="88" spans="1:11" x14ac:dyDescent="0.3">
      <c r="A88">
        <v>88</v>
      </c>
      <c r="B88">
        <v>125</v>
      </c>
      <c r="C88">
        <v>97</v>
      </c>
      <c r="D88" s="1">
        <v>42012</v>
      </c>
      <c r="E88">
        <f>IF(E87+piastek7[[#This Row],[Kostka]]&gt;=200,(piastek7[[#This Row],[Kostka]]+E87)-200,piastek7[[#This Row],[Kostka]]+E87)</f>
        <v>102</v>
      </c>
      <c r="F88">
        <f>IF(E87+piastek7[[#This Row],[Kostka]]&lt;200,IF(F87+piastek7[[#This Row],[Orzech]]&gt;=260,F87+piastek7[[#This Row],[Orzech]]-260,F87+piastek7[[#This Row],[Orzech]]),F87+piastek7[[#This Row],[Orzech]])</f>
        <v>251</v>
      </c>
      <c r="G88">
        <f>IF(AND(E87+piastek7[[#This Row],[Kostka]]&lt;200,F87+piastek7[[#This Row],[Orzech]]&lt;260),IF(G87+piastek7[[#This Row],[Miał]]-320&gt;=0,G87+piastek7[[#This Row],[Miał]]-320,G87),G87+piastek7[[#This Row],[Miał]])</f>
        <v>275</v>
      </c>
      <c r="H88">
        <f>IF(piastek7[[#This Row],[Stan Kostka]]&lt;E87,1,0)</f>
        <v>0</v>
      </c>
      <c r="I88">
        <f>IF(piastek7[[#This Row],[Stan Orzech]]&lt;F87,1,0)</f>
        <v>0</v>
      </c>
      <c r="J88">
        <f>IF(AND(piastek7[[#This Row],[Stan miał]]&lt;G87,piastek7[[#This Row],[Stan miał]]&gt;-1),1,0)</f>
        <v>1</v>
      </c>
      <c r="K88">
        <f>IF(AND(piastek7[[#This Row],[Kostka2]]=0,piastek7[[#This Row],[Orzech2]]=0,piastek7[[#This Row],[Miał2]]=0),"WYŁĄCZENIE",0)</f>
        <v>0</v>
      </c>
    </row>
    <row r="89" spans="1:11" x14ac:dyDescent="0.3">
      <c r="A89">
        <v>83</v>
      </c>
      <c r="B89">
        <v>85</v>
      </c>
      <c r="C89">
        <v>99</v>
      </c>
      <c r="D89" s="1">
        <v>42013</v>
      </c>
      <c r="E89">
        <f>IF(E88+piastek7[[#This Row],[Kostka]]&gt;=200,(piastek7[[#This Row],[Kostka]]+E88)-200,piastek7[[#This Row],[Kostka]]+E88)</f>
        <v>185</v>
      </c>
      <c r="F89">
        <f>IF(E88+piastek7[[#This Row],[Kostka]]&lt;200,IF(F88+piastek7[[#This Row],[Orzech]]&gt;=260,F88+piastek7[[#This Row],[Orzech]]-260,F88+piastek7[[#This Row],[Orzech]]),F88+piastek7[[#This Row],[Orzech]])</f>
        <v>76</v>
      </c>
      <c r="G89">
        <f>IF(AND(E88+piastek7[[#This Row],[Kostka]]&lt;200,F88+piastek7[[#This Row],[Orzech]]&lt;260),IF(G88+piastek7[[#This Row],[Miał]]-320&gt;=0,G88+piastek7[[#This Row],[Miał]]-320,G88),G88+piastek7[[#This Row],[Miał]])</f>
        <v>374</v>
      </c>
      <c r="H89">
        <f>IF(piastek7[[#This Row],[Stan Kostka]]&lt;E88,1,0)</f>
        <v>0</v>
      </c>
      <c r="I89">
        <f>IF(piastek7[[#This Row],[Stan Orzech]]&lt;F88,1,0)</f>
        <v>1</v>
      </c>
      <c r="J89">
        <f>IF(AND(piastek7[[#This Row],[Stan miał]]&lt;G88,piastek7[[#This Row],[Stan miał]]&gt;-1),1,0)</f>
        <v>0</v>
      </c>
      <c r="K89">
        <f>IF(AND(piastek7[[#This Row],[Kostka2]]=0,piastek7[[#This Row],[Orzech2]]=0,piastek7[[#This Row],[Miał2]]=0),"WYŁĄCZENIE",0)</f>
        <v>0</v>
      </c>
    </row>
    <row r="90" spans="1:11" x14ac:dyDescent="0.3">
      <c r="A90">
        <v>139</v>
      </c>
      <c r="B90">
        <v>155</v>
      </c>
      <c r="C90">
        <v>11</v>
      </c>
      <c r="D90" s="1">
        <v>42014</v>
      </c>
      <c r="E90">
        <f>IF(E89+piastek7[[#This Row],[Kostka]]&gt;=200,(piastek7[[#This Row],[Kostka]]+E89)-200,piastek7[[#This Row],[Kostka]]+E89)</f>
        <v>124</v>
      </c>
      <c r="F90">
        <f>IF(E89+piastek7[[#This Row],[Kostka]]&lt;200,IF(F89+piastek7[[#This Row],[Orzech]]&gt;=260,F89+piastek7[[#This Row],[Orzech]]-260,F89+piastek7[[#This Row],[Orzech]]),F89+piastek7[[#This Row],[Orzech]])</f>
        <v>231</v>
      </c>
      <c r="G90">
        <f>IF(AND(E89+piastek7[[#This Row],[Kostka]]&lt;200,F89+piastek7[[#This Row],[Orzech]]&lt;260),IF(G89+piastek7[[#This Row],[Miał]]-320&gt;=0,G89+piastek7[[#This Row],[Miał]]-320,G89),G89+piastek7[[#This Row],[Miał]])</f>
        <v>385</v>
      </c>
      <c r="H90">
        <f>IF(piastek7[[#This Row],[Stan Kostka]]&lt;E89,1,0)</f>
        <v>1</v>
      </c>
      <c r="I90">
        <f>IF(piastek7[[#This Row],[Stan Orzech]]&lt;F89,1,0)</f>
        <v>0</v>
      </c>
      <c r="J90">
        <f>IF(AND(piastek7[[#This Row],[Stan miał]]&lt;G89,piastek7[[#This Row],[Stan miał]]&gt;-1),1,0)</f>
        <v>0</v>
      </c>
      <c r="K90">
        <f>IF(AND(piastek7[[#This Row],[Kostka2]]=0,piastek7[[#This Row],[Orzech2]]=0,piastek7[[#This Row],[Miał2]]=0),"WYŁĄCZENIE",0)</f>
        <v>0</v>
      </c>
    </row>
    <row r="91" spans="1:11" x14ac:dyDescent="0.3">
      <c r="A91">
        <v>82</v>
      </c>
      <c r="B91">
        <v>43</v>
      </c>
      <c r="C91">
        <v>93</v>
      </c>
      <c r="D91" s="1">
        <v>42015</v>
      </c>
      <c r="E91">
        <f>IF(E90+piastek7[[#This Row],[Kostka]]&gt;=200,(piastek7[[#This Row],[Kostka]]+E90)-200,piastek7[[#This Row],[Kostka]]+E90)</f>
        <v>6</v>
      </c>
      <c r="F91">
        <f>IF(E90+piastek7[[#This Row],[Kostka]]&lt;200,IF(F90+piastek7[[#This Row],[Orzech]]&gt;=260,F90+piastek7[[#This Row],[Orzech]]-260,F90+piastek7[[#This Row],[Orzech]]),F90+piastek7[[#This Row],[Orzech]])</f>
        <v>274</v>
      </c>
      <c r="G91">
        <f>IF(AND(E90+piastek7[[#This Row],[Kostka]]&lt;200,F90+piastek7[[#This Row],[Orzech]]&lt;260),IF(G90+piastek7[[#This Row],[Miał]]-320&gt;=0,G90+piastek7[[#This Row],[Miał]]-320,G90),G90+piastek7[[#This Row],[Miał]])</f>
        <v>478</v>
      </c>
      <c r="H91">
        <f>IF(piastek7[[#This Row],[Stan Kostka]]&lt;E90,1,0)</f>
        <v>1</v>
      </c>
      <c r="I91">
        <f>IF(piastek7[[#This Row],[Stan Orzech]]&lt;F90,1,0)</f>
        <v>0</v>
      </c>
      <c r="J91">
        <f>IF(AND(piastek7[[#This Row],[Stan miał]]&lt;G90,piastek7[[#This Row],[Stan miał]]&gt;-1),1,0)</f>
        <v>0</v>
      </c>
      <c r="K91">
        <f>IF(AND(piastek7[[#This Row],[Kostka2]]=0,piastek7[[#This Row],[Orzech2]]=0,piastek7[[#This Row],[Miał2]]=0),"WYŁĄCZENIE",0)</f>
        <v>0</v>
      </c>
    </row>
    <row r="92" spans="1:11" x14ac:dyDescent="0.3">
      <c r="A92">
        <v>23</v>
      </c>
      <c r="B92">
        <v>40</v>
      </c>
      <c r="C92">
        <v>83</v>
      </c>
      <c r="D92" s="1">
        <v>42016</v>
      </c>
      <c r="E92">
        <f>IF(E91+piastek7[[#This Row],[Kostka]]&gt;=200,(piastek7[[#This Row],[Kostka]]+E91)-200,piastek7[[#This Row],[Kostka]]+E91)</f>
        <v>29</v>
      </c>
      <c r="F92">
        <f>IF(E91+piastek7[[#This Row],[Kostka]]&lt;200,IF(F91+piastek7[[#This Row],[Orzech]]&gt;=260,F91+piastek7[[#This Row],[Orzech]]-260,F91+piastek7[[#This Row],[Orzech]]),F91+piastek7[[#This Row],[Orzech]])</f>
        <v>54</v>
      </c>
      <c r="G92">
        <f>IF(AND(E91+piastek7[[#This Row],[Kostka]]&lt;200,F91+piastek7[[#This Row],[Orzech]]&lt;260),IF(G91+piastek7[[#This Row],[Miał]]-320&gt;=0,G91+piastek7[[#This Row],[Miał]]-320,G91),G91+piastek7[[#This Row],[Miał]])</f>
        <v>561</v>
      </c>
      <c r="H92">
        <f>IF(piastek7[[#This Row],[Stan Kostka]]&lt;E91,1,0)</f>
        <v>0</v>
      </c>
      <c r="I92">
        <f>IF(piastek7[[#This Row],[Stan Orzech]]&lt;F91,1,0)</f>
        <v>1</v>
      </c>
      <c r="J92">
        <f>IF(AND(piastek7[[#This Row],[Stan miał]]&lt;G91,piastek7[[#This Row],[Stan miał]]&gt;-1),1,0)</f>
        <v>0</v>
      </c>
      <c r="K92">
        <f>IF(AND(piastek7[[#This Row],[Kostka2]]=0,piastek7[[#This Row],[Orzech2]]=0,piastek7[[#This Row],[Miał2]]=0),"WYŁĄCZENIE",0)</f>
        <v>0</v>
      </c>
    </row>
    <row r="93" spans="1:11" x14ac:dyDescent="0.3">
      <c r="A93">
        <v>118</v>
      </c>
      <c r="B93">
        <v>165</v>
      </c>
      <c r="C93">
        <v>56</v>
      </c>
      <c r="D93" s="1">
        <v>42017</v>
      </c>
      <c r="E93">
        <f>IF(E92+piastek7[[#This Row],[Kostka]]&gt;=200,(piastek7[[#This Row],[Kostka]]+E92)-200,piastek7[[#This Row],[Kostka]]+E92)</f>
        <v>147</v>
      </c>
      <c r="F93">
        <f>IF(E92+piastek7[[#This Row],[Kostka]]&lt;200,IF(F92+piastek7[[#This Row],[Orzech]]&gt;=260,F92+piastek7[[#This Row],[Orzech]]-260,F92+piastek7[[#This Row],[Orzech]]),F92+piastek7[[#This Row],[Orzech]])</f>
        <v>219</v>
      </c>
      <c r="G93">
        <f>IF(AND(E92+piastek7[[#This Row],[Kostka]]&lt;200,F92+piastek7[[#This Row],[Orzech]]&lt;260),IF(G92+piastek7[[#This Row],[Miał]]-320&gt;=0,G92+piastek7[[#This Row],[Miał]]-320,G92),G92+piastek7[[#This Row],[Miał]])</f>
        <v>297</v>
      </c>
      <c r="H93">
        <f>IF(piastek7[[#This Row],[Stan Kostka]]&lt;E92,1,0)</f>
        <v>0</v>
      </c>
      <c r="I93">
        <f>IF(piastek7[[#This Row],[Stan Orzech]]&lt;F92,1,0)</f>
        <v>0</v>
      </c>
      <c r="J93">
        <f>IF(AND(piastek7[[#This Row],[Stan miał]]&lt;G92,piastek7[[#This Row],[Stan miał]]&gt;-1),1,0)</f>
        <v>1</v>
      </c>
      <c r="K93">
        <f>IF(AND(piastek7[[#This Row],[Kostka2]]=0,piastek7[[#This Row],[Orzech2]]=0,piastek7[[#This Row],[Miał2]]=0),"WYŁĄCZENIE",0)</f>
        <v>0</v>
      </c>
    </row>
    <row r="94" spans="1:11" x14ac:dyDescent="0.3">
      <c r="A94">
        <v>59</v>
      </c>
      <c r="B94">
        <v>35</v>
      </c>
      <c r="C94">
        <v>17</v>
      </c>
      <c r="D94" s="1">
        <v>42018</v>
      </c>
      <c r="E94">
        <f>IF(E93+piastek7[[#This Row],[Kostka]]&gt;=200,(piastek7[[#This Row],[Kostka]]+E93)-200,piastek7[[#This Row],[Kostka]]+E93)</f>
        <v>6</v>
      </c>
      <c r="F94">
        <f>IF(E93+piastek7[[#This Row],[Kostka]]&lt;200,IF(F93+piastek7[[#This Row],[Orzech]]&gt;=260,F93+piastek7[[#This Row],[Orzech]]-260,F93+piastek7[[#This Row],[Orzech]]),F93+piastek7[[#This Row],[Orzech]])</f>
        <v>254</v>
      </c>
      <c r="G94">
        <f>IF(AND(E93+piastek7[[#This Row],[Kostka]]&lt;200,F93+piastek7[[#This Row],[Orzech]]&lt;260),IF(G93+piastek7[[#This Row],[Miał]]-320&gt;=0,G93+piastek7[[#This Row],[Miał]]-320,G93),G93+piastek7[[#This Row],[Miał]])</f>
        <v>314</v>
      </c>
      <c r="H94">
        <f>IF(piastek7[[#This Row],[Stan Kostka]]&lt;E93,1,0)</f>
        <v>1</v>
      </c>
      <c r="I94">
        <f>IF(piastek7[[#This Row],[Stan Orzech]]&lt;F93,1,0)</f>
        <v>0</v>
      </c>
      <c r="J94">
        <f>IF(AND(piastek7[[#This Row],[Stan miał]]&lt;G93,piastek7[[#This Row],[Stan miał]]&gt;-1),1,0)</f>
        <v>0</v>
      </c>
      <c r="K94">
        <f>IF(AND(piastek7[[#This Row],[Kostka2]]=0,piastek7[[#This Row],[Orzech2]]=0,piastek7[[#This Row],[Miał2]]=0),"WYŁĄCZENIE",0)</f>
        <v>0</v>
      </c>
    </row>
    <row r="95" spans="1:11" x14ac:dyDescent="0.3">
      <c r="A95">
        <v>127</v>
      </c>
      <c r="B95">
        <v>58</v>
      </c>
      <c r="C95">
        <v>39</v>
      </c>
      <c r="D95" s="1">
        <v>42019</v>
      </c>
      <c r="E95">
        <f>IF(E94+piastek7[[#This Row],[Kostka]]&gt;=200,(piastek7[[#This Row],[Kostka]]+E94)-200,piastek7[[#This Row],[Kostka]]+E94)</f>
        <v>133</v>
      </c>
      <c r="F95">
        <f>IF(E94+piastek7[[#This Row],[Kostka]]&lt;200,IF(F94+piastek7[[#This Row],[Orzech]]&gt;=260,F94+piastek7[[#This Row],[Orzech]]-260,F94+piastek7[[#This Row],[Orzech]]),F94+piastek7[[#This Row],[Orzech]])</f>
        <v>52</v>
      </c>
      <c r="G95">
        <f>IF(AND(E94+piastek7[[#This Row],[Kostka]]&lt;200,F94+piastek7[[#This Row],[Orzech]]&lt;260),IF(G94+piastek7[[#This Row],[Miał]]-320&gt;=0,G94+piastek7[[#This Row],[Miał]]-320,G94),G94+piastek7[[#This Row],[Miał]])</f>
        <v>353</v>
      </c>
      <c r="H95">
        <f>IF(piastek7[[#This Row],[Stan Kostka]]&lt;E94,1,0)</f>
        <v>0</v>
      </c>
      <c r="I95">
        <f>IF(piastek7[[#This Row],[Stan Orzech]]&lt;F94,1,0)</f>
        <v>1</v>
      </c>
      <c r="J95">
        <f>IF(AND(piastek7[[#This Row],[Stan miał]]&lt;G94,piastek7[[#This Row],[Stan miał]]&gt;-1),1,0)</f>
        <v>0</v>
      </c>
      <c r="K95">
        <f>IF(AND(piastek7[[#This Row],[Kostka2]]=0,piastek7[[#This Row],[Orzech2]]=0,piastek7[[#This Row],[Miał2]]=0),"WYŁĄCZENIE",0)</f>
        <v>0</v>
      </c>
    </row>
    <row r="96" spans="1:11" x14ac:dyDescent="0.3">
      <c r="A96">
        <v>121</v>
      </c>
      <c r="B96">
        <v>175</v>
      </c>
      <c r="C96">
        <v>77</v>
      </c>
      <c r="D96" s="1">
        <v>42020</v>
      </c>
      <c r="E96">
        <f>IF(E95+piastek7[[#This Row],[Kostka]]&gt;=200,(piastek7[[#This Row],[Kostka]]+E95)-200,piastek7[[#This Row],[Kostka]]+E95)</f>
        <v>54</v>
      </c>
      <c r="F96">
        <f>IF(E95+piastek7[[#This Row],[Kostka]]&lt;200,IF(F95+piastek7[[#This Row],[Orzech]]&gt;=260,F95+piastek7[[#This Row],[Orzech]]-260,F95+piastek7[[#This Row],[Orzech]]),F95+piastek7[[#This Row],[Orzech]])</f>
        <v>227</v>
      </c>
      <c r="G96">
        <f>IF(AND(E95+piastek7[[#This Row],[Kostka]]&lt;200,F95+piastek7[[#This Row],[Orzech]]&lt;260),IF(G95+piastek7[[#This Row],[Miał]]-320&gt;=0,G95+piastek7[[#This Row],[Miał]]-320,G95),G95+piastek7[[#This Row],[Miał]])</f>
        <v>430</v>
      </c>
      <c r="H96">
        <f>IF(piastek7[[#This Row],[Stan Kostka]]&lt;E95,1,0)</f>
        <v>1</v>
      </c>
      <c r="I96">
        <f>IF(piastek7[[#This Row],[Stan Orzech]]&lt;F95,1,0)</f>
        <v>0</v>
      </c>
      <c r="J96">
        <f>IF(AND(piastek7[[#This Row],[Stan miał]]&lt;G95,piastek7[[#This Row],[Stan miał]]&gt;-1),1,0)</f>
        <v>0</v>
      </c>
      <c r="K96">
        <f>IF(AND(piastek7[[#This Row],[Kostka2]]=0,piastek7[[#This Row],[Orzech2]]=0,piastek7[[#This Row],[Miał2]]=0),"WYŁĄCZENIE",0)</f>
        <v>0</v>
      </c>
    </row>
    <row r="97" spans="1:11" x14ac:dyDescent="0.3">
      <c r="A97">
        <v>80</v>
      </c>
      <c r="B97">
        <v>101</v>
      </c>
      <c r="C97">
        <v>3</v>
      </c>
      <c r="D97" s="1">
        <v>42021</v>
      </c>
      <c r="E97">
        <f>IF(E96+piastek7[[#This Row],[Kostka]]&gt;=200,(piastek7[[#This Row],[Kostka]]+E96)-200,piastek7[[#This Row],[Kostka]]+E96)</f>
        <v>134</v>
      </c>
      <c r="F97">
        <f>IF(E96+piastek7[[#This Row],[Kostka]]&lt;200,IF(F96+piastek7[[#This Row],[Orzech]]&gt;=260,F96+piastek7[[#This Row],[Orzech]]-260,F96+piastek7[[#This Row],[Orzech]]),F96+piastek7[[#This Row],[Orzech]])</f>
        <v>68</v>
      </c>
      <c r="G97">
        <f>IF(AND(E96+piastek7[[#This Row],[Kostka]]&lt;200,F96+piastek7[[#This Row],[Orzech]]&lt;260),IF(G96+piastek7[[#This Row],[Miał]]-320&gt;=0,G96+piastek7[[#This Row],[Miał]]-320,G96),G96+piastek7[[#This Row],[Miał]])</f>
        <v>433</v>
      </c>
      <c r="H97">
        <f>IF(piastek7[[#This Row],[Stan Kostka]]&lt;E96,1,0)</f>
        <v>0</v>
      </c>
      <c r="I97">
        <f>IF(piastek7[[#This Row],[Stan Orzech]]&lt;F96,1,0)</f>
        <v>1</v>
      </c>
      <c r="J97">
        <f>IF(AND(piastek7[[#This Row],[Stan miał]]&lt;G96,piastek7[[#This Row],[Stan miał]]&gt;-1),1,0)</f>
        <v>0</v>
      </c>
      <c r="K97">
        <f>IF(AND(piastek7[[#This Row],[Kostka2]]=0,piastek7[[#This Row],[Orzech2]]=0,piastek7[[#This Row],[Miał2]]=0),"WYŁĄCZENIE",0)</f>
        <v>0</v>
      </c>
    </row>
    <row r="98" spans="1:11" x14ac:dyDescent="0.3">
      <c r="A98">
        <v>189</v>
      </c>
      <c r="B98">
        <v>161</v>
      </c>
      <c r="C98">
        <v>53</v>
      </c>
      <c r="D98" s="1">
        <v>42022</v>
      </c>
      <c r="E98">
        <f>IF(E97+piastek7[[#This Row],[Kostka]]&gt;=200,(piastek7[[#This Row],[Kostka]]+E97)-200,piastek7[[#This Row],[Kostka]]+E97)</f>
        <v>123</v>
      </c>
      <c r="F98">
        <f>IF(E97+piastek7[[#This Row],[Kostka]]&lt;200,IF(F97+piastek7[[#This Row],[Orzech]]&gt;=260,F97+piastek7[[#This Row],[Orzech]]-260,F97+piastek7[[#This Row],[Orzech]]),F97+piastek7[[#This Row],[Orzech]])</f>
        <v>229</v>
      </c>
      <c r="G98">
        <f>IF(AND(E97+piastek7[[#This Row],[Kostka]]&lt;200,F97+piastek7[[#This Row],[Orzech]]&lt;260),IF(G97+piastek7[[#This Row],[Miał]]-320&gt;=0,G97+piastek7[[#This Row],[Miał]]-320,G97),G97+piastek7[[#This Row],[Miał]])</f>
        <v>486</v>
      </c>
      <c r="H98">
        <f>IF(piastek7[[#This Row],[Stan Kostka]]&lt;E97,1,0)</f>
        <v>1</v>
      </c>
      <c r="I98">
        <f>IF(piastek7[[#This Row],[Stan Orzech]]&lt;F97,1,0)</f>
        <v>0</v>
      </c>
      <c r="J98">
        <f>IF(AND(piastek7[[#This Row],[Stan miał]]&lt;G97,piastek7[[#This Row],[Stan miał]]&gt;-1),1,0)</f>
        <v>0</v>
      </c>
      <c r="K98">
        <f>IF(AND(piastek7[[#This Row],[Kostka2]]=0,piastek7[[#This Row],[Orzech2]]=0,piastek7[[#This Row],[Miał2]]=0),"WYŁĄCZENIE",0)</f>
        <v>0</v>
      </c>
    </row>
    <row r="99" spans="1:11" x14ac:dyDescent="0.3">
      <c r="A99">
        <v>18</v>
      </c>
      <c r="B99">
        <v>61</v>
      </c>
      <c r="C99">
        <v>19</v>
      </c>
      <c r="D99" s="1">
        <v>42023</v>
      </c>
      <c r="E99">
        <f>IF(E98+piastek7[[#This Row],[Kostka]]&gt;=200,(piastek7[[#This Row],[Kostka]]+E98)-200,piastek7[[#This Row],[Kostka]]+E98)</f>
        <v>141</v>
      </c>
      <c r="F99">
        <f>IF(E98+piastek7[[#This Row],[Kostka]]&lt;200,IF(F98+piastek7[[#This Row],[Orzech]]&gt;=260,F98+piastek7[[#This Row],[Orzech]]-260,F98+piastek7[[#This Row],[Orzech]]),F98+piastek7[[#This Row],[Orzech]])</f>
        <v>30</v>
      </c>
      <c r="G99">
        <f>IF(AND(E98+piastek7[[#This Row],[Kostka]]&lt;200,F98+piastek7[[#This Row],[Orzech]]&lt;260),IF(G98+piastek7[[#This Row],[Miał]]-320&gt;=0,G98+piastek7[[#This Row],[Miał]]-320,G98),G98+piastek7[[#This Row],[Miał]])</f>
        <v>505</v>
      </c>
      <c r="H99">
        <f>IF(piastek7[[#This Row],[Stan Kostka]]&lt;E98,1,0)</f>
        <v>0</v>
      </c>
      <c r="I99">
        <f>IF(piastek7[[#This Row],[Stan Orzech]]&lt;F98,1,0)</f>
        <v>1</v>
      </c>
      <c r="J99">
        <f>IF(AND(piastek7[[#This Row],[Stan miał]]&lt;G98,piastek7[[#This Row],[Stan miał]]&gt;-1),1,0)</f>
        <v>0</v>
      </c>
      <c r="K99">
        <f>IF(AND(piastek7[[#This Row],[Kostka2]]=0,piastek7[[#This Row],[Orzech2]]=0,piastek7[[#This Row],[Miał2]]=0),"WYŁĄCZENIE",0)</f>
        <v>0</v>
      </c>
    </row>
    <row r="100" spans="1:11" x14ac:dyDescent="0.3">
      <c r="A100">
        <v>68</v>
      </c>
      <c r="B100">
        <v>127</v>
      </c>
      <c r="C100">
        <v>3</v>
      </c>
      <c r="D100" s="1">
        <v>42024</v>
      </c>
      <c r="E100">
        <f>IF(E99+piastek7[[#This Row],[Kostka]]&gt;=200,(piastek7[[#This Row],[Kostka]]+E99)-200,piastek7[[#This Row],[Kostka]]+E99)</f>
        <v>9</v>
      </c>
      <c r="F100">
        <f>IF(E99+piastek7[[#This Row],[Kostka]]&lt;200,IF(F99+piastek7[[#This Row],[Orzech]]&gt;=260,F99+piastek7[[#This Row],[Orzech]]-260,F99+piastek7[[#This Row],[Orzech]]),F99+piastek7[[#This Row],[Orzech]])</f>
        <v>157</v>
      </c>
      <c r="G100">
        <f>IF(AND(E99+piastek7[[#This Row],[Kostka]]&lt;200,F99+piastek7[[#This Row],[Orzech]]&lt;260),IF(G99+piastek7[[#This Row],[Miał]]-320&gt;=0,G99+piastek7[[#This Row],[Miał]]-320,G99),G99+piastek7[[#This Row],[Miał]])</f>
        <v>508</v>
      </c>
      <c r="H100">
        <f>IF(piastek7[[#This Row],[Stan Kostka]]&lt;E99,1,0)</f>
        <v>1</v>
      </c>
      <c r="I100">
        <f>IF(piastek7[[#This Row],[Stan Orzech]]&lt;F99,1,0)</f>
        <v>0</v>
      </c>
      <c r="J100">
        <f>IF(AND(piastek7[[#This Row],[Stan miał]]&lt;G99,piastek7[[#This Row],[Stan miał]]&gt;-1),1,0)</f>
        <v>0</v>
      </c>
      <c r="K100">
        <f>IF(AND(piastek7[[#This Row],[Kostka2]]=0,piastek7[[#This Row],[Orzech2]]=0,piastek7[[#This Row],[Miał2]]=0),"WYŁĄCZENIE",0)</f>
        <v>0</v>
      </c>
    </row>
    <row r="101" spans="1:11" x14ac:dyDescent="0.3">
      <c r="A101">
        <v>37</v>
      </c>
      <c r="B101">
        <v>112</v>
      </c>
      <c r="C101">
        <v>68</v>
      </c>
      <c r="D101" s="1">
        <v>42025</v>
      </c>
      <c r="E101">
        <f>IF(E100+piastek7[[#This Row],[Kostka]]&gt;=200,(piastek7[[#This Row],[Kostka]]+E100)-200,piastek7[[#This Row],[Kostka]]+E100)</f>
        <v>46</v>
      </c>
      <c r="F101">
        <f>IF(E100+piastek7[[#This Row],[Kostka]]&lt;200,IF(F100+piastek7[[#This Row],[Orzech]]&gt;=260,F100+piastek7[[#This Row],[Orzech]]-260,F100+piastek7[[#This Row],[Orzech]]),F100+piastek7[[#This Row],[Orzech]])</f>
        <v>9</v>
      </c>
      <c r="G101">
        <f>IF(AND(E100+piastek7[[#This Row],[Kostka]]&lt;200,F100+piastek7[[#This Row],[Orzech]]&lt;260),IF(G100+piastek7[[#This Row],[Miał]]-320&gt;=0,G100+piastek7[[#This Row],[Miał]]-320,G100),G100+piastek7[[#This Row],[Miał]])</f>
        <v>576</v>
      </c>
      <c r="H101">
        <f>IF(piastek7[[#This Row],[Stan Kostka]]&lt;E100,1,0)</f>
        <v>0</v>
      </c>
      <c r="I101">
        <f>IF(piastek7[[#This Row],[Stan Orzech]]&lt;F100,1,0)</f>
        <v>1</v>
      </c>
      <c r="J101">
        <f>IF(AND(piastek7[[#This Row],[Stan miał]]&lt;G100,piastek7[[#This Row],[Stan miał]]&gt;-1),1,0)</f>
        <v>0</v>
      </c>
      <c r="K101">
        <f>IF(AND(piastek7[[#This Row],[Kostka2]]=0,piastek7[[#This Row],[Orzech2]]=0,piastek7[[#This Row],[Miał2]]=0),"WYŁĄCZENIE",0)</f>
        <v>0</v>
      </c>
    </row>
    <row r="102" spans="1:11" x14ac:dyDescent="0.3">
      <c r="A102">
        <v>40</v>
      </c>
      <c r="B102">
        <v>140</v>
      </c>
      <c r="C102">
        <v>15</v>
      </c>
      <c r="D102" s="1">
        <v>42026</v>
      </c>
      <c r="E102">
        <f>IF(E101+piastek7[[#This Row],[Kostka]]&gt;=200,(piastek7[[#This Row],[Kostka]]+E101)-200,piastek7[[#This Row],[Kostka]]+E101)</f>
        <v>86</v>
      </c>
      <c r="F102">
        <f>IF(E101+piastek7[[#This Row],[Kostka]]&lt;200,IF(F101+piastek7[[#This Row],[Orzech]]&gt;=260,F101+piastek7[[#This Row],[Orzech]]-260,F101+piastek7[[#This Row],[Orzech]]),F101+piastek7[[#This Row],[Orzech]])</f>
        <v>149</v>
      </c>
      <c r="G102">
        <f>IF(AND(E101+piastek7[[#This Row],[Kostka]]&lt;200,F101+piastek7[[#This Row],[Orzech]]&lt;260),IF(G101+piastek7[[#This Row],[Miał]]-320&gt;=0,G101+piastek7[[#This Row],[Miał]]-320,G101),G101+piastek7[[#This Row],[Miał]])</f>
        <v>271</v>
      </c>
      <c r="H102">
        <f>IF(piastek7[[#This Row],[Stan Kostka]]&lt;E101,1,0)</f>
        <v>0</v>
      </c>
      <c r="I102">
        <f>IF(piastek7[[#This Row],[Stan Orzech]]&lt;F101,1,0)</f>
        <v>0</v>
      </c>
      <c r="J102">
        <f>IF(AND(piastek7[[#This Row],[Stan miał]]&lt;G101,piastek7[[#This Row],[Stan miał]]&gt;-1),1,0)</f>
        <v>1</v>
      </c>
      <c r="K102">
        <f>IF(AND(piastek7[[#This Row],[Kostka2]]=0,piastek7[[#This Row],[Orzech2]]=0,piastek7[[#This Row],[Miał2]]=0),"WYŁĄCZENIE",0)</f>
        <v>0</v>
      </c>
    </row>
    <row r="103" spans="1:11" x14ac:dyDescent="0.3">
      <c r="A103">
        <v>189</v>
      </c>
      <c r="B103">
        <v>87</v>
      </c>
      <c r="C103">
        <v>64</v>
      </c>
      <c r="D103" s="1">
        <v>42027</v>
      </c>
      <c r="E103">
        <f>IF(E102+piastek7[[#This Row],[Kostka]]&gt;=200,(piastek7[[#This Row],[Kostka]]+E102)-200,piastek7[[#This Row],[Kostka]]+E102)</f>
        <v>75</v>
      </c>
      <c r="F103">
        <f>IF(E102+piastek7[[#This Row],[Kostka]]&lt;200,IF(F102+piastek7[[#This Row],[Orzech]]&gt;=260,F102+piastek7[[#This Row],[Orzech]]-260,F102+piastek7[[#This Row],[Orzech]]),F102+piastek7[[#This Row],[Orzech]])</f>
        <v>236</v>
      </c>
      <c r="G103">
        <f>IF(AND(E102+piastek7[[#This Row],[Kostka]]&lt;200,F102+piastek7[[#This Row],[Orzech]]&lt;260),IF(G102+piastek7[[#This Row],[Miał]]-320&gt;=0,G102+piastek7[[#This Row],[Miał]]-320,G102),G102+piastek7[[#This Row],[Miał]])</f>
        <v>335</v>
      </c>
      <c r="H103">
        <f>IF(piastek7[[#This Row],[Stan Kostka]]&lt;E102,1,0)</f>
        <v>1</v>
      </c>
      <c r="I103">
        <f>IF(piastek7[[#This Row],[Stan Orzech]]&lt;F102,1,0)</f>
        <v>0</v>
      </c>
      <c r="J103">
        <f>IF(AND(piastek7[[#This Row],[Stan miał]]&lt;G102,piastek7[[#This Row],[Stan miał]]&gt;-1),1,0)</f>
        <v>0</v>
      </c>
      <c r="K103">
        <f>IF(AND(piastek7[[#This Row],[Kostka2]]=0,piastek7[[#This Row],[Orzech2]]=0,piastek7[[#This Row],[Miał2]]=0),"WYŁĄCZENIE",0)</f>
        <v>0</v>
      </c>
    </row>
    <row r="104" spans="1:11" x14ac:dyDescent="0.3">
      <c r="A104">
        <v>145</v>
      </c>
      <c r="B104">
        <v>18</v>
      </c>
      <c r="C104">
        <v>1</v>
      </c>
      <c r="D104" s="1">
        <v>42028</v>
      </c>
      <c r="E104">
        <f>IF(E103+piastek7[[#This Row],[Kostka]]&gt;=200,(piastek7[[#This Row],[Kostka]]+E103)-200,piastek7[[#This Row],[Kostka]]+E103)</f>
        <v>20</v>
      </c>
      <c r="F104">
        <f>IF(E103+piastek7[[#This Row],[Kostka]]&lt;200,IF(F103+piastek7[[#This Row],[Orzech]]&gt;=260,F103+piastek7[[#This Row],[Orzech]]-260,F103+piastek7[[#This Row],[Orzech]]),F103+piastek7[[#This Row],[Orzech]])</f>
        <v>254</v>
      </c>
      <c r="G104">
        <f>IF(AND(E103+piastek7[[#This Row],[Kostka]]&lt;200,F103+piastek7[[#This Row],[Orzech]]&lt;260),IF(G103+piastek7[[#This Row],[Miał]]-320&gt;=0,G103+piastek7[[#This Row],[Miał]]-320,G103),G103+piastek7[[#This Row],[Miał]])</f>
        <v>336</v>
      </c>
      <c r="H104">
        <f>IF(piastek7[[#This Row],[Stan Kostka]]&lt;E103,1,0)</f>
        <v>1</v>
      </c>
      <c r="I104">
        <f>IF(piastek7[[#This Row],[Stan Orzech]]&lt;F103,1,0)</f>
        <v>0</v>
      </c>
      <c r="J104">
        <f>IF(AND(piastek7[[#This Row],[Stan miał]]&lt;G103,piastek7[[#This Row],[Stan miał]]&gt;-1),1,0)</f>
        <v>0</v>
      </c>
      <c r="K104">
        <f>IF(AND(piastek7[[#This Row],[Kostka2]]=0,piastek7[[#This Row],[Orzech2]]=0,piastek7[[#This Row],[Miał2]]=0),"WYŁĄCZENIE",0)</f>
        <v>0</v>
      </c>
    </row>
    <row r="105" spans="1:11" x14ac:dyDescent="0.3">
      <c r="A105">
        <v>148</v>
      </c>
      <c r="B105">
        <v>27</v>
      </c>
      <c r="C105">
        <v>13</v>
      </c>
      <c r="D105" s="1">
        <v>42029</v>
      </c>
      <c r="E105">
        <f>IF(E104+piastek7[[#This Row],[Kostka]]&gt;=200,(piastek7[[#This Row],[Kostka]]+E104)-200,piastek7[[#This Row],[Kostka]]+E104)</f>
        <v>168</v>
      </c>
      <c r="F105">
        <f>IF(E104+piastek7[[#This Row],[Kostka]]&lt;200,IF(F104+piastek7[[#This Row],[Orzech]]&gt;=260,F104+piastek7[[#This Row],[Orzech]]-260,F104+piastek7[[#This Row],[Orzech]]),F104+piastek7[[#This Row],[Orzech]])</f>
        <v>21</v>
      </c>
      <c r="G105">
        <f>IF(AND(E104+piastek7[[#This Row],[Kostka]]&lt;200,F104+piastek7[[#This Row],[Orzech]]&lt;260),IF(G104+piastek7[[#This Row],[Miał]]-320&gt;=0,G104+piastek7[[#This Row],[Miał]]-320,G104),G104+piastek7[[#This Row],[Miał]])</f>
        <v>349</v>
      </c>
      <c r="H105">
        <f>IF(piastek7[[#This Row],[Stan Kostka]]&lt;E104,1,0)</f>
        <v>0</v>
      </c>
      <c r="I105">
        <f>IF(piastek7[[#This Row],[Stan Orzech]]&lt;F104,1,0)</f>
        <v>1</v>
      </c>
      <c r="J105">
        <f>IF(AND(piastek7[[#This Row],[Stan miał]]&lt;G104,piastek7[[#This Row],[Stan miał]]&gt;-1),1,0)</f>
        <v>0</v>
      </c>
      <c r="K105">
        <f>IF(AND(piastek7[[#This Row],[Kostka2]]=0,piastek7[[#This Row],[Orzech2]]=0,piastek7[[#This Row],[Miał2]]=0),"WYŁĄCZENIE",0)</f>
        <v>0</v>
      </c>
    </row>
    <row r="106" spans="1:11" x14ac:dyDescent="0.3">
      <c r="A106">
        <v>127</v>
      </c>
      <c r="B106">
        <v>161</v>
      </c>
      <c r="C106">
        <v>31</v>
      </c>
      <c r="D106" s="1">
        <v>42030</v>
      </c>
      <c r="E106">
        <f>IF(E105+piastek7[[#This Row],[Kostka]]&gt;=200,(piastek7[[#This Row],[Kostka]]+E105)-200,piastek7[[#This Row],[Kostka]]+E105)</f>
        <v>95</v>
      </c>
      <c r="F106">
        <f>IF(E105+piastek7[[#This Row],[Kostka]]&lt;200,IF(F105+piastek7[[#This Row],[Orzech]]&gt;=260,F105+piastek7[[#This Row],[Orzech]]-260,F105+piastek7[[#This Row],[Orzech]]),F105+piastek7[[#This Row],[Orzech]])</f>
        <v>182</v>
      </c>
      <c r="G106">
        <f>IF(AND(E105+piastek7[[#This Row],[Kostka]]&lt;200,F105+piastek7[[#This Row],[Orzech]]&lt;260),IF(G105+piastek7[[#This Row],[Miał]]-320&gt;=0,G105+piastek7[[#This Row],[Miał]]-320,G105),G105+piastek7[[#This Row],[Miał]])</f>
        <v>380</v>
      </c>
      <c r="H106">
        <f>IF(piastek7[[#This Row],[Stan Kostka]]&lt;E105,1,0)</f>
        <v>1</v>
      </c>
      <c r="I106">
        <f>IF(piastek7[[#This Row],[Stan Orzech]]&lt;F105,1,0)</f>
        <v>0</v>
      </c>
      <c r="J106">
        <f>IF(AND(piastek7[[#This Row],[Stan miał]]&lt;G105,piastek7[[#This Row],[Stan miał]]&gt;-1),1,0)</f>
        <v>0</v>
      </c>
      <c r="K106">
        <f>IF(AND(piastek7[[#This Row],[Kostka2]]=0,piastek7[[#This Row],[Orzech2]]=0,piastek7[[#This Row],[Miał2]]=0),"WYŁĄCZENIE",0)</f>
        <v>0</v>
      </c>
    </row>
    <row r="107" spans="1:11" x14ac:dyDescent="0.3">
      <c r="A107">
        <v>131</v>
      </c>
      <c r="B107">
        <v>1</v>
      </c>
      <c r="C107">
        <v>98</v>
      </c>
      <c r="D107" s="1">
        <v>42031</v>
      </c>
      <c r="E107">
        <f>IF(E106+piastek7[[#This Row],[Kostka]]&gt;=200,(piastek7[[#This Row],[Kostka]]+E106)-200,piastek7[[#This Row],[Kostka]]+E106)</f>
        <v>26</v>
      </c>
      <c r="F107">
        <f>IF(E106+piastek7[[#This Row],[Kostka]]&lt;200,IF(F106+piastek7[[#This Row],[Orzech]]&gt;=260,F106+piastek7[[#This Row],[Orzech]]-260,F106+piastek7[[#This Row],[Orzech]]),F106+piastek7[[#This Row],[Orzech]])</f>
        <v>183</v>
      </c>
      <c r="G107">
        <f>IF(AND(E106+piastek7[[#This Row],[Kostka]]&lt;200,F106+piastek7[[#This Row],[Orzech]]&lt;260),IF(G106+piastek7[[#This Row],[Miał]]-320&gt;=0,G106+piastek7[[#This Row],[Miał]]-320,G106),G106+piastek7[[#This Row],[Miał]])</f>
        <v>478</v>
      </c>
      <c r="H107">
        <f>IF(piastek7[[#This Row],[Stan Kostka]]&lt;E106,1,0)</f>
        <v>1</v>
      </c>
      <c r="I107">
        <f>IF(piastek7[[#This Row],[Stan Orzech]]&lt;F106,1,0)</f>
        <v>0</v>
      </c>
      <c r="J107">
        <f>IF(AND(piastek7[[#This Row],[Stan miał]]&lt;G106,piastek7[[#This Row],[Stan miał]]&gt;-1),1,0)</f>
        <v>0</v>
      </c>
      <c r="K107">
        <f>IF(AND(piastek7[[#This Row],[Kostka2]]=0,piastek7[[#This Row],[Orzech2]]=0,piastek7[[#This Row],[Miał2]]=0),"WYŁĄCZENIE",0)</f>
        <v>0</v>
      </c>
    </row>
    <row r="108" spans="1:11" x14ac:dyDescent="0.3">
      <c r="A108">
        <v>142</v>
      </c>
      <c r="B108">
        <v>131</v>
      </c>
      <c r="C108">
        <v>62</v>
      </c>
      <c r="D108" s="1">
        <v>42032</v>
      </c>
      <c r="E108">
        <f>IF(E107+piastek7[[#This Row],[Kostka]]&gt;=200,(piastek7[[#This Row],[Kostka]]+E107)-200,piastek7[[#This Row],[Kostka]]+E107)</f>
        <v>168</v>
      </c>
      <c r="F108">
        <f>IF(E107+piastek7[[#This Row],[Kostka]]&lt;200,IF(F107+piastek7[[#This Row],[Orzech]]&gt;=260,F107+piastek7[[#This Row],[Orzech]]-260,F107+piastek7[[#This Row],[Orzech]]),F107+piastek7[[#This Row],[Orzech]])</f>
        <v>54</v>
      </c>
      <c r="G108">
        <f>IF(AND(E107+piastek7[[#This Row],[Kostka]]&lt;200,F107+piastek7[[#This Row],[Orzech]]&lt;260),IF(G107+piastek7[[#This Row],[Miał]]-320&gt;=0,G107+piastek7[[#This Row],[Miał]]-320,G107),G107+piastek7[[#This Row],[Miał]])</f>
        <v>540</v>
      </c>
      <c r="H108">
        <f>IF(piastek7[[#This Row],[Stan Kostka]]&lt;E107,1,0)</f>
        <v>0</v>
      </c>
      <c r="I108">
        <f>IF(piastek7[[#This Row],[Stan Orzech]]&lt;F107,1,0)</f>
        <v>1</v>
      </c>
      <c r="J108">
        <f>IF(AND(piastek7[[#This Row],[Stan miał]]&lt;G107,piastek7[[#This Row],[Stan miał]]&gt;-1),1,0)</f>
        <v>0</v>
      </c>
      <c r="K108">
        <f>IF(AND(piastek7[[#This Row],[Kostka2]]=0,piastek7[[#This Row],[Orzech2]]=0,piastek7[[#This Row],[Miał2]]=0),"WYŁĄCZENIE",0)</f>
        <v>0</v>
      </c>
    </row>
    <row r="109" spans="1:11" x14ac:dyDescent="0.3">
      <c r="A109">
        <v>121</v>
      </c>
      <c r="B109">
        <v>150</v>
      </c>
      <c r="C109">
        <v>25</v>
      </c>
      <c r="D109" s="1">
        <v>42033</v>
      </c>
      <c r="E109">
        <f>IF(E108+piastek7[[#This Row],[Kostka]]&gt;=200,(piastek7[[#This Row],[Kostka]]+E108)-200,piastek7[[#This Row],[Kostka]]+E108)</f>
        <v>89</v>
      </c>
      <c r="F109">
        <f>IF(E108+piastek7[[#This Row],[Kostka]]&lt;200,IF(F108+piastek7[[#This Row],[Orzech]]&gt;=260,F108+piastek7[[#This Row],[Orzech]]-260,F108+piastek7[[#This Row],[Orzech]]),F108+piastek7[[#This Row],[Orzech]])</f>
        <v>204</v>
      </c>
      <c r="G109">
        <f>IF(AND(E108+piastek7[[#This Row],[Kostka]]&lt;200,F108+piastek7[[#This Row],[Orzech]]&lt;260),IF(G108+piastek7[[#This Row],[Miał]]-320&gt;=0,G108+piastek7[[#This Row],[Miał]]-320,G108),G108+piastek7[[#This Row],[Miał]])</f>
        <v>565</v>
      </c>
      <c r="H109">
        <f>IF(piastek7[[#This Row],[Stan Kostka]]&lt;E108,1,0)</f>
        <v>1</v>
      </c>
      <c r="I109">
        <f>IF(piastek7[[#This Row],[Stan Orzech]]&lt;F108,1,0)</f>
        <v>0</v>
      </c>
      <c r="J109">
        <f>IF(AND(piastek7[[#This Row],[Stan miał]]&lt;G108,piastek7[[#This Row],[Stan miał]]&gt;-1),1,0)</f>
        <v>0</v>
      </c>
      <c r="K109">
        <f>IF(AND(piastek7[[#This Row],[Kostka2]]=0,piastek7[[#This Row],[Orzech2]]=0,piastek7[[#This Row],[Miał2]]=0),"WYŁĄCZENIE",0)</f>
        <v>0</v>
      </c>
    </row>
    <row r="110" spans="1:11" x14ac:dyDescent="0.3">
      <c r="A110">
        <v>33</v>
      </c>
      <c r="B110">
        <v>113</v>
      </c>
      <c r="C110">
        <v>62</v>
      </c>
      <c r="D110" s="1">
        <v>42034</v>
      </c>
      <c r="E110">
        <f>IF(E109+piastek7[[#This Row],[Kostka]]&gt;=200,(piastek7[[#This Row],[Kostka]]+E109)-200,piastek7[[#This Row],[Kostka]]+E109)</f>
        <v>122</v>
      </c>
      <c r="F110">
        <f>IF(E109+piastek7[[#This Row],[Kostka]]&lt;200,IF(F109+piastek7[[#This Row],[Orzech]]&gt;=260,F109+piastek7[[#This Row],[Orzech]]-260,F109+piastek7[[#This Row],[Orzech]]),F109+piastek7[[#This Row],[Orzech]])</f>
        <v>57</v>
      </c>
      <c r="G110">
        <f>IF(AND(E109+piastek7[[#This Row],[Kostka]]&lt;200,F109+piastek7[[#This Row],[Orzech]]&lt;260),IF(G109+piastek7[[#This Row],[Miał]]-320&gt;=0,G109+piastek7[[#This Row],[Miał]]-320,G109),G109+piastek7[[#This Row],[Miał]])</f>
        <v>627</v>
      </c>
      <c r="H110">
        <f>IF(piastek7[[#This Row],[Stan Kostka]]&lt;E109,1,0)</f>
        <v>0</v>
      </c>
      <c r="I110">
        <f>IF(piastek7[[#This Row],[Stan Orzech]]&lt;F109,1,0)</f>
        <v>1</v>
      </c>
      <c r="J110">
        <f>IF(AND(piastek7[[#This Row],[Stan miał]]&lt;G109,piastek7[[#This Row],[Stan miał]]&gt;-1),1,0)</f>
        <v>0</v>
      </c>
      <c r="K110">
        <f>IF(AND(piastek7[[#This Row],[Kostka2]]=0,piastek7[[#This Row],[Orzech2]]=0,piastek7[[#This Row],[Miał2]]=0),"WYŁĄCZENIE",0)</f>
        <v>0</v>
      </c>
    </row>
    <row r="111" spans="1:11" x14ac:dyDescent="0.3">
      <c r="A111">
        <v>142</v>
      </c>
      <c r="B111">
        <v>44</v>
      </c>
      <c r="C111">
        <v>92</v>
      </c>
      <c r="D111" s="1">
        <v>42035</v>
      </c>
      <c r="E111">
        <f>IF(E110+piastek7[[#This Row],[Kostka]]&gt;=200,(piastek7[[#This Row],[Kostka]]+E110)-200,piastek7[[#This Row],[Kostka]]+E110)</f>
        <v>64</v>
      </c>
      <c r="F111">
        <f>IF(E110+piastek7[[#This Row],[Kostka]]&lt;200,IF(F110+piastek7[[#This Row],[Orzech]]&gt;=260,F110+piastek7[[#This Row],[Orzech]]-260,F110+piastek7[[#This Row],[Orzech]]),F110+piastek7[[#This Row],[Orzech]])</f>
        <v>101</v>
      </c>
      <c r="G111">
        <f>IF(AND(E110+piastek7[[#This Row],[Kostka]]&lt;200,F110+piastek7[[#This Row],[Orzech]]&lt;260),IF(G110+piastek7[[#This Row],[Miał]]-320&gt;=0,G110+piastek7[[#This Row],[Miał]]-320,G110),G110+piastek7[[#This Row],[Miał]])</f>
        <v>719</v>
      </c>
      <c r="H111">
        <f>IF(piastek7[[#This Row],[Stan Kostka]]&lt;E110,1,0)</f>
        <v>1</v>
      </c>
      <c r="I111">
        <f>IF(piastek7[[#This Row],[Stan Orzech]]&lt;F110,1,0)</f>
        <v>0</v>
      </c>
      <c r="J111">
        <f>IF(AND(piastek7[[#This Row],[Stan miał]]&lt;G110,piastek7[[#This Row],[Stan miał]]&gt;-1),1,0)</f>
        <v>0</v>
      </c>
      <c r="K111">
        <f>IF(AND(piastek7[[#This Row],[Kostka2]]=0,piastek7[[#This Row],[Orzech2]]=0,piastek7[[#This Row],[Miał2]]=0),"WYŁĄCZENIE",0)</f>
        <v>0</v>
      </c>
    </row>
    <row r="112" spans="1:11" x14ac:dyDescent="0.3">
      <c r="A112">
        <v>119</v>
      </c>
      <c r="B112">
        <v>167</v>
      </c>
      <c r="C112">
        <v>64</v>
      </c>
      <c r="D112" s="1">
        <v>42036</v>
      </c>
      <c r="E112">
        <f>IF(E111+piastek7[[#This Row],[Kostka]]&gt;=200,(piastek7[[#This Row],[Kostka]]+E111)-200,piastek7[[#This Row],[Kostka]]+E111)</f>
        <v>183</v>
      </c>
      <c r="F112">
        <f>IF(E111+piastek7[[#This Row],[Kostka]]&lt;200,IF(F111+piastek7[[#This Row],[Orzech]]&gt;=260,F111+piastek7[[#This Row],[Orzech]]-260,F111+piastek7[[#This Row],[Orzech]]),F111+piastek7[[#This Row],[Orzech]])</f>
        <v>8</v>
      </c>
      <c r="G112">
        <f>IF(AND(E111+piastek7[[#This Row],[Kostka]]&lt;200,F111+piastek7[[#This Row],[Orzech]]&lt;260),IF(G111+piastek7[[#This Row],[Miał]]-320&gt;=0,G111+piastek7[[#This Row],[Miał]]-320,G111),G111+piastek7[[#This Row],[Miał]])</f>
        <v>783</v>
      </c>
      <c r="H112">
        <f>IF(piastek7[[#This Row],[Stan Kostka]]&lt;E111,1,0)</f>
        <v>0</v>
      </c>
      <c r="I112">
        <f>IF(piastek7[[#This Row],[Stan Orzech]]&lt;F111,1,0)</f>
        <v>1</v>
      </c>
      <c r="J112">
        <f>IF(AND(piastek7[[#This Row],[Stan miał]]&lt;G111,piastek7[[#This Row],[Stan miał]]&gt;-1),1,0)</f>
        <v>0</v>
      </c>
      <c r="K112">
        <f>IF(AND(piastek7[[#This Row],[Kostka2]]=0,piastek7[[#This Row],[Orzech2]]=0,piastek7[[#This Row],[Miał2]]=0),"WYŁĄCZENIE",0)</f>
        <v>0</v>
      </c>
    </row>
    <row r="113" spans="1:11" x14ac:dyDescent="0.3">
      <c r="A113">
        <v>54</v>
      </c>
      <c r="B113">
        <v>109</v>
      </c>
      <c r="C113">
        <v>65</v>
      </c>
      <c r="D113" s="1">
        <v>42037</v>
      </c>
      <c r="E113">
        <f>IF(E112+piastek7[[#This Row],[Kostka]]&gt;=200,(piastek7[[#This Row],[Kostka]]+E112)-200,piastek7[[#This Row],[Kostka]]+E112)</f>
        <v>37</v>
      </c>
      <c r="F113">
        <f>IF(E112+piastek7[[#This Row],[Kostka]]&lt;200,IF(F112+piastek7[[#This Row],[Orzech]]&gt;=260,F112+piastek7[[#This Row],[Orzech]]-260,F112+piastek7[[#This Row],[Orzech]]),F112+piastek7[[#This Row],[Orzech]])</f>
        <v>117</v>
      </c>
      <c r="G113">
        <f>IF(AND(E112+piastek7[[#This Row],[Kostka]]&lt;200,F112+piastek7[[#This Row],[Orzech]]&lt;260),IF(G112+piastek7[[#This Row],[Miał]]-320&gt;=0,G112+piastek7[[#This Row],[Miał]]-320,G112),G112+piastek7[[#This Row],[Miał]])</f>
        <v>848</v>
      </c>
      <c r="H113">
        <f>IF(piastek7[[#This Row],[Stan Kostka]]&lt;E112,1,0)</f>
        <v>1</v>
      </c>
      <c r="I113">
        <f>IF(piastek7[[#This Row],[Stan Orzech]]&lt;F112,1,0)</f>
        <v>0</v>
      </c>
      <c r="J113">
        <f>IF(AND(piastek7[[#This Row],[Stan miał]]&lt;G112,piastek7[[#This Row],[Stan miał]]&gt;-1),1,0)</f>
        <v>0</v>
      </c>
      <c r="K113">
        <f>IF(AND(piastek7[[#This Row],[Kostka2]]=0,piastek7[[#This Row],[Orzech2]]=0,piastek7[[#This Row],[Miał2]]=0),"WYŁĄCZENIE",0)</f>
        <v>0</v>
      </c>
    </row>
    <row r="114" spans="1:11" x14ac:dyDescent="0.3">
      <c r="A114">
        <v>53</v>
      </c>
      <c r="B114">
        <v>94</v>
      </c>
      <c r="C114">
        <v>43</v>
      </c>
      <c r="D114" s="1">
        <v>42038</v>
      </c>
      <c r="E114">
        <f>IF(E113+piastek7[[#This Row],[Kostka]]&gt;=200,(piastek7[[#This Row],[Kostka]]+E113)-200,piastek7[[#This Row],[Kostka]]+E113)</f>
        <v>90</v>
      </c>
      <c r="F114">
        <f>IF(E113+piastek7[[#This Row],[Kostka]]&lt;200,IF(F113+piastek7[[#This Row],[Orzech]]&gt;=260,F113+piastek7[[#This Row],[Orzech]]-260,F113+piastek7[[#This Row],[Orzech]]),F113+piastek7[[#This Row],[Orzech]])</f>
        <v>211</v>
      </c>
      <c r="G114">
        <f>IF(AND(E113+piastek7[[#This Row],[Kostka]]&lt;200,F113+piastek7[[#This Row],[Orzech]]&lt;260),IF(G113+piastek7[[#This Row],[Miał]]-320&gt;=0,G113+piastek7[[#This Row],[Miał]]-320,G113),G113+piastek7[[#This Row],[Miał]])</f>
        <v>571</v>
      </c>
      <c r="H114">
        <f>IF(piastek7[[#This Row],[Stan Kostka]]&lt;E113,1,0)</f>
        <v>0</v>
      </c>
      <c r="I114">
        <f>IF(piastek7[[#This Row],[Stan Orzech]]&lt;F113,1,0)</f>
        <v>0</v>
      </c>
      <c r="J114">
        <f>IF(AND(piastek7[[#This Row],[Stan miał]]&lt;G113,piastek7[[#This Row],[Stan miał]]&gt;-1),1,0)</f>
        <v>1</v>
      </c>
      <c r="K114">
        <f>IF(AND(piastek7[[#This Row],[Kostka2]]=0,piastek7[[#This Row],[Orzech2]]=0,piastek7[[#This Row],[Miał2]]=0),"WYŁĄCZENIE",0)</f>
        <v>0</v>
      </c>
    </row>
    <row r="115" spans="1:11" x14ac:dyDescent="0.3">
      <c r="A115">
        <v>165</v>
      </c>
      <c r="B115">
        <v>101</v>
      </c>
      <c r="C115">
        <v>8</v>
      </c>
      <c r="D115" s="1">
        <v>42039</v>
      </c>
      <c r="E115">
        <f>IF(E114+piastek7[[#This Row],[Kostka]]&gt;=200,(piastek7[[#This Row],[Kostka]]+E114)-200,piastek7[[#This Row],[Kostka]]+E114)</f>
        <v>55</v>
      </c>
      <c r="F115">
        <f>IF(E114+piastek7[[#This Row],[Kostka]]&lt;200,IF(F114+piastek7[[#This Row],[Orzech]]&gt;=260,F114+piastek7[[#This Row],[Orzech]]-260,F114+piastek7[[#This Row],[Orzech]]),F114+piastek7[[#This Row],[Orzech]])</f>
        <v>312</v>
      </c>
      <c r="G115">
        <f>IF(AND(E114+piastek7[[#This Row],[Kostka]]&lt;200,F114+piastek7[[#This Row],[Orzech]]&lt;260),IF(G114+piastek7[[#This Row],[Miał]]-320&gt;=0,G114+piastek7[[#This Row],[Miał]]-320,G114),G114+piastek7[[#This Row],[Miał]])</f>
        <v>579</v>
      </c>
      <c r="H115">
        <f>IF(piastek7[[#This Row],[Stan Kostka]]&lt;E114,1,0)</f>
        <v>1</v>
      </c>
      <c r="I115">
        <f>IF(piastek7[[#This Row],[Stan Orzech]]&lt;F114,1,0)</f>
        <v>0</v>
      </c>
      <c r="J115">
        <f>IF(AND(piastek7[[#This Row],[Stan miał]]&lt;G114,piastek7[[#This Row],[Stan miał]]&gt;-1),1,0)</f>
        <v>0</v>
      </c>
      <c r="K115">
        <f>IF(AND(piastek7[[#This Row],[Kostka2]]=0,piastek7[[#This Row],[Orzech2]]=0,piastek7[[#This Row],[Miał2]]=0),"WYŁĄCZENIE",0)</f>
        <v>0</v>
      </c>
    </row>
    <row r="116" spans="1:11" x14ac:dyDescent="0.3">
      <c r="A116">
        <v>159</v>
      </c>
      <c r="B116">
        <v>68</v>
      </c>
      <c r="C116">
        <v>96</v>
      </c>
      <c r="D116" s="1">
        <v>42040</v>
      </c>
      <c r="E116">
        <f>IF(E115+piastek7[[#This Row],[Kostka]]&gt;=200,(piastek7[[#This Row],[Kostka]]+E115)-200,piastek7[[#This Row],[Kostka]]+E115)</f>
        <v>14</v>
      </c>
      <c r="F116">
        <f>IF(E115+piastek7[[#This Row],[Kostka]]&lt;200,IF(F115+piastek7[[#This Row],[Orzech]]&gt;=260,F115+piastek7[[#This Row],[Orzech]]-260,F115+piastek7[[#This Row],[Orzech]]),F115+piastek7[[#This Row],[Orzech]])</f>
        <v>380</v>
      </c>
      <c r="G116">
        <f>IF(AND(E115+piastek7[[#This Row],[Kostka]]&lt;200,F115+piastek7[[#This Row],[Orzech]]&lt;260),IF(G115+piastek7[[#This Row],[Miał]]-320&gt;=0,G115+piastek7[[#This Row],[Miał]]-320,G115),G115+piastek7[[#This Row],[Miał]])</f>
        <v>675</v>
      </c>
      <c r="H116">
        <f>IF(piastek7[[#This Row],[Stan Kostka]]&lt;E115,1,0)</f>
        <v>1</v>
      </c>
      <c r="I116">
        <f>IF(piastek7[[#This Row],[Stan Orzech]]&lt;F115,1,0)</f>
        <v>0</v>
      </c>
      <c r="J116">
        <f>IF(AND(piastek7[[#This Row],[Stan miał]]&lt;G115,piastek7[[#This Row],[Stan miał]]&gt;-1),1,0)</f>
        <v>0</v>
      </c>
      <c r="K116">
        <f>IF(AND(piastek7[[#This Row],[Kostka2]]=0,piastek7[[#This Row],[Orzech2]]=0,piastek7[[#This Row],[Miał2]]=0),"WYŁĄCZENIE",0)</f>
        <v>0</v>
      </c>
    </row>
    <row r="117" spans="1:11" x14ac:dyDescent="0.3">
      <c r="A117">
        <v>79</v>
      </c>
      <c r="B117">
        <v>119</v>
      </c>
      <c r="C117">
        <v>35</v>
      </c>
      <c r="D117" s="1">
        <v>42041</v>
      </c>
      <c r="E117">
        <f>IF(E116+piastek7[[#This Row],[Kostka]]&gt;=200,(piastek7[[#This Row],[Kostka]]+E116)-200,piastek7[[#This Row],[Kostka]]+E116)</f>
        <v>93</v>
      </c>
      <c r="F117">
        <f>IF(E116+piastek7[[#This Row],[Kostka]]&lt;200,IF(F116+piastek7[[#This Row],[Orzech]]&gt;=260,F116+piastek7[[#This Row],[Orzech]]-260,F116+piastek7[[#This Row],[Orzech]]),F116+piastek7[[#This Row],[Orzech]])</f>
        <v>239</v>
      </c>
      <c r="G117">
        <f>IF(AND(E116+piastek7[[#This Row],[Kostka]]&lt;200,F116+piastek7[[#This Row],[Orzech]]&lt;260),IF(G116+piastek7[[#This Row],[Miał]]-320&gt;=0,G116+piastek7[[#This Row],[Miał]]-320,G116),G116+piastek7[[#This Row],[Miał]])</f>
        <v>710</v>
      </c>
      <c r="H117">
        <f>IF(piastek7[[#This Row],[Stan Kostka]]&lt;E116,1,0)</f>
        <v>0</v>
      </c>
      <c r="I117">
        <f>IF(piastek7[[#This Row],[Stan Orzech]]&lt;F116,1,0)</f>
        <v>1</v>
      </c>
      <c r="J117">
        <f>IF(AND(piastek7[[#This Row],[Stan miał]]&lt;G116,piastek7[[#This Row],[Stan miał]]&gt;-1),1,0)</f>
        <v>0</v>
      </c>
      <c r="K117">
        <f>IF(AND(piastek7[[#This Row],[Kostka2]]=0,piastek7[[#This Row],[Orzech2]]=0,piastek7[[#This Row],[Miał2]]=0),"WYŁĄCZENIE",0)</f>
        <v>0</v>
      </c>
    </row>
    <row r="118" spans="1:11" x14ac:dyDescent="0.3">
      <c r="A118">
        <v>128</v>
      </c>
      <c r="B118">
        <v>148</v>
      </c>
      <c r="C118">
        <v>77</v>
      </c>
      <c r="D118" s="1">
        <v>42042</v>
      </c>
      <c r="E118">
        <f>IF(E117+piastek7[[#This Row],[Kostka]]&gt;=200,(piastek7[[#This Row],[Kostka]]+E117)-200,piastek7[[#This Row],[Kostka]]+E117)</f>
        <v>21</v>
      </c>
      <c r="F118">
        <f>IF(E117+piastek7[[#This Row],[Kostka]]&lt;200,IF(F117+piastek7[[#This Row],[Orzech]]&gt;=260,F117+piastek7[[#This Row],[Orzech]]-260,F117+piastek7[[#This Row],[Orzech]]),F117+piastek7[[#This Row],[Orzech]])</f>
        <v>387</v>
      </c>
      <c r="G118">
        <f>IF(AND(E117+piastek7[[#This Row],[Kostka]]&lt;200,F117+piastek7[[#This Row],[Orzech]]&lt;260),IF(G117+piastek7[[#This Row],[Miał]]-320&gt;=0,G117+piastek7[[#This Row],[Miał]]-320,G117),G117+piastek7[[#This Row],[Miał]])</f>
        <v>787</v>
      </c>
      <c r="H118">
        <f>IF(piastek7[[#This Row],[Stan Kostka]]&lt;E117,1,0)</f>
        <v>1</v>
      </c>
      <c r="I118">
        <f>IF(piastek7[[#This Row],[Stan Orzech]]&lt;F117,1,0)</f>
        <v>0</v>
      </c>
      <c r="J118">
        <f>IF(AND(piastek7[[#This Row],[Stan miał]]&lt;G117,piastek7[[#This Row],[Stan miał]]&gt;-1),1,0)</f>
        <v>0</v>
      </c>
      <c r="K118">
        <f>IF(AND(piastek7[[#This Row],[Kostka2]]=0,piastek7[[#This Row],[Orzech2]]=0,piastek7[[#This Row],[Miał2]]=0),"WYŁĄCZENIE",0)</f>
        <v>0</v>
      </c>
    </row>
    <row r="119" spans="1:11" x14ac:dyDescent="0.3">
      <c r="A119">
        <v>195</v>
      </c>
      <c r="B119">
        <v>39</v>
      </c>
      <c r="C119">
        <v>77</v>
      </c>
      <c r="D119" s="1">
        <v>42043</v>
      </c>
      <c r="E119">
        <f>IF(E118+piastek7[[#This Row],[Kostka]]&gt;=200,(piastek7[[#This Row],[Kostka]]+E118)-200,piastek7[[#This Row],[Kostka]]+E118)</f>
        <v>16</v>
      </c>
      <c r="F119">
        <f>IF(E118+piastek7[[#This Row],[Kostka]]&lt;200,IF(F118+piastek7[[#This Row],[Orzech]]&gt;=260,F118+piastek7[[#This Row],[Orzech]]-260,F118+piastek7[[#This Row],[Orzech]]),F118+piastek7[[#This Row],[Orzech]])</f>
        <v>426</v>
      </c>
      <c r="G119">
        <f>IF(AND(E118+piastek7[[#This Row],[Kostka]]&lt;200,F118+piastek7[[#This Row],[Orzech]]&lt;260),IF(G118+piastek7[[#This Row],[Miał]]-320&gt;=0,G118+piastek7[[#This Row],[Miał]]-320,G118),G118+piastek7[[#This Row],[Miał]])</f>
        <v>864</v>
      </c>
      <c r="H119">
        <f>IF(piastek7[[#This Row],[Stan Kostka]]&lt;E118,1,0)</f>
        <v>1</v>
      </c>
      <c r="I119">
        <f>IF(piastek7[[#This Row],[Stan Orzech]]&lt;F118,1,0)</f>
        <v>0</v>
      </c>
      <c r="J119">
        <f>IF(AND(piastek7[[#This Row],[Stan miał]]&lt;G118,piastek7[[#This Row],[Stan miał]]&gt;-1),1,0)</f>
        <v>0</v>
      </c>
      <c r="K119">
        <f>IF(AND(piastek7[[#This Row],[Kostka2]]=0,piastek7[[#This Row],[Orzech2]]=0,piastek7[[#This Row],[Miał2]]=0),"WYŁĄCZENIE",0)</f>
        <v>0</v>
      </c>
    </row>
    <row r="120" spans="1:11" x14ac:dyDescent="0.3">
      <c r="A120">
        <v>87</v>
      </c>
      <c r="B120">
        <v>8</v>
      </c>
      <c r="C120">
        <v>17</v>
      </c>
      <c r="D120" s="1">
        <v>42044</v>
      </c>
      <c r="E120">
        <f>IF(E119+piastek7[[#This Row],[Kostka]]&gt;=200,(piastek7[[#This Row],[Kostka]]+E119)-200,piastek7[[#This Row],[Kostka]]+E119)</f>
        <v>103</v>
      </c>
      <c r="F120">
        <f>IF(E119+piastek7[[#This Row],[Kostka]]&lt;200,IF(F119+piastek7[[#This Row],[Orzech]]&gt;=260,F119+piastek7[[#This Row],[Orzech]]-260,F119+piastek7[[#This Row],[Orzech]]),F119+piastek7[[#This Row],[Orzech]])</f>
        <v>174</v>
      </c>
      <c r="G120">
        <f>IF(AND(E119+piastek7[[#This Row],[Kostka]]&lt;200,F119+piastek7[[#This Row],[Orzech]]&lt;260),IF(G119+piastek7[[#This Row],[Miał]]-320&gt;=0,G119+piastek7[[#This Row],[Miał]]-320,G119),G119+piastek7[[#This Row],[Miał]])</f>
        <v>881</v>
      </c>
      <c r="H120">
        <f>IF(piastek7[[#This Row],[Stan Kostka]]&lt;E119,1,0)</f>
        <v>0</v>
      </c>
      <c r="I120">
        <f>IF(piastek7[[#This Row],[Stan Orzech]]&lt;F119,1,0)</f>
        <v>1</v>
      </c>
      <c r="J120">
        <f>IF(AND(piastek7[[#This Row],[Stan miał]]&lt;G119,piastek7[[#This Row],[Stan miał]]&gt;-1),1,0)</f>
        <v>0</v>
      </c>
      <c r="K120">
        <f>IF(AND(piastek7[[#This Row],[Kostka2]]=0,piastek7[[#This Row],[Orzech2]]=0,piastek7[[#This Row],[Miał2]]=0),"WYŁĄCZENIE",0)</f>
        <v>0</v>
      </c>
    </row>
    <row r="121" spans="1:11" x14ac:dyDescent="0.3">
      <c r="A121">
        <v>114</v>
      </c>
      <c r="B121">
        <v>124</v>
      </c>
      <c r="C121">
        <v>94</v>
      </c>
      <c r="D121" s="1">
        <v>42045</v>
      </c>
      <c r="E121">
        <f>IF(E120+piastek7[[#This Row],[Kostka]]&gt;=200,(piastek7[[#This Row],[Kostka]]+E120)-200,piastek7[[#This Row],[Kostka]]+E120)</f>
        <v>17</v>
      </c>
      <c r="F121">
        <f>IF(E120+piastek7[[#This Row],[Kostka]]&lt;200,IF(F120+piastek7[[#This Row],[Orzech]]&gt;=260,F120+piastek7[[#This Row],[Orzech]]-260,F120+piastek7[[#This Row],[Orzech]]),F120+piastek7[[#This Row],[Orzech]])</f>
        <v>298</v>
      </c>
      <c r="G121">
        <f>IF(AND(E120+piastek7[[#This Row],[Kostka]]&lt;200,F120+piastek7[[#This Row],[Orzech]]&lt;260),IF(G120+piastek7[[#This Row],[Miał]]-320&gt;=0,G120+piastek7[[#This Row],[Miał]]-320,G120),G120+piastek7[[#This Row],[Miał]])</f>
        <v>975</v>
      </c>
      <c r="H121">
        <f>IF(piastek7[[#This Row],[Stan Kostka]]&lt;E120,1,0)</f>
        <v>1</v>
      </c>
      <c r="I121">
        <f>IF(piastek7[[#This Row],[Stan Orzech]]&lt;F120,1,0)</f>
        <v>0</v>
      </c>
      <c r="J121">
        <f>IF(AND(piastek7[[#This Row],[Stan miał]]&lt;G120,piastek7[[#This Row],[Stan miał]]&gt;-1),1,0)</f>
        <v>0</v>
      </c>
      <c r="K121">
        <f>IF(AND(piastek7[[#This Row],[Kostka2]]=0,piastek7[[#This Row],[Orzech2]]=0,piastek7[[#This Row],[Miał2]]=0),"WYŁĄCZENIE",0)</f>
        <v>0</v>
      </c>
    </row>
    <row r="122" spans="1:11" x14ac:dyDescent="0.3">
      <c r="A122">
        <v>126</v>
      </c>
      <c r="B122">
        <v>122</v>
      </c>
      <c r="C122">
        <v>39</v>
      </c>
      <c r="D122" s="1">
        <v>42046</v>
      </c>
      <c r="E122">
        <f>IF(E121+piastek7[[#This Row],[Kostka]]&gt;=200,(piastek7[[#This Row],[Kostka]]+E121)-200,piastek7[[#This Row],[Kostka]]+E121)</f>
        <v>143</v>
      </c>
      <c r="F122">
        <f>IF(E121+piastek7[[#This Row],[Kostka]]&lt;200,IF(F121+piastek7[[#This Row],[Orzech]]&gt;=260,F121+piastek7[[#This Row],[Orzech]]-260,F121+piastek7[[#This Row],[Orzech]]),F121+piastek7[[#This Row],[Orzech]])</f>
        <v>160</v>
      </c>
      <c r="G122">
        <f>IF(AND(E121+piastek7[[#This Row],[Kostka]]&lt;200,F121+piastek7[[#This Row],[Orzech]]&lt;260),IF(G121+piastek7[[#This Row],[Miał]]-320&gt;=0,G121+piastek7[[#This Row],[Miał]]-320,G121),G121+piastek7[[#This Row],[Miał]])</f>
        <v>1014</v>
      </c>
      <c r="H122">
        <f>IF(piastek7[[#This Row],[Stan Kostka]]&lt;E121,1,0)</f>
        <v>0</v>
      </c>
      <c r="I122">
        <f>IF(piastek7[[#This Row],[Stan Orzech]]&lt;F121,1,0)</f>
        <v>1</v>
      </c>
      <c r="J122">
        <f>IF(AND(piastek7[[#This Row],[Stan miał]]&lt;G121,piastek7[[#This Row],[Stan miał]]&gt;-1),1,0)</f>
        <v>0</v>
      </c>
      <c r="K122">
        <f>IF(AND(piastek7[[#This Row],[Kostka2]]=0,piastek7[[#This Row],[Orzech2]]=0,piastek7[[#This Row],[Miał2]]=0),"WYŁĄCZENIE",0)</f>
        <v>0</v>
      </c>
    </row>
    <row r="123" spans="1:11" x14ac:dyDescent="0.3">
      <c r="A123">
        <v>96</v>
      </c>
      <c r="B123">
        <v>113</v>
      </c>
      <c r="C123">
        <v>28</v>
      </c>
      <c r="D123" s="1">
        <v>42047</v>
      </c>
      <c r="E123">
        <f>IF(E122+piastek7[[#This Row],[Kostka]]&gt;=200,(piastek7[[#This Row],[Kostka]]+E122)-200,piastek7[[#This Row],[Kostka]]+E122)</f>
        <v>39</v>
      </c>
      <c r="F123">
        <f>IF(E122+piastek7[[#This Row],[Kostka]]&lt;200,IF(F122+piastek7[[#This Row],[Orzech]]&gt;=260,F122+piastek7[[#This Row],[Orzech]]-260,F122+piastek7[[#This Row],[Orzech]]),F122+piastek7[[#This Row],[Orzech]])</f>
        <v>273</v>
      </c>
      <c r="G123">
        <f>IF(AND(E122+piastek7[[#This Row],[Kostka]]&lt;200,F122+piastek7[[#This Row],[Orzech]]&lt;260),IF(G122+piastek7[[#This Row],[Miał]]-320&gt;=0,G122+piastek7[[#This Row],[Miał]]-320,G122),G122+piastek7[[#This Row],[Miał]])</f>
        <v>1042</v>
      </c>
      <c r="H123">
        <f>IF(piastek7[[#This Row],[Stan Kostka]]&lt;E122,1,0)</f>
        <v>1</v>
      </c>
      <c r="I123">
        <f>IF(piastek7[[#This Row],[Stan Orzech]]&lt;F122,1,0)</f>
        <v>0</v>
      </c>
      <c r="J123">
        <f>IF(AND(piastek7[[#This Row],[Stan miał]]&lt;G122,piastek7[[#This Row],[Stan miał]]&gt;-1),1,0)</f>
        <v>0</v>
      </c>
      <c r="K123">
        <f>IF(AND(piastek7[[#This Row],[Kostka2]]=0,piastek7[[#This Row],[Orzech2]]=0,piastek7[[#This Row],[Miał2]]=0),"WYŁĄCZENIE",0)</f>
        <v>0</v>
      </c>
    </row>
    <row r="124" spans="1:11" x14ac:dyDescent="0.3">
      <c r="A124">
        <v>165</v>
      </c>
      <c r="B124">
        <v>4</v>
      </c>
      <c r="C124">
        <v>83</v>
      </c>
      <c r="D124" s="1">
        <v>42048</v>
      </c>
      <c r="E124">
        <f>IF(E123+piastek7[[#This Row],[Kostka]]&gt;=200,(piastek7[[#This Row],[Kostka]]+E123)-200,piastek7[[#This Row],[Kostka]]+E123)</f>
        <v>4</v>
      </c>
      <c r="F124">
        <f>IF(E123+piastek7[[#This Row],[Kostka]]&lt;200,IF(F123+piastek7[[#This Row],[Orzech]]&gt;=260,F123+piastek7[[#This Row],[Orzech]]-260,F123+piastek7[[#This Row],[Orzech]]),F123+piastek7[[#This Row],[Orzech]])</f>
        <v>277</v>
      </c>
      <c r="G124">
        <f>IF(AND(E123+piastek7[[#This Row],[Kostka]]&lt;200,F123+piastek7[[#This Row],[Orzech]]&lt;260),IF(G123+piastek7[[#This Row],[Miał]]-320&gt;=0,G123+piastek7[[#This Row],[Miał]]-320,G123),G123+piastek7[[#This Row],[Miał]])</f>
        <v>1125</v>
      </c>
      <c r="H124">
        <f>IF(piastek7[[#This Row],[Stan Kostka]]&lt;E123,1,0)</f>
        <v>1</v>
      </c>
      <c r="I124">
        <f>IF(piastek7[[#This Row],[Stan Orzech]]&lt;F123,1,0)</f>
        <v>0</v>
      </c>
      <c r="J124">
        <f>IF(AND(piastek7[[#This Row],[Stan miał]]&lt;G123,piastek7[[#This Row],[Stan miał]]&gt;-1),1,0)</f>
        <v>0</v>
      </c>
      <c r="K124">
        <f>IF(AND(piastek7[[#This Row],[Kostka2]]=0,piastek7[[#This Row],[Orzech2]]=0,piastek7[[#This Row],[Miał2]]=0),"WYŁĄCZENIE",0)</f>
        <v>0</v>
      </c>
    </row>
    <row r="125" spans="1:11" x14ac:dyDescent="0.3">
      <c r="A125">
        <v>1</v>
      </c>
      <c r="B125">
        <v>117</v>
      </c>
      <c r="C125">
        <v>76</v>
      </c>
      <c r="D125" s="1">
        <v>42049</v>
      </c>
      <c r="E125">
        <f>IF(E124+piastek7[[#This Row],[Kostka]]&gt;=200,(piastek7[[#This Row],[Kostka]]+E124)-200,piastek7[[#This Row],[Kostka]]+E124)</f>
        <v>5</v>
      </c>
      <c r="F125">
        <f>IF(E124+piastek7[[#This Row],[Kostka]]&lt;200,IF(F124+piastek7[[#This Row],[Orzech]]&gt;=260,F124+piastek7[[#This Row],[Orzech]]-260,F124+piastek7[[#This Row],[Orzech]]),F124+piastek7[[#This Row],[Orzech]])</f>
        <v>134</v>
      </c>
      <c r="G125">
        <f>IF(AND(E124+piastek7[[#This Row],[Kostka]]&lt;200,F124+piastek7[[#This Row],[Orzech]]&lt;260),IF(G124+piastek7[[#This Row],[Miał]]-320&gt;=0,G124+piastek7[[#This Row],[Miał]]-320,G124),G124+piastek7[[#This Row],[Miał]])</f>
        <v>1201</v>
      </c>
      <c r="H125">
        <f>IF(piastek7[[#This Row],[Stan Kostka]]&lt;E124,1,0)</f>
        <v>0</v>
      </c>
      <c r="I125">
        <f>IF(piastek7[[#This Row],[Stan Orzech]]&lt;F124,1,0)</f>
        <v>1</v>
      </c>
      <c r="J125">
        <f>IF(AND(piastek7[[#This Row],[Stan miał]]&lt;G124,piastek7[[#This Row],[Stan miał]]&gt;-1),1,0)</f>
        <v>0</v>
      </c>
      <c r="K125">
        <f>IF(AND(piastek7[[#This Row],[Kostka2]]=0,piastek7[[#This Row],[Orzech2]]=0,piastek7[[#This Row],[Miał2]]=0),"WYŁĄCZENIE",0)</f>
        <v>0</v>
      </c>
    </row>
    <row r="126" spans="1:11" x14ac:dyDescent="0.3">
      <c r="A126">
        <v>107</v>
      </c>
      <c r="B126">
        <v>70</v>
      </c>
      <c r="C126">
        <v>28</v>
      </c>
      <c r="D126" s="1">
        <v>42050</v>
      </c>
      <c r="E126">
        <f>IF(E125+piastek7[[#This Row],[Kostka]]&gt;=200,(piastek7[[#This Row],[Kostka]]+E125)-200,piastek7[[#This Row],[Kostka]]+E125)</f>
        <v>112</v>
      </c>
      <c r="F126">
        <f>IF(E125+piastek7[[#This Row],[Kostka]]&lt;200,IF(F125+piastek7[[#This Row],[Orzech]]&gt;=260,F125+piastek7[[#This Row],[Orzech]]-260,F125+piastek7[[#This Row],[Orzech]]),F125+piastek7[[#This Row],[Orzech]])</f>
        <v>204</v>
      </c>
      <c r="G126">
        <f>IF(AND(E125+piastek7[[#This Row],[Kostka]]&lt;200,F125+piastek7[[#This Row],[Orzech]]&lt;260),IF(G125+piastek7[[#This Row],[Miał]]-320&gt;=0,G125+piastek7[[#This Row],[Miał]]-320,G125),G125+piastek7[[#This Row],[Miał]])</f>
        <v>909</v>
      </c>
      <c r="H126">
        <f>IF(piastek7[[#This Row],[Stan Kostka]]&lt;E125,1,0)</f>
        <v>0</v>
      </c>
      <c r="I126">
        <f>IF(piastek7[[#This Row],[Stan Orzech]]&lt;F125,1,0)</f>
        <v>0</v>
      </c>
      <c r="J126">
        <f>IF(AND(piastek7[[#This Row],[Stan miał]]&lt;G125,piastek7[[#This Row],[Stan miał]]&gt;-1),1,0)</f>
        <v>1</v>
      </c>
      <c r="K126">
        <f>IF(AND(piastek7[[#This Row],[Kostka2]]=0,piastek7[[#This Row],[Orzech2]]=0,piastek7[[#This Row],[Miał2]]=0),"WYŁĄCZENIE",0)</f>
        <v>0</v>
      </c>
    </row>
    <row r="127" spans="1:11" x14ac:dyDescent="0.3">
      <c r="A127">
        <v>83</v>
      </c>
      <c r="B127">
        <v>81</v>
      </c>
      <c r="C127">
        <v>1</v>
      </c>
      <c r="D127" s="1">
        <v>42051</v>
      </c>
      <c r="E127">
        <f>IF(E126+piastek7[[#This Row],[Kostka]]&gt;=200,(piastek7[[#This Row],[Kostka]]+E126)-200,piastek7[[#This Row],[Kostka]]+E126)</f>
        <v>195</v>
      </c>
      <c r="F127">
        <f>IF(E126+piastek7[[#This Row],[Kostka]]&lt;200,IF(F126+piastek7[[#This Row],[Orzech]]&gt;=260,F126+piastek7[[#This Row],[Orzech]]-260,F126+piastek7[[#This Row],[Orzech]]),F126+piastek7[[#This Row],[Orzech]])</f>
        <v>25</v>
      </c>
      <c r="G127">
        <f>IF(AND(E126+piastek7[[#This Row],[Kostka]]&lt;200,F126+piastek7[[#This Row],[Orzech]]&lt;260),IF(G126+piastek7[[#This Row],[Miał]]-320&gt;=0,G126+piastek7[[#This Row],[Miał]]-320,G126),G126+piastek7[[#This Row],[Miał]])</f>
        <v>910</v>
      </c>
      <c r="H127">
        <f>IF(piastek7[[#This Row],[Stan Kostka]]&lt;E126,1,0)</f>
        <v>0</v>
      </c>
      <c r="I127">
        <f>IF(piastek7[[#This Row],[Stan Orzech]]&lt;F126,1,0)</f>
        <v>1</v>
      </c>
      <c r="J127">
        <f>IF(AND(piastek7[[#This Row],[Stan miał]]&lt;G126,piastek7[[#This Row],[Stan miał]]&gt;-1),1,0)</f>
        <v>0</v>
      </c>
      <c r="K127">
        <f>IF(AND(piastek7[[#This Row],[Kostka2]]=0,piastek7[[#This Row],[Orzech2]]=0,piastek7[[#This Row],[Miał2]]=0),"WYŁĄCZENIE",0)</f>
        <v>0</v>
      </c>
    </row>
    <row r="128" spans="1:11" x14ac:dyDescent="0.3">
      <c r="A128">
        <v>43</v>
      </c>
      <c r="B128">
        <v>109</v>
      </c>
      <c r="C128">
        <v>50</v>
      </c>
      <c r="D128" s="1">
        <v>42052</v>
      </c>
      <c r="E128">
        <f>IF(E127+piastek7[[#This Row],[Kostka]]&gt;=200,(piastek7[[#This Row],[Kostka]]+E127)-200,piastek7[[#This Row],[Kostka]]+E127)</f>
        <v>38</v>
      </c>
      <c r="F128">
        <f>IF(E127+piastek7[[#This Row],[Kostka]]&lt;200,IF(F127+piastek7[[#This Row],[Orzech]]&gt;=260,F127+piastek7[[#This Row],[Orzech]]-260,F127+piastek7[[#This Row],[Orzech]]),F127+piastek7[[#This Row],[Orzech]])</f>
        <v>134</v>
      </c>
      <c r="G128">
        <f>IF(AND(E127+piastek7[[#This Row],[Kostka]]&lt;200,F127+piastek7[[#This Row],[Orzech]]&lt;260),IF(G127+piastek7[[#This Row],[Miał]]-320&gt;=0,G127+piastek7[[#This Row],[Miał]]-320,G127),G127+piastek7[[#This Row],[Miał]])</f>
        <v>960</v>
      </c>
      <c r="H128">
        <f>IF(piastek7[[#This Row],[Stan Kostka]]&lt;E127,1,0)</f>
        <v>1</v>
      </c>
      <c r="I128">
        <f>IF(piastek7[[#This Row],[Stan Orzech]]&lt;F127,1,0)</f>
        <v>0</v>
      </c>
      <c r="J128">
        <f>IF(AND(piastek7[[#This Row],[Stan miał]]&lt;G127,piastek7[[#This Row],[Stan miał]]&gt;-1),1,0)</f>
        <v>0</v>
      </c>
      <c r="K128">
        <f>IF(AND(piastek7[[#This Row],[Kostka2]]=0,piastek7[[#This Row],[Orzech2]]=0,piastek7[[#This Row],[Miał2]]=0),"WYŁĄCZENIE",0)</f>
        <v>0</v>
      </c>
    </row>
    <row r="129" spans="1:11" x14ac:dyDescent="0.3">
      <c r="A129">
        <v>52</v>
      </c>
      <c r="B129">
        <v>110</v>
      </c>
      <c r="C129">
        <v>19</v>
      </c>
      <c r="D129" s="1">
        <v>42053</v>
      </c>
      <c r="E129">
        <f>IF(E128+piastek7[[#This Row],[Kostka]]&gt;=200,(piastek7[[#This Row],[Kostka]]+E128)-200,piastek7[[#This Row],[Kostka]]+E128)</f>
        <v>90</v>
      </c>
      <c r="F129">
        <f>IF(E128+piastek7[[#This Row],[Kostka]]&lt;200,IF(F128+piastek7[[#This Row],[Orzech]]&gt;=260,F128+piastek7[[#This Row],[Orzech]]-260,F128+piastek7[[#This Row],[Orzech]]),F128+piastek7[[#This Row],[Orzech]])</f>
        <v>244</v>
      </c>
      <c r="G129">
        <f>IF(AND(E128+piastek7[[#This Row],[Kostka]]&lt;200,F128+piastek7[[#This Row],[Orzech]]&lt;260),IF(G128+piastek7[[#This Row],[Miał]]-320&gt;=0,G128+piastek7[[#This Row],[Miał]]-320,G128),G128+piastek7[[#This Row],[Miał]])</f>
        <v>659</v>
      </c>
      <c r="H129">
        <f>IF(piastek7[[#This Row],[Stan Kostka]]&lt;E128,1,0)</f>
        <v>0</v>
      </c>
      <c r="I129">
        <f>IF(piastek7[[#This Row],[Stan Orzech]]&lt;F128,1,0)</f>
        <v>0</v>
      </c>
      <c r="J129">
        <f>IF(AND(piastek7[[#This Row],[Stan miał]]&lt;G128,piastek7[[#This Row],[Stan miał]]&gt;-1),1,0)</f>
        <v>1</v>
      </c>
      <c r="K129">
        <f>IF(AND(piastek7[[#This Row],[Kostka2]]=0,piastek7[[#This Row],[Orzech2]]=0,piastek7[[#This Row],[Miał2]]=0),"WYŁĄCZENIE",0)</f>
        <v>0</v>
      </c>
    </row>
    <row r="130" spans="1:11" x14ac:dyDescent="0.3">
      <c r="A130">
        <v>104</v>
      </c>
      <c r="B130">
        <v>132</v>
      </c>
      <c r="C130">
        <v>57</v>
      </c>
      <c r="D130" s="1">
        <v>42054</v>
      </c>
      <c r="E130">
        <f>IF(E129+piastek7[[#This Row],[Kostka]]&gt;=200,(piastek7[[#This Row],[Kostka]]+E129)-200,piastek7[[#This Row],[Kostka]]+E129)</f>
        <v>194</v>
      </c>
      <c r="F130">
        <f>IF(E129+piastek7[[#This Row],[Kostka]]&lt;200,IF(F129+piastek7[[#This Row],[Orzech]]&gt;=260,F129+piastek7[[#This Row],[Orzech]]-260,F129+piastek7[[#This Row],[Orzech]]),F129+piastek7[[#This Row],[Orzech]])</f>
        <v>116</v>
      </c>
      <c r="G130">
        <f>IF(AND(E129+piastek7[[#This Row],[Kostka]]&lt;200,F129+piastek7[[#This Row],[Orzech]]&lt;260),IF(G129+piastek7[[#This Row],[Miał]]-320&gt;=0,G129+piastek7[[#This Row],[Miał]]-320,G129),G129+piastek7[[#This Row],[Miał]])</f>
        <v>716</v>
      </c>
      <c r="H130">
        <f>IF(piastek7[[#This Row],[Stan Kostka]]&lt;E129,1,0)</f>
        <v>0</v>
      </c>
      <c r="I130">
        <f>IF(piastek7[[#This Row],[Stan Orzech]]&lt;F129,1,0)</f>
        <v>1</v>
      </c>
      <c r="J130">
        <f>IF(AND(piastek7[[#This Row],[Stan miał]]&lt;G129,piastek7[[#This Row],[Stan miał]]&gt;-1),1,0)</f>
        <v>0</v>
      </c>
      <c r="K130">
        <f>IF(AND(piastek7[[#This Row],[Kostka2]]=0,piastek7[[#This Row],[Orzech2]]=0,piastek7[[#This Row],[Miał2]]=0),"WYŁĄCZENIE",0)</f>
        <v>0</v>
      </c>
    </row>
    <row r="131" spans="1:11" x14ac:dyDescent="0.3">
      <c r="A131">
        <v>57</v>
      </c>
      <c r="B131">
        <v>150</v>
      </c>
      <c r="C131">
        <v>36</v>
      </c>
      <c r="D131" s="1">
        <v>42055</v>
      </c>
      <c r="E131">
        <f>IF(E130+piastek7[[#This Row],[Kostka]]&gt;=200,(piastek7[[#This Row],[Kostka]]+E130)-200,piastek7[[#This Row],[Kostka]]+E130)</f>
        <v>51</v>
      </c>
      <c r="F131">
        <f>IF(E130+piastek7[[#This Row],[Kostka]]&lt;200,IF(F130+piastek7[[#This Row],[Orzech]]&gt;=260,F130+piastek7[[#This Row],[Orzech]]-260,F130+piastek7[[#This Row],[Orzech]]),F130+piastek7[[#This Row],[Orzech]])</f>
        <v>266</v>
      </c>
      <c r="G131">
        <f>IF(AND(E130+piastek7[[#This Row],[Kostka]]&lt;200,F130+piastek7[[#This Row],[Orzech]]&lt;260),IF(G130+piastek7[[#This Row],[Miał]]-320&gt;=0,G130+piastek7[[#This Row],[Miał]]-320,G130),G130+piastek7[[#This Row],[Miał]])</f>
        <v>752</v>
      </c>
      <c r="H131">
        <f>IF(piastek7[[#This Row],[Stan Kostka]]&lt;E130,1,0)</f>
        <v>1</v>
      </c>
      <c r="I131">
        <f>IF(piastek7[[#This Row],[Stan Orzech]]&lt;F130,1,0)</f>
        <v>0</v>
      </c>
      <c r="J131">
        <f>IF(AND(piastek7[[#This Row],[Stan miał]]&lt;G130,piastek7[[#This Row],[Stan miał]]&gt;-1),1,0)</f>
        <v>0</v>
      </c>
      <c r="K131">
        <f>IF(AND(piastek7[[#This Row],[Kostka2]]=0,piastek7[[#This Row],[Orzech2]]=0,piastek7[[#This Row],[Miał2]]=0),"WYŁĄCZENIE",0)</f>
        <v>0</v>
      </c>
    </row>
    <row r="132" spans="1:11" x14ac:dyDescent="0.3">
      <c r="A132">
        <v>86</v>
      </c>
      <c r="B132">
        <v>183</v>
      </c>
      <c r="C132">
        <v>0</v>
      </c>
      <c r="D132" s="1">
        <v>42056</v>
      </c>
      <c r="E132">
        <f>IF(E131+piastek7[[#This Row],[Kostka]]&gt;=200,(piastek7[[#This Row],[Kostka]]+E131)-200,piastek7[[#This Row],[Kostka]]+E131)</f>
        <v>137</v>
      </c>
      <c r="F132">
        <f>IF(E131+piastek7[[#This Row],[Kostka]]&lt;200,IF(F131+piastek7[[#This Row],[Orzech]]&gt;=260,F131+piastek7[[#This Row],[Orzech]]-260,F131+piastek7[[#This Row],[Orzech]]),F131+piastek7[[#This Row],[Orzech]])</f>
        <v>189</v>
      </c>
      <c r="G132">
        <f>IF(AND(E131+piastek7[[#This Row],[Kostka]]&lt;200,F131+piastek7[[#This Row],[Orzech]]&lt;260),IF(G131+piastek7[[#This Row],[Miał]]-320&gt;=0,G131+piastek7[[#This Row],[Miał]]-320,G131),G131+piastek7[[#This Row],[Miał]])</f>
        <v>752</v>
      </c>
      <c r="H132">
        <f>IF(piastek7[[#This Row],[Stan Kostka]]&lt;E131,1,0)</f>
        <v>0</v>
      </c>
      <c r="I132">
        <f>IF(piastek7[[#This Row],[Stan Orzech]]&lt;F131,1,0)</f>
        <v>1</v>
      </c>
      <c r="J132">
        <f>IF(AND(piastek7[[#This Row],[Stan miał]]&lt;G131,piastek7[[#This Row],[Stan miał]]&gt;-1),1,0)</f>
        <v>0</v>
      </c>
      <c r="K132">
        <f>IF(AND(piastek7[[#This Row],[Kostka2]]=0,piastek7[[#This Row],[Orzech2]]=0,piastek7[[#This Row],[Miał2]]=0),"WYŁĄCZENIE",0)</f>
        <v>0</v>
      </c>
    </row>
    <row r="133" spans="1:11" x14ac:dyDescent="0.3">
      <c r="A133">
        <v>108</v>
      </c>
      <c r="B133">
        <v>20</v>
      </c>
      <c r="C133">
        <v>87</v>
      </c>
      <c r="D133" s="1">
        <v>42057</v>
      </c>
      <c r="E133">
        <f>IF(E132+piastek7[[#This Row],[Kostka]]&gt;=200,(piastek7[[#This Row],[Kostka]]+E132)-200,piastek7[[#This Row],[Kostka]]+E132)</f>
        <v>45</v>
      </c>
      <c r="F133">
        <f>IF(E132+piastek7[[#This Row],[Kostka]]&lt;200,IF(F132+piastek7[[#This Row],[Orzech]]&gt;=260,F132+piastek7[[#This Row],[Orzech]]-260,F132+piastek7[[#This Row],[Orzech]]),F132+piastek7[[#This Row],[Orzech]])</f>
        <v>209</v>
      </c>
      <c r="G133">
        <f>IF(AND(E132+piastek7[[#This Row],[Kostka]]&lt;200,F132+piastek7[[#This Row],[Orzech]]&lt;260),IF(G132+piastek7[[#This Row],[Miał]]-320&gt;=0,G132+piastek7[[#This Row],[Miał]]-320,G132),G132+piastek7[[#This Row],[Miał]])</f>
        <v>839</v>
      </c>
      <c r="H133">
        <f>IF(piastek7[[#This Row],[Stan Kostka]]&lt;E132,1,0)</f>
        <v>1</v>
      </c>
      <c r="I133">
        <f>IF(piastek7[[#This Row],[Stan Orzech]]&lt;F132,1,0)</f>
        <v>0</v>
      </c>
      <c r="J133">
        <f>IF(AND(piastek7[[#This Row],[Stan miał]]&lt;G132,piastek7[[#This Row],[Stan miał]]&gt;-1),1,0)</f>
        <v>0</v>
      </c>
      <c r="K133">
        <f>IF(AND(piastek7[[#This Row],[Kostka2]]=0,piastek7[[#This Row],[Orzech2]]=0,piastek7[[#This Row],[Miał2]]=0),"WYŁĄCZENIE",0)</f>
        <v>0</v>
      </c>
    </row>
    <row r="134" spans="1:11" x14ac:dyDescent="0.3">
      <c r="A134">
        <v>102</v>
      </c>
      <c r="B134">
        <v>142</v>
      </c>
      <c r="C134">
        <v>20</v>
      </c>
      <c r="D134" s="1">
        <v>42058</v>
      </c>
      <c r="E134">
        <f>IF(E133+piastek7[[#This Row],[Kostka]]&gt;=200,(piastek7[[#This Row],[Kostka]]+E133)-200,piastek7[[#This Row],[Kostka]]+E133)</f>
        <v>147</v>
      </c>
      <c r="F134">
        <f>IF(E133+piastek7[[#This Row],[Kostka]]&lt;200,IF(F133+piastek7[[#This Row],[Orzech]]&gt;=260,F133+piastek7[[#This Row],[Orzech]]-260,F133+piastek7[[#This Row],[Orzech]]),F133+piastek7[[#This Row],[Orzech]])</f>
        <v>91</v>
      </c>
      <c r="G134">
        <f>IF(AND(E133+piastek7[[#This Row],[Kostka]]&lt;200,F133+piastek7[[#This Row],[Orzech]]&lt;260),IF(G133+piastek7[[#This Row],[Miał]]-320&gt;=0,G133+piastek7[[#This Row],[Miał]]-320,G133),G133+piastek7[[#This Row],[Miał]])</f>
        <v>859</v>
      </c>
      <c r="H134">
        <f>IF(piastek7[[#This Row],[Stan Kostka]]&lt;E133,1,0)</f>
        <v>0</v>
      </c>
      <c r="I134">
        <f>IF(piastek7[[#This Row],[Stan Orzech]]&lt;F133,1,0)</f>
        <v>1</v>
      </c>
      <c r="J134">
        <f>IF(AND(piastek7[[#This Row],[Stan miał]]&lt;G133,piastek7[[#This Row],[Stan miał]]&gt;-1),1,0)</f>
        <v>0</v>
      </c>
      <c r="K134">
        <f>IF(AND(piastek7[[#This Row],[Kostka2]]=0,piastek7[[#This Row],[Orzech2]]=0,piastek7[[#This Row],[Miał2]]=0),"WYŁĄCZENIE",0)</f>
        <v>0</v>
      </c>
    </row>
    <row r="135" spans="1:11" x14ac:dyDescent="0.3">
      <c r="A135">
        <v>81</v>
      </c>
      <c r="B135">
        <v>133</v>
      </c>
      <c r="C135">
        <v>25</v>
      </c>
      <c r="D135" s="1">
        <v>42059</v>
      </c>
      <c r="E135">
        <f>IF(E134+piastek7[[#This Row],[Kostka]]&gt;=200,(piastek7[[#This Row],[Kostka]]+E134)-200,piastek7[[#This Row],[Kostka]]+E134)</f>
        <v>28</v>
      </c>
      <c r="F135">
        <f>IF(E134+piastek7[[#This Row],[Kostka]]&lt;200,IF(F134+piastek7[[#This Row],[Orzech]]&gt;=260,F134+piastek7[[#This Row],[Orzech]]-260,F134+piastek7[[#This Row],[Orzech]]),F134+piastek7[[#This Row],[Orzech]])</f>
        <v>224</v>
      </c>
      <c r="G135">
        <f>IF(AND(E134+piastek7[[#This Row],[Kostka]]&lt;200,F134+piastek7[[#This Row],[Orzech]]&lt;260),IF(G134+piastek7[[#This Row],[Miał]]-320&gt;=0,G134+piastek7[[#This Row],[Miał]]-320,G134),G134+piastek7[[#This Row],[Miał]])</f>
        <v>884</v>
      </c>
      <c r="H135">
        <f>IF(piastek7[[#This Row],[Stan Kostka]]&lt;E134,1,0)</f>
        <v>1</v>
      </c>
      <c r="I135">
        <f>IF(piastek7[[#This Row],[Stan Orzech]]&lt;F134,1,0)</f>
        <v>0</v>
      </c>
      <c r="J135">
        <f>IF(AND(piastek7[[#This Row],[Stan miał]]&lt;G134,piastek7[[#This Row],[Stan miał]]&gt;-1),1,0)</f>
        <v>0</v>
      </c>
      <c r="K135">
        <f>IF(AND(piastek7[[#This Row],[Kostka2]]=0,piastek7[[#This Row],[Orzech2]]=0,piastek7[[#This Row],[Miał2]]=0),"WYŁĄCZENIE",0)</f>
        <v>0</v>
      </c>
    </row>
    <row r="136" spans="1:11" x14ac:dyDescent="0.3">
      <c r="A136">
        <v>59</v>
      </c>
      <c r="B136">
        <v>87</v>
      </c>
      <c r="C136">
        <v>10</v>
      </c>
      <c r="D136" s="1">
        <v>42060</v>
      </c>
      <c r="E136">
        <f>IF(E135+piastek7[[#This Row],[Kostka]]&gt;=200,(piastek7[[#This Row],[Kostka]]+E135)-200,piastek7[[#This Row],[Kostka]]+E135)</f>
        <v>87</v>
      </c>
      <c r="F136">
        <f>IF(E135+piastek7[[#This Row],[Kostka]]&lt;200,IF(F135+piastek7[[#This Row],[Orzech]]&gt;=260,F135+piastek7[[#This Row],[Orzech]]-260,F135+piastek7[[#This Row],[Orzech]]),F135+piastek7[[#This Row],[Orzech]])</f>
        <v>51</v>
      </c>
      <c r="G136">
        <f>IF(AND(E135+piastek7[[#This Row],[Kostka]]&lt;200,F135+piastek7[[#This Row],[Orzech]]&lt;260),IF(G135+piastek7[[#This Row],[Miał]]-320&gt;=0,G135+piastek7[[#This Row],[Miał]]-320,G135),G135+piastek7[[#This Row],[Miał]])</f>
        <v>894</v>
      </c>
      <c r="H136">
        <f>IF(piastek7[[#This Row],[Stan Kostka]]&lt;E135,1,0)</f>
        <v>0</v>
      </c>
      <c r="I136">
        <f>IF(piastek7[[#This Row],[Stan Orzech]]&lt;F135,1,0)</f>
        <v>1</v>
      </c>
      <c r="J136">
        <f>IF(AND(piastek7[[#This Row],[Stan miał]]&lt;G135,piastek7[[#This Row],[Stan miał]]&gt;-1),1,0)</f>
        <v>0</v>
      </c>
      <c r="K136">
        <f>IF(AND(piastek7[[#This Row],[Kostka2]]=0,piastek7[[#This Row],[Orzech2]]=0,piastek7[[#This Row],[Miał2]]=0),"WYŁĄCZENIE",0)</f>
        <v>0</v>
      </c>
    </row>
    <row r="137" spans="1:11" x14ac:dyDescent="0.3">
      <c r="A137">
        <v>21</v>
      </c>
      <c r="B137">
        <v>75</v>
      </c>
      <c r="C137">
        <v>65</v>
      </c>
      <c r="D137" s="1">
        <v>42061</v>
      </c>
      <c r="E137">
        <f>IF(E136+piastek7[[#This Row],[Kostka]]&gt;=200,(piastek7[[#This Row],[Kostka]]+E136)-200,piastek7[[#This Row],[Kostka]]+E136)</f>
        <v>108</v>
      </c>
      <c r="F137">
        <f>IF(E136+piastek7[[#This Row],[Kostka]]&lt;200,IF(F136+piastek7[[#This Row],[Orzech]]&gt;=260,F136+piastek7[[#This Row],[Orzech]]-260,F136+piastek7[[#This Row],[Orzech]]),F136+piastek7[[#This Row],[Orzech]])</f>
        <v>126</v>
      </c>
      <c r="G137">
        <f>IF(AND(E136+piastek7[[#This Row],[Kostka]]&lt;200,F136+piastek7[[#This Row],[Orzech]]&lt;260),IF(G136+piastek7[[#This Row],[Miał]]-320&gt;=0,G136+piastek7[[#This Row],[Miał]]-320,G136),G136+piastek7[[#This Row],[Miał]])</f>
        <v>639</v>
      </c>
      <c r="H137">
        <f>IF(piastek7[[#This Row],[Stan Kostka]]&lt;E136,1,0)</f>
        <v>0</v>
      </c>
      <c r="I137">
        <f>IF(piastek7[[#This Row],[Stan Orzech]]&lt;F136,1,0)</f>
        <v>0</v>
      </c>
      <c r="J137">
        <f>IF(AND(piastek7[[#This Row],[Stan miał]]&lt;G136,piastek7[[#This Row],[Stan miał]]&gt;-1),1,0)</f>
        <v>1</v>
      </c>
      <c r="K137">
        <f>IF(AND(piastek7[[#This Row],[Kostka2]]=0,piastek7[[#This Row],[Orzech2]]=0,piastek7[[#This Row],[Miał2]]=0),"WYŁĄCZENIE",0)</f>
        <v>0</v>
      </c>
    </row>
    <row r="138" spans="1:11" x14ac:dyDescent="0.3">
      <c r="A138">
        <v>79</v>
      </c>
      <c r="B138">
        <v>14</v>
      </c>
      <c r="C138">
        <v>27</v>
      </c>
      <c r="D138" s="1">
        <v>42062</v>
      </c>
      <c r="E138">
        <f>IF(E137+piastek7[[#This Row],[Kostka]]&gt;=200,(piastek7[[#This Row],[Kostka]]+E137)-200,piastek7[[#This Row],[Kostka]]+E137)</f>
        <v>187</v>
      </c>
      <c r="F138">
        <f>IF(E137+piastek7[[#This Row],[Kostka]]&lt;200,IF(F137+piastek7[[#This Row],[Orzech]]&gt;=260,F137+piastek7[[#This Row],[Orzech]]-260,F137+piastek7[[#This Row],[Orzech]]),F137+piastek7[[#This Row],[Orzech]])</f>
        <v>140</v>
      </c>
      <c r="G138">
        <f>IF(AND(E137+piastek7[[#This Row],[Kostka]]&lt;200,F137+piastek7[[#This Row],[Orzech]]&lt;260),IF(G137+piastek7[[#This Row],[Miał]]-320&gt;=0,G137+piastek7[[#This Row],[Miał]]-320,G137),G137+piastek7[[#This Row],[Miał]])</f>
        <v>346</v>
      </c>
      <c r="H138">
        <f>IF(piastek7[[#This Row],[Stan Kostka]]&lt;E137,1,0)</f>
        <v>0</v>
      </c>
      <c r="I138">
        <f>IF(piastek7[[#This Row],[Stan Orzech]]&lt;F137,1,0)</f>
        <v>0</v>
      </c>
      <c r="J138">
        <f>IF(AND(piastek7[[#This Row],[Stan miał]]&lt;G137,piastek7[[#This Row],[Stan miał]]&gt;-1),1,0)</f>
        <v>1</v>
      </c>
      <c r="K138">
        <f>IF(AND(piastek7[[#This Row],[Kostka2]]=0,piastek7[[#This Row],[Orzech2]]=0,piastek7[[#This Row],[Miał2]]=0),"WYŁĄCZENIE",0)</f>
        <v>0</v>
      </c>
    </row>
    <row r="139" spans="1:11" x14ac:dyDescent="0.3">
      <c r="A139">
        <v>56</v>
      </c>
      <c r="B139">
        <v>12</v>
      </c>
      <c r="C139">
        <v>25</v>
      </c>
      <c r="D139" s="1">
        <v>42063</v>
      </c>
      <c r="E139">
        <f>IF(E138+piastek7[[#This Row],[Kostka]]&gt;=200,(piastek7[[#This Row],[Kostka]]+E138)-200,piastek7[[#This Row],[Kostka]]+E138)</f>
        <v>43</v>
      </c>
      <c r="F139">
        <f>IF(E138+piastek7[[#This Row],[Kostka]]&lt;200,IF(F138+piastek7[[#This Row],[Orzech]]&gt;=260,F138+piastek7[[#This Row],[Orzech]]-260,F138+piastek7[[#This Row],[Orzech]]),F138+piastek7[[#This Row],[Orzech]])</f>
        <v>152</v>
      </c>
      <c r="G139">
        <f>IF(AND(E138+piastek7[[#This Row],[Kostka]]&lt;200,F138+piastek7[[#This Row],[Orzech]]&lt;260),IF(G138+piastek7[[#This Row],[Miał]]-320&gt;=0,G138+piastek7[[#This Row],[Miał]]-320,G138),G138+piastek7[[#This Row],[Miał]])</f>
        <v>371</v>
      </c>
      <c r="H139">
        <f>IF(piastek7[[#This Row],[Stan Kostka]]&lt;E138,1,0)</f>
        <v>1</v>
      </c>
      <c r="I139">
        <f>IF(piastek7[[#This Row],[Stan Orzech]]&lt;F138,1,0)</f>
        <v>0</v>
      </c>
      <c r="J139">
        <f>IF(AND(piastek7[[#This Row],[Stan miał]]&lt;G138,piastek7[[#This Row],[Stan miał]]&gt;-1),1,0)</f>
        <v>0</v>
      </c>
      <c r="K139">
        <f>IF(AND(piastek7[[#This Row],[Kostka2]]=0,piastek7[[#This Row],[Orzech2]]=0,piastek7[[#This Row],[Miał2]]=0),"WYŁĄCZENIE",0)</f>
        <v>0</v>
      </c>
    </row>
    <row r="140" spans="1:11" x14ac:dyDescent="0.3">
      <c r="A140">
        <v>195</v>
      </c>
      <c r="B140">
        <v>90</v>
      </c>
      <c r="C140">
        <v>56</v>
      </c>
      <c r="D140" s="1">
        <v>42064</v>
      </c>
      <c r="E140">
        <f>IF(E139+piastek7[[#This Row],[Kostka]]&gt;=200,(piastek7[[#This Row],[Kostka]]+E139)-200,piastek7[[#This Row],[Kostka]]+E139)</f>
        <v>38</v>
      </c>
      <c r="F140">
        <f>IF(E139+piastek7[[#This Row],[Kostka]]&lt;200,IF(F139+piastek7[[#This Row],[Orzech]]&gt;=260,F139+piastek7[[#This Row],[Orzech]]-260,F139+piastek7[[#This Row],[Orzech]]),F139+piastek7[[#This Row],[Orzech]])</f>
        <v>242</v>
      </c>
      <c r="G140">
        <f>IF(AND(E139+piastek7[[#This Row],[Kostka]]&lt;200,F139+piastek7[[#This Row],[Orzech]]&lt;260),IF(G139+piastek7[[#This Row],[Miał]]-320&gt;=0,G139+piastek7[[#This Row],[Miał]]-320,G139),G139+piastek7[[#This Row],[Miał]])</f>
        <v>427</v>
      </c>
      <c r="H140">
        <f>IF(piastek7[[#This Row],[Stan Kostka]]&lt;E139,1,0)</f>
        <v>1</v>
      </c>
      <c r="I140">
        <f>IF(piastek7[[#This Row],[Stan Orzech]]&lt;F139,1,0)</f>
        <v>0</v>
      </c>
      <c r="J140">
        <f>IF(AND(piastek7[[#This Row],[Stan miał]]&lt;G139,piastek7[[#This Row],[Stan miał]]&gt;-1),1,0)</f>
        <v>0</v>
      </c>
      <c r="K140">
        <f>IF(AND(piastek7[[#This Row],[Kostka2]]=0,piastek7[[#This Row],[Orzech2]]=0,piastek7[[#This Row],[Miał2]]=0),"WYŁĄCZENIE",0)</f>
        <v>0</v>
      </c>
    </row>
    <row r="141" spans="1:11" x14ac:dyDescent="0.3">
      <c r="A141">
        <v>113</v>
      </c>
      <c r="B141">
        <v>90</v>
      </c>
      <c r="C141">
        <v>24</v>
      </c>
      <c r="D141" s="1">
        <v>42065</v>
      </c>
      <c r="E141">
        <f>IF(E140+piastek7[[#This Row],[Kostka]]&gt;=200,(piastek7[[#This Row],[Kostka]]+E140)-200,piastek7[[#This Row],[Kostka]]+E140)</f>
        <v>151</v>
      </c>
      <c r="F141">
        <f>IF(E140+piastek7[[#This Row],[Kostka]]&lt;200,IF(F140+piastek7[[#This Row],[Orzech]]&gt;=260,F140+piastek7[[#This Row],[Orzech]]-260,F140+piastek7[[#This Row],[Orzech]]),F140+piastek7[[#This Row],[Orzech]])</f>
        <v>72</v>
      </c>
      <c r="G141">
        <f>IF(AND(E140+piastek7[[#This Row],[Kostka]]&lt;200,F140+piastek7[[#This Row],[Orzech]]&lt;260),IF(G140+piastek7[[#This Row],[Miał]]-320&gt;=0,G140+piastek7[[#This Row],[Miał]]-320,G140),G140+piastek7[[#This Row],[Miał]])</f>
        <v>451</v>
      </c>
      <c r="H141">
        <f>IF(piastek7[[#This Row],[Stan Kostka]]&lt;E140,1,0)</f>
        <v>0</v>
      </c>
      <c r="I141">
        <f>IF(piastek7[[#This Row],[Stan Orzech]]&lt;F140,1,0)</f>
        <v>1</v>
      </c>
      <c r="J141">
        <f>IF(AND(piastek7[[#This Row],[Stan miał]]&lt;G140,piastek7[[#This Row],[Stan miał]]&gt;-1),1,0)</f>
        <v>0</v>
      </c>
      <c r="K141">
        <f>IF(AND(piastek7[[#This Row],[Kostka2]]=0,piastek7[[#This Row],[Orzech2]]=0,piastek7[[#This Row],[Miał2]]=0),"WYŁĄCZENIE",0)</f>
        <v>0</v>
      </c>
    </row>
    <row r="142" spans="1:11" x14ac:dyDescent="0.3">
      <c r="A142">
        <v>93</v>
      </c>
      <c r="B142">
        <v>139</v>
      </c>
      <c r="C142">
        <v>47</v>
      </c>
      <c r="D142" s="1">
        <v>42066</v>
      </c>
      <c r="E142">
        <f>IF(E141+piastek7[[#This Row],[Kostka]]&gt;=200,(piastek7[[#This Row],[Kostka]]+E141)-200,piastek7[[#This Row],[Kostka]]+E141)</f>
        <v>44</v>
      </c>
      <c r="F142">
        <f>IF(E141+piastek7[[#This Row],[Kostka]]&lt;200,IF(F141+piastek7[[#This Row],[Orzech]]&gt;=260,F141+piastek7[[#This Row],[Orzech]]-260,F141+piastek7[[#This Row],[Orzech]]),F141+piastek7[[#This Row],[Orzech]])</f>
        <v>211</v>
      </c>
      <c r="G142">
        <f>IF(AND(E141+piastek7[[#This Row],[Kostka]]&lt;200,F141+piastek7[[#This Row],[Orzech]]&lt;260),IF(G141+piastek7[[#This Row],[Miał]]-320&gt;=0,G141+piastek7[[#This Row],[Miał]]-320,G141),G141+piastek7[[#This Row],[Miał]])</f>
        <v>498</v>
      </c>
      <c r="H142">
        <f>IF(piastek7[[#This Row],[Stan Kostka]]&lt;E141,1,0)</f>
        <v>1</v>
      </c>
      <c r="I142">
        <f>IF(piastek7[[#This Row],[Stan Orzech]]&lt;F141,1,0)</f>
        <v>0</v>
      </c>
      <c r="J142">
        <f>IF(AND(piastek7[[#This Row],[Stan miał]]&lt;G141,piastek7[[#This Row],[Stan miał]]&gt;-1),1,0)</f>
        <v>0</v>
      </c>
      <c r="K142">
        <f>IF(AND(piastek7[[#This Row],[Kostka2]]=0,piastek7[[#This Row],[Orzech2]]=0,piastek7[[#This Row],[Miał2]]=0),"WYŁĄCZENIE",0)</f>
        <v>0</v>
      </c>
    </row>
    <row r="143" spans="1:11" x14ac:dyDescent="0.3">
      <c r="A143">
        <v>93</v>
      </c>
      <c r="B143">
        <v>147</v>
      </c>
      <c r="C143">
        <v>26</v>
      </c>
      <c r="D143" s="1">
        <v>42067</v>
      </c>
      <c r="E143">
        <f>IF(E142+piastek7[[#This Row],[Kostka]]&gt;=200,(piastek7[[#This Row],[Kostka]]+E142)-200,piastek7[[#This Row],[Kostka]]+E142)</f>
        <v>137</v>
      </c>
      <c r="F143">
        <f>IF(E142+piastek7[[#This Row],[Kostka]]&lt;200,IF(F142+piastek7[[#This Row],[Orzech]]&gt;=260,F142+piastek7[[#This Row],[Orzech]]-260,F142+piastek7[[#This Row],[Orzech]]),F142+piastek7[[#This Row],[Orzech]])</f>
        <v>98</v>
      </c>
      <c r="G143">
        <f>IF(AND(E142+piastek7[[#This Row],[Kostka]]&lt;200,F142+piastek7[[#This Row],[Orzech]]&lt;260),IF(G142+piastek7[[#This Row],[Miał]]-320&gt;=0,G142+piastek7[[#This Row],[Miał]]-320,G142),G142+piastek7[[#This Row],[Miał]])</f>
        <v>524</v>
      </c>
      <c r="H143">
        <f>IF(piastek7[[#This Row],[Stan Kostka]]&lt;E142,1,0)</f>
        <v>0</v>
      </c>
      <c r="I143">
        <f>IF(piastek7[[#This Row],[Stan Orzech]]&lt;F142,1,0)</f>
        <v>1</v>
      </c>
      <c r="J143">
        <f>IF(AND(piastek7[[#This Row],[Stan miał]]&lt;G142,piastek7[[#This Row],[Stan miał]]&gt;-1),1,0)</f>
        <v>0</v>
      </c>
      <c r="K143">
        <f>IF(AND(piastek7[[#This Row],[Kostka2]]=0,piastek7[[#This Row],[Orzech2]]=0,piastek7[[#This Row],[Miał2]]=0),"WYŁĄCZENIE",0)</f>
        <v>0</v>
      </c>
    </row>
    <row r="144" spans="1:11" x14ac:dyDescent="0.3">
      <c r="A144">
        <v>79</v>
      </c>
      <c r="B144">
        <v>145</v>
      </c>
      <c r="C144">
        <v>36</v>
      </c>
      <c r="D144" s="1">
        <v>42068</v>
      </c>
      <c r="E144">
        <f>IF(E143+piastek7[[#This Row],[Kostka]]&gt;=200,(piastek7[[#This Row],[Kostka]]+E143)-200,piastek7[[#This Row],[Kostka]]+E143)</f>
        <v>16</v>
      </c>
      <c r="F144">
        <f>IF(E143+piastek7[[#This Row],[Kostka]]&lt;200,IF(F143+piastek7[[#This Row],[Orzech]]&gt;=260,F143+piastek7[[#This Row],[Orzech]]-260,F143+piastek7[[#This Row],[Orzech]]),F143+piastek7[[#This Row],[Orzech]])</f>
        <v>243</v>
      </c>
      <c r="G144">
        <f>IF(AND(E143+piastek7[[#This Row],[Kostka]]&lt;200,F143+piastek7[[#This Row],[Orzech]]&lt;260),IF(G143+piastek7[[#This Row],[Miał]]-320&gt;=0,G143+piastek7[[#This Row],[Miał]]-320,G143),G143+piastek7[[#This Row],[Miał]])</f>
        <v>560</v>
      </c>
      <c r="H144">
        <f>IF(piastek7[[#This Row],[Stan Kostka]]&lt;E143,1,0)</f>
        <v>1</v>
      </c>
      <c r="I144">
        <f>IF(piastek7[[#This Row],[Stan Orzech]]&lt;F143,1,0)</f>
        <v>0</v>
      </c>
      <c r="J144">
        <f>IF(AND(piastek7[[#This Row],[Stan miał]]&lt;G143,piastek7[[#This Row],[Stan miał]]&gt;-1),1,0)</f>
        <v>0</v>
      </c>
      <c r="K144">
        <f>IF(AND(piastek7[[#This Row],[Kostka2]]=0,piastek7[[#This Row],[Orzech2]]=0,piastek7[[#This Row],[Miał2]]=0),"WYŁĄCZENIE",0)</f>
        <v>0</v>
      </c>
    </row>
    <row r="145" spans="1:11" x14ac:dyDescent="0.3">
      <c r="A145">
        <v>148</v>
      </c>
      <c r="B145">
        <v>127</v>
      </c>
      <c r="C145">
        <v>27</v>
      </c>
      <c r="D145" s="1">
        <v>42069</v>
      </c>
      <c r="E145">
        <f>IF(E144+piastek7[[#This Row],[Kostka]]&gt;=200,(piastek7[[#This Row],[Kostka]]+E144)-200,piastek7[[#This Row],[Kostka]]+E144)</f>
        <v>164</v>
      </c>
      <c r="F145">
        <f>IF(E144+piastek7[[#This Row],[Kostka]]&lt;200,IF(F144+piastek7[[#This Row],[Orzech]]&gt;=260,F144+piastek7[[#This Row],[Orzech]]-260,F144+piastek7[[#This Row],[Orzech]]),F144+piastek7[[#This Row],[Orzech]])</f>
        <v>110</v>
      </c>
      <c r="G145">
        <f>IF(AND(E144+piastek7[[#This Row],[Kostka]]&lt;200,F144+piastek7[[#This Row],[Orzech]]&lt;260),IF(G144+piastek7[[#This Row],[Miał]]-320&gt;=0,G144+piastek7[[#This Row],[Miał]]-320,G144),G144+piastek7[[#This Row],[Miał]])</f>
        <v>587</v>
      </c>
      <c r="H145">
        <f>IF(piastek7[[#This Row],[Stan Kostka]]&lt;E144,1,0)</f>
        <v>0</v>
      </c>
      <c r="I145">
        <f>IF(piastek7[[#This Row],[Stan Orzech]]&lt;F144,1,0)</f>
        <v>1</v>
      </c>
      <c r="J145">
        <f>IF(AND(piastek7[[#This Row],[Stan miał]]&lt;G144,piastek7[[#This Row],[Stan miał]]&gt;-1),1,0)</f>
        <v>0</v>
      </c>
      <c r="K145">
        <f>IF(AND(piastek7[[#This Row],[Kostka2]]=0,piastek7[[#This Row],[Orzech2]]=0,piastek7[[#This Row],[Miał2]]=0),"WYŁĄCZENIE",0)</f>
        <v>0</v>
      </c>
    </row>
    <row r="146" spans="1:11" x14ac:dyDescent="0.3">
      <c r="A146">
        <v>132</v>
      </c>
      <c r="B146">
        <v>128</v>
      </c>
      <c r="C146">
        <v>37</v>
      </c>
      <c r="D146" s="1">
        <v>42070</v>
      </c>
      <c r="E146">
        <f>IF(E145+piastek7[[#This Row],[Kostka]]&gt;=200,(piastek7[[#This Row],[Kostka]]+E145)-200,piastek7[[#This Row],[Kostka]]+E145)</f>
        <v>96</v>
      </c>
      <c r="F146">
        <f>IF(E145+piastek7[[#This Row],[Kostka]]&lt;200,IF(F145+piastek7[[#This Row],[Orzech]]&gt;=260,F145+piastek7[[#This Row],[Orzech]]-260,F145+piastek7[[#This Row],[Orzech]]),F145+piastek7[[#This Row],[Orzech]])</f>
        <v>238</v>
      </c>
      <c r="G146">
        <f>IF(AND(E145+piastek7[[#This Row],[Kostka]]&lt;200,F145+piastek7[[#This Row],[Orzech]]&lt;260),IF(G145+piastek7[[#This Row],[Miał]]-320&gt;=0,G145+piastek7[[#This Row],[Miał]]-320,G145),G145+piastek7[[#This Row],[Miał]])</f>
        <v>624</v>
      </c>
      <c r="H146">
        <f>IF(piastek7[[#This Row],[Stan Kostka]]&lt;E145,1,0)</f>
        <v>1</v>
      </c>
      <c r="I146">
        <f>IF(piastek7[[#This Row],[Stan Orzech]]&lt;F145,1,0)</f>
        <v>0</v>
      </c>
      <c r="J146">
        <f>IF(AND(piastek7[[#This Row],[Stan miał]]&lt;G145,piastek7[[#This Row],[Stan miał]]&gt;-1),1,0)</f>
        <v>0</v>
      </c>
      <c r="K146">
        <f>IF(AND(piastek7[[#This Row],[Kostka2]]=0,piastek7[[#This Row],[Orzech2]]=0,piastek7[[#This Row],[Miał2]]=0),"WYŁĄCZENIE",0)</f>
        <v>0</v>
      </c>
    </row>
    <row r="147" spans="1:11" x14ac:dyDescent="0.3">
      <c r="A147">
        <v>22</v>
      </c>
      <c r="B147">
        <v>115</v>
      </c>
      <c r="C147">
        <v>28</v>
      </c>
      <c r="D147" s="1">
        <v>42071</v>
      </c>
      <c r="E147">
        <f>IF(E146+piastek7[[#This Row],[Kostka]]&gt;=200,(piastek7[[#This Row],[Kostka]]+E146)-200,piastek7[[#This Row],[Kostka]]+E146)</f>
        <v>118</v>
      </c>
      <c r="F147">
        <f>IF(E146+piastek7[[#This Row],[Kostka]]&lt;200,IF(F146+piastek7[[#This Row],[Orzech]]&gt;=260,F146+piastek7[[#This Row],[Orzech]]-260,F146+piastek7[[#This Row],[Orzech]]),F146+piastek7[[#This Row],[Orzech]])</f>
        <v>93</v>
      </c>
      <c r="G147">
        <f>IF(AND(E146+piastek7[[#This Row],[Kostka]]&lt;200,F146+piastek7[[#This Row],[Orzech]]&lt;260),IF(G146+piastek7[[#This Row],[Miał]]-320&gt;=0,G146+piastek7[[#This Row],[Miał]]-320,G146),G146+piastek7[[#This Row],[Miał]])</f>
        <v>652</v>
      </c>
      <c r="H147">
        <f>IF(piastek7[[#This Row],[Stan Kostka]]&lt;E146,1,0)</f>
        <v>0</v>
      </c>
      <c r="I147">
        <f>IF(piastek7[[#This Row],[Stan Orzech]]&lt;F146,1,0)</f>
        <v>1</v>
      </c>
      <c r="J147">
        <f>IF(AND(piastek7[[#This Row],[Stan miał]]&lt;G146,piastek7[[#This Row],[Stan miał]]&gt;-1),1,0)</f>
        <v>0</v>
      </c>
      <c r="K147">
        <f>IF(AND(piastek7[[#This Row],[Kostka2]]=0,piastek7[[#This Row],[Orzech2]]=0,piastek7[[#This Row],[Miał2]]=0),"WYŁĄCZENIE",0)</f>
        <v>0</v>
      </c>
    </row>
    <row r="148" spans="1:11" x14ac:dyDescent="0.3">
      <c r="A148">
        <v>50</v>
      </c>
      <c r="B148">
        <v>99</v>
      </c>
      <c r="C148">
        <v>78</v>
      </c>
      <c r="D148" s="1">
        <v>42072</v>
      </c>
      <c r="E148">
        <f>IF(E147+piastek7[[#This Row],[Kostka]]&gt;=200,(piastek7[[#This Row],[Kostka]]+E147)-200,piastek7[[#This Row],[Kostka]]+E147)</f>
        <v>168</v>
      </c>
      <c r="F148">
        <f>IF(E147+piastek7[[#This Row],[Kostka]]&lt;200,IF(F147+piastek7[[#This Row],[Orzech]]&gt;=260,F147+piastek7[[#This Row],[Orzech]]-260,F147+piastek7[[#This Row],[Orzech]]),F147+piastek7[[#This Row],[Orzech]])</f>
        <v>192</v>
      </c>
      <c r="G148">
        <f>IF(AND(E147+piastek7[[#This Row],[Kostka]]&lt;200,F147+piastek7[[#This Row],[Orzech]]&lt;260),IF(G147+piastek7[[#This Row],[Miał]]-320&gt;=0,G147+piastek7[[#This Row],[Miał]]-320,G147),G147+piastek7[[#This Row],[Miał]])</f>
        <v>410</v>
      </c>
      <c r="H148">
        <f>IF(piastek7[[#This Row],[Stan Kostka]]&lt;E147,1,0)</f>
        <v>0</v>
      </c>
      <c r="I148">
        <f>IF(piastek7[[#This Row],[Stan Orzech]]&lt;F147,1,0)</f>
        <v>0</v>
      </c>
      <c r="J148">
        <f>IF(AND(piastek7[[#This Row],[Stan miał]]&lt;G147,piastek7[[#This Row],[Stan miał]]&gt;-1),1,0)</f>
        <v>1</v>
      </c>
      <c r="K148">
        <f>IF(AND(piastek7[[#This Row],[Kostka2]]=0,piastek7[[#This Row],[Orzech2]]=0,piastek7[[#This Row],[Miał2]]=0),"WYŁĄCZENIE",0)</f>
        <v>0</v>
      </c>
    </row>
    <row r="149" spans="1:11" x14ac:dyDescent="0.3">
      <c r="A149">
        <v>178</v>
      </c>
      <c r="B149">
        <v>146</v>
      </c>
      <c r="C149">
        <v>75</v>
      </c>
      <c r="D149" s="1">
        <v>42073</v>
      </c>
      <c r="E149">
        <f>IF(E148+piastek7[[#This Row],[Kostka]]&gt;=200,(piastek7[[#This Row],[Kostka]]+E148)-200,piastek7[[#This Row],[Kostka]]+E148)</f>
        <v>146</v>
      </c>
      <c r="F149">
        <f>IF(E148+piastek7[[#This Row],[Kostka]]&lt;200,IF(F148+piastek7[[#This Row],[Orzech]]&gt;=260,F148+piastek7[[#This Row],[Orzech]]-260,F148+piastek7[[#This Row],[Orzech]]),F148+piastek7[[#This Row],[Orzech]])</f>
        <v>338</v>
      </c>
      <c r="G149">
        <f>IF(AND(E148+piastek7[[#This Row],[Kostka]]&lt;200,F148+piastek7[[#This Row],[Orzech]]&lt;260),IF(G148+piastek7[[#This Row],[Miał]]-320&gt;=0,G148+piastek7[[#This Row],[Miał]]-320,G148),G148+piastek7[[#This Row],[Miał]])</f>
        <v>485</v>
      </c>
      <c r="H149">
        <f>IF(piastek7[[#This Row],[Stan Kostka]]&lt;E148,1,0)</f>
        <v>1</v>
      </c>
      <c r="I149">
        <f>IF(piastek7[[#This Row],[Stan Orzech]]&lt;F148,1,0)</f>
        <v>0</v>
      </c>
      <c r="J149">
        <f>IF(AND(piastek7[[#This Row],[Stan miał]]&lt;G148,piastek7[[#This Row],[Stan miał]]&gt;-1),1,0)</f>
        <v>0</v>
      </c>
      <c r="K149">
        <f>IF(AND(piastek7[[#This Row],[Kostka2]]=0,piastek7[[#This Row],[Orzech2]]=0,piastek7[[#This Row],[Miał2]]=0),"WYŁĄCZENIE",0)</f>
        <v>0</v>
      </c>
    </row>
    <row r="150" spans="1:11" x14ac:dyDescent="0.3">
      <c r="A150">
        <v>97</v>
      </c>
      <c r="B150">
        <v>135</v>
      </c>
      <c r="C150">
        <v>66</v>
      </c>
      <c r="D150" s="1">
        <v>42074</v>
      </c>
      <c r="E150">
        <f>IF(E149+piastek7[[#This Row],[Kostka]]&gt;=200,(piastek7[[#This Row],[Kostka]]+E149)-200,piastek7[[#This Row],[Kostka]]+E149)</f>
        <v>43</v>
      </c>
      <c r="F150">
        <f>IF(E149+piastek7[[#This Row],[Kostka]]&lt;200,IF(F149+piastek7[[#This Row],[Orzech]]&gt;=260,F149+piastek7[[#This Row],[Orzech]]-260,F149+piastek7[[#This Row],[Orzech]]),F149+piastek7[[#This Row],[Orzech]])</f>
        <v>473</v>
      </c>
      <c r="G150">
        <f>IF(AND(E149+piastek7[[#This Row],[Kostka]]&lt;200,F149+piastek7[[#This Row],[Orzech]]&lt;260),IF(G149+piastek7[[#This Row],[Miał]]-320&gt;=0,G149+piastek7[[#This Row],[Miał]]-320,G149),G149+piastek7[[#This Row],[Miał]])</f>
        <v>551</v>
      </c>
      <c r="H150">
        <f>IF(piastek7[[#This Row],[Stan Kostka]]&lt;E149,1,0)</f>
        <v>1</v>
      </c>
      <c r="I150">
        <f>IF(piastek7[[#This Row],[Stan Orzech]]&lt;F149,1,0)</f>
        <v>0</v>
      </c>
      <c r="J150">
        <f>IF(AND(piastek7[[#This Row],[Stan miał]]&lt;G149,piastek7[[#This Row],[Stan miał]]&gt;-1),1,0)</f>
        <v>0</v>
      </c>
      <c r="K150">
        <f>IF(AND(piastek7[[#This Row],[Kostka2]]=0,piastek7[[#This Row],[Orzech2]]=0,piastek7[[#This Row],[Miał2]]=0),"WYŁĄCZENIE",0)</f>
        <v>0</v>
      </c>
    </row>
    <row r="151" spans="1:11" x14ac:dyDescent="0.3">
      <c r="A151">
        <v>138</v>
      </c>
      <c r="B151">
        <v>160</v>
      </c>
      <c r="C151">
        <v>6</v>
      </c>
      <c r="D151" s="1">
        <v>42075</v>
      </c>
      <c r="E151">
        <f>IF(E150+piastek7[[#This Row],[Kostka]]&gt;=200,(piastek7[[#This Row],[Kostka]]+E150)-200,piastek7[[#This Row],[Kostka]]+E150)</f>
        <v>181</v>
      </c>
      <c r="F151">
        <f>IF(E150+piastek7[[#This Row],[Kostka]]&lt;200,IF(F150+piastek7[[#This Row],[Orzech]]&gt;=260,F150+piastek7[[#This Row],[Orzech]]-260,F150+piastek7[[#This Row],[Orzech]]),F150+piastek7[[#This Row],[Orzech]])</f>
        <v>373</v>
      </c>
      <c r="G151">
        <f>IF(AND(E150+piastek7[[#This Row],[Kostka]]&lt;200,F150+piastek7[[#This Row],[Orzech]]&lt;260),IF(G150+piastek7[[#This Row],[Miał]]-320&gt;=0,G150+piastek7[[#This Row],[Miał]]-320,G150),G150+piastek7[[#This Row],[Miał]])</f>
        <v>557</v>
      </c>
      <c r="H151">
        <f>IF(piastek7[[#This Row],[Stan Kostka]]&lt;E150,1,0)</f>
        <v>0</v>
      </c>
      <c r="I151">
        <f>IF(piastek7[[#This Row],[Stan Orzech]]&lt;F150,1,0)</f>
        <v>1</v>
      </c>
      <c r="J151">
        <f>IF(AND(piastek7[[#This Row],[Stan miał]]&lt;G150,piastek7[[#This Row],[Stan miał]]&gt;-1),1,0)</f>
        <v>0</v>
      </c>
      <c r="K151">
        <f>IF(AND(piastek7[[#This Row],[Kostka2]]=0,piastek7[[#This Row],[Orzech2]]=0,piastek7[[#This Row],[Miał2]]=0),"WYŁĄCZENIE",0)</f>
        <v>0</v>
      </c>
    </row>
    <row r="152" spans="1:11" x14ac:dyDescent="0.3">
      <c r="A152">
        <v>194</v>
      </c>
      <c r="B152">
        <v>87</v>
      </c>
      <c r="C152">
        <v>60</v>
      </c>
      <c r="D152" s="1">
        <v>42076</v>
      </c>
      <c r="E152">
        <f>IF(E151+piastek7[[#This Row],[Kostka]]&gt;=200,(piastek7[[#This Row],[Kostka]]+E151)-200,piastek7[[#This Row],[Kostka]]+E151)</f>
        <v>175</v>
      </c>
      <c r="F152">
        <f>IF(E151+piastek7[[#This Row],[Kostka]]&lt;200,IF(F151+piastek7[[#This Row],[Orzech]]&gt;=260,F151+piastek7[[#This Row],[Orzech]]-260,F151+piastek7[[#This Row],[Orzech]]),F151+piastek7[[#This Row],[Orzech]])</f>
        <v>460</v>
      </c>
      <c r="G152">
        <f>IF(AND(E151+piastek7[[#This Row],[Kostka]]&lt;200,F151+piastek7[[#This Row],[Orzech]]&lt;260),IF(G151+piastek7[[#This Row],[Miał]]-320&gt;=0,G151+piastek7[[#This Row],[Miał]]-320,G151),G151+piastek7[[#This Row],[Miał]])</f>
        <v>617</v>
      </c>
      <c r="H152">
        <f>IF(piastek7[[#This Row],[Stan Kostka]]&lt;E151,1,0)</f>
        <v>1</v>
      </c>
      <c r="I152">
        <f>IF(piastek7[[#This Row],[Stan Orzech]]&lt;F151,1,0)</f>
        <v>0</v>
      </c>
      <c r="J152">
        <f>IF(AND(piastek7[[#This Row],[Stan miał]]&lt;G151,piastek7[[#This Row],[Stan miał]]&gt;-1),1,0)</f>
        <v>0</v>
      </c>
      <c r="K152">
        <f>IF(AND(piastek7[[#This Row],[Kostka2]]=0,piastek7[[#This Row],[Orzech2]]=0,piastek7[[#This Row],[Miał2]]=0),"WYŁĄCZENIE",0)</f>
        <v>0</v>
      </c>
    </row>
    <row r="153" spans="1:11" x14ac:dyDescent="0.3">
      <c r="A153">
        <v>86</v>
      </c>
      <c r="B153">
        <v>21</v>
      </c>
      <c r="C153">
        <v>45</v>
      </c>
      <c r="D153" s="1">
        <v>42077</v>
      </c>
      <c r="E153">
        <f>IF(E152+piastek7[[#This Row],[Kostka]]&gt;=200,(piastek7[[#This Row],[Kostka]]+E152)-200,piastek7[[#This Row],[Kostka]]+E152)</f>
        <v>61</v>
      </c>
      <c r="F153">
        <f>IF(E152+piastek7[[#This Row],[Kostka]]&lt;200,IF(F152+piastek7[[#This Row],[Orzech]]&gt;=260,F152+piastek7[[#This Row],[Orzech]]-260,F152+piastek7[[#This Row],[Orzech]]),F152+piastek7[[#This Row],[Orzech]])</f>
        <v>481</v>
      </c>
      <c r="G153">
        <f>IF(AND(E152+piastek7[[#This Row],[Kostka]]&lt;200,F152+piastek7[[#This Row],[Orzech]]&lt;260),IF(G152+piastek7[[#This Row],[Miał]]-320&gt;=0,G152+piastek7[[#This Row],[Miał]]-320,G152),G152+piastek7[[#This Row],[Miał]])</f>
        <v>662</v>
      </c>
      <c r="H153">
        <f>IF(piastek7[[#This Row],[Stan Kostka]]&lt;E152,1,0)</f>
        <v>1</v>
      </c>
      <c r="I153">
        <f>IF(piastek7[[#This Row],[Stan Orzech]]&lt;F152,1,0)</f>
        <v>0</v>
      </c>
      <c r="J153">
        <f>IF(AND(piastek7[[#This Row],[Stan miał]]&lt;G152,piastek7[[#This Row],[Stan miał]]&gt;-1),1,0)</f>
        <v>0</v>
      </c>
      <c r="K153">
        <f>IF(AND(piastek7[[#This Row],[Kostka2]]=0,piastek7[[#This Row],[Orzech2]]=0,piastek7[[#This Row],[Miał2]]=0),"WYŁĄCZENIE",0)</f>
        <v>0</v>
      </c>
    </row>
    <row r="154" spans="1:11" x14ac:dyDescent="0.3">
      <c r="A154">
        <v>26</v>
      </c>
      <c r="B154">
        <v>60</v>
      </c>
      <c r="C154">
        <v>44</v>
      </c>
      <c r="D154" s="1">
        <v>42078</v>
      </c>
      <c r="E154">
        <f>IF(E153+piastek7[[#This Row],[Kostka]]&gt;=200,(piastek7[[#This Row],[Kostka]]+E153)-200,piastek7[[#This Row],[Kostka]]+E153)</f>
        <v>87</v>
      </c>
      <c r="F154">
        <f>IF(E153+piastek7[[#This Row],[Kostka]]&lt;200,IF(F153+piastek7[[#This Row],[Orzech]]&gt;=260,F153+piastek7[[#This Row],[Orzech]]-260,F153+piastek7[[#This Row],[Orzech]]),F153+piastek7[[#This Row],[Orzech]])</f>
        <v>281</v>
      </c>
      <c r="G154">
        <f>IF(AND(E153+piastek7[[#This Row],[Kostka]]&lt;200,F153+piastek7[[#This Row],[Orzech]]&lt;260),IF(G153+piastek7[[#This Row],[Miał]]-320&gt;=0,G153+piastek7[[#This Row],[Miał]]-320,G153),G153+piastek7[[#This Row],[Miał]])</f>
        <v>706</v>
      </c>
      <c r="H154">
        <f>IF(piastek7[[#This Row],[Stan Kostka]]&lt;E153,1,0)</f>
        <v>0</v>
      </c>
      <c r="I154">
        <f>IF(piastek7[[#This Row],[Stan Orzech]]&lt;F153,1,0)</f>
        <v>1</v>
      </c>
      <c r="J154">
        <f>IF(AND(piastek7[[#This Row],[Stan miał]]&lt;G153,piastek7[[#This Row],[Stan miał]]&gt;-1),1,0)</f>
        <v>0</v>
      </c>
      <c r="K154">
        <f>IF(AND(piastek7[[#This Row],[Kostka2]]=0,piastek7[[#This Row],[Orzech2]]=0,piastek7[[#This Row],[Miał2]]=0),"WYŁĄCZENIE",0)</f>
        <v>0</v>
      </c>
    </row>
    <row r="155" spans="1:11" x14ac:dyDescent="0.3">
      <c r="A155">
        <v>28</v>
      </c>
      <c r="B155">
        <v>35</v>
      </c>
      <c r="C155">
        <v>96</v>
      </c>
      <c r="D155" s="1">
        <v>42079</v>
      </c>
      <c r="E155">
        <f>IF(E154+piastek7[[#This Row],[Kostka]]&gt;=200,(piastek7[[#This Row],[Kostka]]+E154)-200,piastek7[[#This Row],[Kostka]]+E154)</f>
        <v>115</v>
      </c>
      <c r="F155">
        <f>IF(E154+piastek7[[#This Row],[Kostka]]&lt;200,IF(F154+piastek7[[#This Row],[Orzech]]&gt;=260,F154+piastek7[[#This Row],[Orzech]]-260,F154+piastek7[[#This Row],[Orzech]]),F154+piastek7[[#This Row],[Orzech]])</f>
        <v>56</v>
      </c>
      <c r="G155">
        <f>IF(AND(E154+piastek7[[#This Row],[Kostka]]&lt;200,F154+piastek7[[#This Row],[Orzech]]&lt;260),IF(G154+piastek7[[#This Row],[Miał]]-320&gt;=0,G154+piastek7[[#This Row],[Miał]]-320,G154),G154+piastek7[[#This Row],[Miał]])</f>
        <v>802</v>
      </c>
      <c r="H155">
        <f>IF(piastek7[[#This Row],[Stan Kostka]]&lt;E154,1,0)</f>
        <v>0</v>
      </c>
      <c r="I155">
        <f>IF(piastek7[[#This Row],[Stan Orzech]]&lt;F154,1,0)</f>
        <v>1</v>
      </c>
      <c r="J155">
        <f>IF(AND(piastek7[[#This Row],[Stan miał]]&lt;G154,piastek7[[#This Row],[Stan miał]]&gt;-1),1,0)</f>
        <v>0</v>
      </c>
      <c r="K155">
        <f>IF(AND(piastek7[[#This Row],[Kostka2]]=0,piastek7[[#This Row],[Orzech2]]=0,piastek7[[#This Row],[Miał2]]=0),"WYŁĄCZENIE",0)</f>
        <v>0</v>
      </c>
    </row>
    <row r="156" spans="1:11" x14ac:dyDescent="0.3">
      <c r="A156">
        <v>53</v>
      </c>
      <c r="B156">
        <v>100</v>
      </c>
      <c r="C156">
        <v>64</v>
      </c>
      <c r="D156" s="1">
        <v>42080</v>
      </c>
      <c r="E156">
        <f>IF(E155+piastek7[[#This Row],[Kostka]]&gt;=200,(piastek7[[#This Row],[Kostka]]+E155)-200,piastek7[[#This Row],[Kostka]]+E155)</f>
        <v>168</v>
      </c>
      <c r="F156">
        <f>IF(E155+piastek7[[#This Row],[Kostka]]&lt;200,IF(F155+piastek7[[#This Row],[Orzech]]&gt;=260,F155+piastek7[[#This Row],[Orzech]]-260,F155+piastek7[[#This Row],[Orzech]]),F155+piastek7[[#This Row],[Orzech]])</f>
        <v>156</v>
      </c>
      <c r="G156">
        <f>IF(AND(E155+piastek7[[#This Row],[Kostka]]&lt;200,F155+piastek7[[#This Row],[Orzech]]&lt;260),IF(G155+piastek7[[#This Row],[Miał]]-320&gt;=0,G155+piastek7[[#This Row],[Miał]]-320,G155),G155+piastek7[[#This Row],[Miał]])</f>
        <v>546</v>
      </c>
      <c r="H156">
        <f>IF(piastek7[[#This Row],[Stan Kostka]]&lt;E155,1,0)</f>
        <v>0</v>
      </c>
      <c r="I156">
        <f>IF(piastek7[[#This Row],[Stan Orzech]]&lt;F155,1,0)</f>
        <v>0</v>
      </c>
      <c r="J156">
        <f>IF(AND(piastek7[[#This Row],[Stan miał]]&lt;G155,piastek7[[#This Row],[Stan miał]]&gt;-1),1,0)</f>
        <v>1</v>
      </c>
      <c r="K156">
        <f>IF(AND(piastek7[[#This Row],[Kostka2]]=0,piastek7[[#This Row],[Orzech2]]=0,piastek7[[#This Row],[Miał2]]=0),"WYŁĄCZENIE",0)</f>
        <v>0</v>
      </c>
    </row>
    <row r="157" spans="1:11" x14ac:dyDescent="0.3">
      <c r="A157">
        <v>168</v>
      </c>
      <c r="B157">
        <v>64</v>
      </c>
      <c r="C157">
        <v>46</v>
      </c>
      <c r="D157" s="1">
        <v>42081</v>
      </c>
      <c r="E157">
        <f>IF(E156+piastek7[[#This Row],[Kostka]]&gt;=200,(piastek7[[#This Row],[Kostka]]+E156)-200,piastek7[[#This Row],[Kostka]]+E156)</f>
        <v>136</v>
      </c>
      <c r="F157">
        <f>IF(E156+piastek7[[#This Row],[Kostka]]&lt;200,IF(F156+piastek7[[#This Row],[Orzech]]&gt;=260,F156+piastek7[[#This Row],[Orzech]]-260,F156+piastek7[[#This Row],[Orzech]]),F156+piastek7[[#This Row],[Orzech]])</f>
        <v>220</v>
      </c>
      <c r="G157">
        <f>IF(AND(E156+piastek7[[#This Row],[Kostka]]&lt;200,F156+piastek7[[#This Row],[Orzech]]&lt;260),IF(G156+piastek7[[#This Row],[Miał]]-320&gt;=0,G156+piastek7[[#This Row],[Miał]]-320,G156),G156+piastek7[[#This Row],[Miał]])</f>
        <v>592</v>
      </c>
      <c r="H157">
        <f>IF(piastek7[[#This Row],[Stan Kostka]]&lt;E156,1,0)</f>
        <v>1</v>
      </c>
      <c r="I157">
        <f>IF(piastek7[[#This Row],[Stan Orzech]]&lt;F156,1,0)</f>
        <v>0</v>
      </c>
      <c r="J157">
        <f>IF(AND(piastek7[[#This Row],[Stan miał]]&lt;G156,piastek7[[#This Row],[Stan miał]]&gt;-1),1,0)</f>
        <v>0</v>
      </c>
      <c r="K157">
        <f>IF(AND(piastek7[[#This Row],[Kostka2]]=0,piastek7[[#This Row],[Orzech2]]=0,piastek7[[#This Row],[Miał2]]=0),"WYŁĄCZENIE",0)</f>
        <v>0</v>
      </c>
    </row>
    <row r="158" spans="1:11" x14ac:dyDescent="0.3">
      <c r="A158">
        <v>77</v>
      </c>
      <c r="B158">
        <v>60</v>
      </c>
      <c r="C158">
        <v>35</v>
      </c>
      <c r="D158" s="1">
        <v>42082</v>
      </c>
      <c r="E158">
        <f>IF(E157+piastek7[[#This Row],[Kostka]]&gt;=200,(piastek7[[#This Row],[Kostka]]+E157)-200,piastek7[[#This Row],[Kostka]]+E157)</f>
        <v>13</v>
      </c>
      <c r="F158">
        <f>IF(E157+piastek7[[#This Row],[Kostka]]&lt;200,IF(F157+piastek7[[#This Row],[Orzech]]&gt;=260,F157+piastek7[[#This Row],[Orzech]]-260,F157+piastek7[[#This Row],[Orzech]]),F157+piastek7[[#This Row],[Orzech]])</f>
        <v>280</v>
      </c>
      <c r="G158">
        <f>IF(AND(E157+piastek7[[#This Row],[Kostka]]&lt;200,F157+piastek7[[#This Row],[Orzech]]&lt;260),IF(G157+piastek7[[#This Row],[Miał]]-320&gt;=0,G157+piastek7[[#This Row],[Miał]]-320,G157),G157+piastek7[[#This Row],[Miał]])</f>
        <v>627</v>
      </c>
      <c r="H158">
        <f>IF(piastek7[[#This Row],[Stan Kostka]]&lt;E157,1,0)</f>
        <v>1</v>
      </c>
      <c r="I158">
        <f>IF(piastek7[[#This Row],[Stan Orzech]]&lt;F157,1,0)</f>
        <v>0</v>
      </c>
      <c r="J158">
        <f>IF(AND(piastek7[[#This Row],[Stan miał]]&lt;G157,piastek7[[#This Row],[Stan miał]]&gt;-1),1,0)</f>
        <v>0</v>
      </c>
      <c r="K158">
        <f>IF(AND(piastek7[[#This Row],[Kostka2]]=0,piastek7[[#This Row],[Orzech2]]=0,piastek7[[#This Row],[Miał2]]=0),"WYŁĄCZENIE",0)</f>
        <v>0</v>
      </c>
    </row>
    <row r="159" spans="1:11" x14ac:dyDescent="0.3">
      <c r="A159">
        <v>17</v>
      </c>
      <c r="B159">
        <v>80</v>
      </c>
      <c r="C159">
        <v>30</v>
      </c>
      <c r="D159" s="1">
        <v>42083</v>
      </c>
      <c r="E159">
        <f>IF(E158+piastek7[[#This Row],[Kostka]]&gt;=200,(piastek7[[#This Row],[Kostka]]+E158)-200,piastek7[[#This Row],[Kostka]]+E158)</f>
        <v>30</v>
      </c>
      <c r="F159">
        <f>IF(E158+piastek7[[#This Row],[Kostka]]&lt;200,IF(F158+piastek7[[#This Row],[Orzech]]&gt;=260,F158+piastek7[[#This Row],[Orzech]]-260,F158+piastek7[[#This Row],[Orzech]]),F158+piastek7[[#This Row],[Orzech]])</f>
        <v>100</v>
      </c>
      <c r="G159">
        <f>IF(AND(E158+piastek7[[#This Row],[Kostka]]&lt;200,F158+piastek7[[#This Row],[Orzech]]&lt;260),IF(G158+piastek7[[#This Row],[Miał]]-320&gt;=0,G158+piastek7[[#This Row],[Miał]]-320,G158),G158+piastek7[[#This Row],[Miał]])</f>
        <v>657</v>
      </c>
      <c r="H159">
        <f>IF(piastek7[[#This Row],[Stan Kostka]]&lt;E158,1,0)</f>
        <v>0</v>
      </c>
      <c r="I159">
        <f>IF(piastek7[[#This Row],[Stan Orzech]]&lt;F158,1,0)</f>
        <v>1</v>
      </c>
      <c r="J159">
        <f>IF(AND(piastek7[[#This Row],[Stan miał]]&lt;G158,piastek7[[#This Row],[Stan miał]]&gt;-1),1,0)</f>
        <v>0</v>
      </c>
      <c r="K159">
        <f>IF(AND(piastek7[[#This Row],[Kostka2]]=0,piastek7[[#This Row],[Orzech2]]=0,piastek7[[#This Row],[Miał2]]=0),"WYŁĄCZENIE",0)</f>
        <v>0</v>
      </c>
    </row>
    <row r="160" spans="1:11" x14ac:dyDescent="0.3">
      <c r="A160">
        <v>175</v>
      </c>
      <c r="B160">
        <v>47</v>
      </c>
      <c r="C160">
        <v>25</v>
      </c>
      <c r="D160" s="1">
        <v>42084</v>
      </c>
      <c r="E160">
        <f>IF(E159+piastek7[[#This Row],[Kostka]]&gt;=200,(piastek7[[#This Row],[Kostka]]+E159)-200,piastek7[[#This Row],[Kostka]]+E159)</f>
        <v>5</v>
      </c>
      <c r="F160">
        <f>IF(E159+piastek7[[#This Row],[Kostka]]&lt;200,IF(F159+piastek7[[#This Row],[Orzech]]&gt;=260,F159+piastek7[[#This Row],[Orzech]]-260,F159+piastek7[[#This Row],[Orzech]]),F159+piastek7[[#This Row],[Orzech]])</f>
        <v>147</v>
      </c>
      <c r="G160">
        <f>IF(AND(E159+piastek7[[#This Row],[Kostka]]&lt;200,F159+piastek7[[#This Row],[Orzech]]&lt;260),IF(G159+piastek7[[#This Row],[Miał]]-320&gt;=0,G159+piastek7[[#This Row],[Miał]]-320,G159),G159+piastek7[[#This Row],[Miał]])</f>
        <v>682</v>
      </c>
      <c r="H160">
        <f>IF(piastek7[[#This Row],[Stan Kostka]]&lt;E159,1,0)</f>
        <v>1</v>
      </c>
      <c r="I160">
        <f>IF(piastek7[[#This Row],[Stan Orzech]]&lt;F159,1,0)</f>
        <v>0</v>
      </c>
      <c r="J160">
        <f>IF(AND(piastek7[[#This Row],[Stan miał]]&lt;G159,piastek7[[#This Row],[Stan miał]]&gt;-1),1,0)</f>
        <v>0</v>
      </c>
      <c r="K160">
        <f>IF(AND(piastek7[[#This Row],[Kostka2]]=0,piastek7[[#This Row],[Orzech2]]=0,piastek7[[#This Row],[Miał2]]=0),"WYŁĄCZENIE",0)</f>
        <v>0</v>
      </c>
    </row>
    <row r="161" spans="1:11" x14ac:dyDescent="0.3">
      <c r="A161">
        <v>164</v>
      </c>
      <c r="B161">
        <v>60</v>
      </c>
      <c r="C161">
        <v>22</v>
      </c>
      <c r="D161" s="1">
        <v>42085</v>
      </c>
      <c r="E161">
        <f>IF(E160+piastek7[[#This Row],[Kostka]]&gt;=200,(piastek7[[#This Row],[Kostka]]+E160)-200,piastek7[[#This Row],[Kostka]]+E160)</f>
        <v>169</v>
      </c>
      <c r="F161">
        <f>IF(E160+piastek7[[#This Row],[Kostka]]&lt;200,IF(F160+piastek7[[#This Row],[Orzech]]&gt;=260,F160+piastek7[[#This Row],[Orzech]]-260,F160+piastek7[[#This Row],[Orzech]]),F160+piastek7[[#This Row],[Orzech]])</f>
        <v>207</v>
      </c>
      <c r="G161">
        <f>IF(AND(E160+piastek7[[#This Row],[Kostka]]&lt;200,F160+piastek7[[#This Row],[Orzech]]&lt;260),IF(G160+piastek7[[#This Row],[Miał]]-320&gt;=0,G160+piastek7[[#This Row],[Miał]]-320,G160),G160+piastek7[[#This Row],[Miał]])</f>
        <v>384</v>
      </c>
      <c r="H161">
        <f>IF(piastek7[[#This Row],[Stan Kostka]]&lt;E160,1,0)</f>
        <v>0</v>
      </c>
      <c r="I161">
        <f>IF(piastek7[[#This Row],[Stan Orzech]]&lt;F160,1,0)</f>
        <v>0</v>
      </c>
      <c r="J161">
        <f>IF(AND(piastek7[[#This Row],[Stan miał]]&lt;G160,piastek7[[#This Row],[Stan miał]]&gt;-1),1,0)</f>
        <v>1</v>
      </c>
      <c r="K161">
        <f>IF(AND(piastek7[[#This Row],[Kostka2]]=0,piastek7[[#This Row],[Orzech2]]=0,piastek7[[#This Row],[Miał2]]=0),"WYŁĄCZENIE",0)</f>
        <v>0</v>
      </c>
    </row>
    <row r="162" spans="1:11" x14ac:dyDescent="0.3">
      <c r="A162">
        <v>199</v>
      </c>
      <c r="B162">
        <v>80</v>
      </c>
      <c r="C162">
        <v>45</v>
      </c>
      <c r="D162" s="1">
        <v>42086</v>
      </c>
      <c r="E162">
        <f>IF(E161+piastek7[[#This Row],[Kostka]]&gt;=200,(piastek7[[#This Row],[Kostka]]+E161)-200,piastek7[[#This Row],[Kostka]]+E161)</f>
        <v>168</v>
      </c>
      <c r="F162">
        <f>IF(E161+piastek7[[#This Row],[Kostka]]&lt;200,IF(F161+piastek7[[#This Row],[Orzech]]&gt;=260,F161+piastek7[[#This Row],[Orzech]]-260,F161+piastek7[[#This Row],[Orzech]]),F161+piastek7[[#This Row],[Orzech]])</f>
        <v>287</v>
      </c>
      <c r="G162">
        <f>IF(AND(E161+piastek7[[#This Row],[Kostka]]&lt;200,F161+piastek7[[#This Row],[Orzech]]&lt;260),IF(G161+piastek7[[#This Row],[Miał]]-320&gt;=0,G161+piastek7[[#This Row],[Miał]]-320,G161),G161+piastek7[[#This Row],[Miał]])</f>
        <v>429</v>
      </c>
      <c r="H162">
        <f>IF(piastek7[[#This Row],[Stan Kostka]]&lt;E161,1,0)</f>
        <v>1</v>
      </c>
      <c r="I162">
        <f>IF(piastek7[[#This Row],[Stan Orzech]]&lt;F161,1,0)</f>
        <v>0</v>
      </c>
      <c r="J162">
        <f>IF(AND(piastek7[[#This Row],[Stan miał]]&lt;G161,piastek7[[#This Row],[Stan miał]]&gt;-1),1,0)</f>
        <v>0</v>
      </c>
      <c r="K162">
        <f>IF(AND(piastek7[[#This Row],[Kostka2]]=0,piastek7[[#This Row],[Orzech2]]=0,piastek7[[#This Row],[Miał2]]=0),"WYŁĄCZENIE",0)</f>
        <v>0</v>
      </c>
    </row>
    <row r="163" spans="1:11" x14ac:dyDescent="0.3">
      <c r="A163">
        <v>111</v>
      </c>
      <c r="B163">
        <v>92</v>
      </c>
      <c r="C163">
        <v>45</v>
      </c>
      <c r="D163" s="1">
        <v>42087</v>
      </c>
      <c r="E163">
        <f>IF(E162+piastek7[[#This Row],[Kostka]]&gt;=200,(piastek7[[#This Row],[Kostka]]+E162)-200,piastek7[[#This Row],[Kostka]]+E162)</f>
        <v>79</v>
      </c>
      <c r="F163">
        <f>IF(E162+piastek7[[#This Row],[Kostka]]&lt;200,IF(F162+piastek7[[#This Row],[Orzech]]&gt;=260,F162+piastek7[[#This Row],[Orzech]]-260,F162+piastek7[[#This Row],[Orzech]]),F162+piastek7[[#This Row],[Orzech]])</f>
        <v>379</v>
      </c>
      <c r="G163">
        <f>IF(AND(E162+piastek7[[#This Row],[Kostka]]&lt;200,F162+piastek7[[#This Row],[Orzech]]&lt;260),IF(G162+piastek7[[#This Row],[Miał]]-320&gt;=0,G162+piastek7[[#This Row],[Miał]]-320,G162),G162+piastek7[[#This Row],[Miał]])</f>
        <v>474</v>
      </c>
      <c r="H163">
        <f>IF(piastek7[[#This Row],[Stan Kostka]]&lt;E162,1,0)</f>
        <v>1</v>
      </c>
      <c r="I163">
        <f>IF(piastek7[[#This Row],[Stan Orzech]]&lt;F162,1,0)</f>
        <v>0</v>
      </c>
      <c r="J163">
        <f>IF(AND(piastek7[[#This Row],[Stan miał]]&lt;G162,piastek7[[#This Row],[Stan miał]]&gt;-1),1,0)</f>
        <v>0</v>
      </c>
      <c r="K163">
        <f>IF(AND(piastek7[[#This Row],[Kostka2]]=0,piastek7[[#This Row],[Orzech2]]=0,piastek7[[#This Row],[Miał2]]=0),"WYŁĄCZENIE",0)</f>
        <v>0</v>
      </c>
    </row>
    <row r="164" spans="1:11" x14ac:dyDescent="0.3">
      <c r="A164">
        <v>58</v>
      </c>
      <c r="B164">
        <v>90</v>
      </c>
      <c r="C164">
        <v>40</v>
      </c>
      <c r="D164" s="1">
        <v>42088</v>
      </c>
      <c r="E164">
        <f>IF(E163+piastek7[[#This Row],[Kostka]]&gt;=200,(piastek7[[#This Row],[Kostka]]+E163)-200,piastek7[[#This Row],[Kostka]]+E163)</f>
        <v>137</v>
      </c>
      <c r="F164">
        <f>IF(E163+piastek7[[#This Row],[Kostka]]&lt;200,IF(F163+piastek7[[#This Row],[Orzech]]&gt;=260,F163+piastek7[[#This Row],[Orzech]]-260,F163+piastek7[[#This Row],[Orzech]]),F163+piastek7[[#This Row],[Orzech]])</f>
        <v>209</v>
      </c>
      <c r="G164">
        <f>IF(AND(E163+piastek7[[#This Row],[Kostka]]&lt;200,F163+piastek7[[#This Row],[Orzech]]&lt;260),IF(G163+piastek7[[#This Row],[Miał]]-320&gt;=0,G163+piastek7[[#This Row],[Miał]]-320,G163),G163+piastek7[[#This Row],[Miał]])</f>
        <v>514</v>
      </c>
      <c r="H164">
        <f>IF(piastek7[[#This Row],[Stan Kostka]]&lt;E163,1,0)</f>
        <v>0</v>
      </c>
      <c r="I164">
        <f>IF(piastek7[[#This Row],[Stan Orzech]]&lt;F163,1,0)</f>
        <v>1</v>
      </c>
      <c r="J164">
        <f>IF(AND(piastek7[[#This Row],[Stan miał]]&lt;G163,piastek7[[#This Row],[Stan miał]]&gt;-1),1,0)</f>
        <v>0</v>
      </c>
      <c r="K164">
        <f>IF(AND(piastek7[[#This Row],[Kostka2]]=0,piastek7[[#This Row],[Orzech2]]=0,piastek7[[#This Row],[Miał2]]=0),"WYŁĄCZENIE",0)</f>
        <v>0</v>
      </c>
    </row>
    <row r="165" spans="1:11" x14ac:dyDescent="0.3">
      <c r="A165">
        <v>59</v>
      </c>
      <c r="B165">
        <v>164</v>
      </c>
      <c r="C165">
        <v>47</v>
      </c>
      <c r="D165" s="1">
        <v>42089</v>
      </c>
      <c r="E165">
        <f>IF(E164+piastek7[[#This Row],[Kostka]]&gt;=200,(piastek7[[#This Row],[Kostka]]+E164)-200,piastek7[[#This Row],[Kostka]]+E164)</f>
        <v>196</v>
      </c>
      <c r="F165">
        <f>IF(E164+piastek7[[#This Row],[Kostka]]&lt;200,IF(F164+piastek7[[#This Row],[Orzech]]&gt;=260,F164+piastek7[[#This Row],[Orzech]]-260,F164+piastek7[[#This Row],[Orzech]]),F164+piastek7[[#This Row],[Orzech]])</f>
        <v>113</v>
      </c>
      <c r="G165">
        <f>IF(AND(E164+piastek7[[#This Row],[Kostka]]&lt;200,F164+piastek7[[#This Row],[Orzech]]&lt;260),IF(G164+piastek7[[#This Row],[Miał]]-320&gt;=0,G164+piastek7[[#This Row],[Miał]]-320,G164),G164+piastek7[[#This Row],[Miał]])</f>
        <v>561</v>
      </c>
      <c r="H165">
        <f>IF(piastek7[[#This Row],[Stan Kostka]]&lt;E164,1,0)</f>
        <v>0</v>
      </c>
      <c r="I165">
        <f>IF(piastek7[[#This Row],[Stan Orzech]]&lt;F164,1,0)</f>
        <v>1</v>
      </c>
      <c r="J165">
        <f>IF(AND(piastek7[[#This Row],[Stan miał]]&lt;G164,piastek7[[#This Row],[Stan miał]]&gt;-1),1,0)</f>
        <v>0</v>
      </c>
      <c r="K165">
        <f>IF(AND(piastek7[[#This Row],[Kostka2]]=0,piastek7[[#This Row],[Orzech2]]=0,piastek7[[#This Row],[Miał2]]=0),"WYŁĄCZENIE",0)</f>
        <v>0</v>
      </c>
    </row>
    <row r="166" spans="1:11" x14ac:dyDescent="0.3">
      <c r="A166">
        <v>158</v>
      </c>
      <c r="B166">
        <v>120</v>
      </c>
      <c r="C166">
        <v>30</v>
      </c>
      <c r="D166" s="1">
        <v>42090</v>
      </c>
      <c r="E166">
        <f>IF(E165+piastek7[[#This Row],[Kostka]]&gt;=200,(piastek7[[#This Row],[Kostka]]+E165)-200,piastek7[[#This Row],[Kostka]]+E165)</f>
        <v>154</v>
      </c>
      <c r="F166">
        <f>IF(E165+piastek7[[#This Row],[Kostka]]&lt;200,IF(F165+piastek7[[#This Row],[Orzech]]&gt;=260,F165+piastek7[[#This Row],[Orzech]]-260,F165+piastek7[[#This Row],[Orzech]]),F165+piastek7[[#This Row],[Orzech]])</f>
        <v>233</v>
      </c>
      <c r="G166">
        <f>IF(AND(E165+piastek7[[#This Row],[Kostka]]&lt;200,F165+piastek7[[#This Row],[Orzech]]&lt;260),IF(G165+piastek7[[#This Row],[Miał]]-320&gt;=0,G165+piastek7[[#This Row],[Miał]]-320,G165),G165+piastek7[[#This Row],[Miał]])</f>
        <v>591</v>
      </c>
      <c r="H166">
        <f>IF(piastek7[[#This Row],[Stan Kostka]]&lt;E165,1,0)</f>
        <v>1</v>
      </c>
      <c r="I166">
        <f>IF(piastek7[[#This Row],[Stan Orzech]]&lt;F165,1,0)</f>
        <v>0</v>
      </c>
      <c r="J166">
        <f>IF(AND(piastek7[[#This Row],[Stan miał]]&lt;G165,piastek7[[#This Row],[Stan miał]]&gt;-1),1,0)</f>
        <v>0</v>
      </c>
      <c r="K166">
        <f>IF(AND(piastek7[[#This Row],[Kostka2]]=0,piastek7[[#This Row],[Orzech2]]=0,piastek7[[#This Row],[Miał2]]=0),"WYŁĄCZENIE",0)</f>
        <v>0</v>
      </c>
    </row>
    <row r="167" spans="1:11" x14ac:dyDescent="0.3">
      <c r="A167">
        <v>84</v>
      </c>
      <c r="B167">
        <v>90</v>
      </c>
      <c r="C167">
        <v>30</v>
      </c>
      <c r="D167" s="1">
        <v>42091</v>
      </c>
      <c r="E167">
        <f>IF(E166+piastek7[[#This Row],[Kostka]]&gt;=200,(piastek7[[#This Row],[Kostka]]+E166)-200,piastek7[[#This Row],[Kostka]]+E166)</f>
        <v>38</v>
      </c>
      <c r="F167">
        <f>IF(E166+piastek7[[#This Row],[Kostka]]&lt;200,IF(F166+piastek7[[#This Row],[Orzech]]&gt;=260,F166+piastek7[[#This Row],[Orzech]]-260,F166+piastek7[[#This Row],[Orzech]]),F166+piastek7[[#This Row],[Orzech]])</f>
        <v>323</v>
      </c>
      <c r="G167">
        <f>IF(AND(E166+piastek7[[#This Row],[Kostka]]&lt;200,F166+piastek7[[#This Row],[Orzech]]&lt;260),IF(G166+piastek7[[#This Row],[Miał]]-320&gt;=0,G166+piastek7[[#This Row],[Miał]]-320,G166),G166+piastek7[[#This Row],[Miał]])</f>
        <v>621</v>
      </c>
      <c r="H167">
        <f>IF(piastek7[[#This Row],[Stan Kostka]]&lt;E166,1,0)</f>
        <v>1</v>
      </c>
      <c r="I167">
        <f>IF(piastek7[[#This Row],[Stan Orzech]]&lt;F166,1,0)</f>
        <v>0</v>
      </c>
      <c r="J167">
        <f>IF(AND(piastek7[[#This Row],[Stan miał]]&lt;G166,piastek7[[#This Row],[Stan miał]]&gt;-1),1,0)</f>
        <v>0</v>
      </c>
      <c r="K167">
        <f>IF(AND(piastek7[[#This Row],[Kostka2]]=0,piastek7[[#This Row],[Orzech2]]=0,piastek7[[#This Row],[Miał2]]=0),"WYŁĄCZENIE",0)</f>
        <v>0</v>
      </c>
    </row>
    <row r="168" spans="1:11" x14ac:dyDescent="0.3">
      <c r="A168">
        <v>64</v>
      </c>
      <c r="B168">
        <v>61</v>
      </c>
      <c r="C168">
        <v>60</v>
      </c>
      <c r="D168" s="1">
        <v>42092</v>
      </c>
      <c r="E168">
        <f>IF(E167+piastek7[[#This Row],[Kostka]]&gt;=200,(piastek7[[#This Row],[Kostka]]+E167)-200,piastek7[[#This Row],[Kostka]]+E167)</f>
        <v>102</v>
      </c>
      <c r="F168">
        <f>IF(E167+piastek7[[#This Row],[Kostka]]&lt;200,IF(F167+piastek7[[#This Row],[Orzech]]&gt;=260,F167+piastek7[[#This Row],[Orzech]]-260,F167+piastek7[[#This Row],[Orzech]]),F167+piastek7[[#This Row],[Orzech]])</f>
        <v>124</v>
      </c>
      <c r="G168">
        <f>IF(AND(E167+piastek7[[#This Row],[Kostka]]&lt;200,F167+piastek7[[#This Row],[Orzech]]&lt;260),IF(G167+piastek7[[#This Row],[Miał]]-320&gt;=0,G167+piastek7[[#This Row],[Miał]]-320,G167),G167+piastek7[[#This Row],[Miał]])</f>
        <v>681</v>
      </c>
      <c r="H168">
        <f>IF(piastek7[[#This Row],[Stan Kostka]]&lt;E167,1,0)</f>
        <v>0</v>
      </c>
      <c r="I168">
        <f>IF(piastek7[[#This Row],[Stan Orzech]]&lt;F167,1,0)</f>
        <v>1</v>
      </c>
      <c r="J168">
        <f>IF(AND(piastek7[[#This Row],[Stan miał]]&lt;G167,piastek7[[#This Row],[Stan miał]]&gt;-1),1,0)</f>
        <v>0</v>
      </c>
      <c r="K168">
        <f>IF(AND(piastek7[[#This Row],[Kostka2]]=0,piastek7[[#This Row],[Orzech2]]=0,piastek7[[#This Row],[Miał2]]=0),"WYŁĄCZENIE",0)</f>
        <v>0</v>
      </c>
    </row>
    <row r="169" spans="1:11" x14ac:dyDescent="0.3">
      <c r="A169">
        <v>125</v>
      </c>
      <c r="B169">
        <v>84</v>
      </c>
      <c r="C169">
        <v>40</v>
      </c>
      <c r="D169" s="1">
        <v>42093</v>
      </c>
      <c r="E169">
        <f>IF(E168+piastek7[[#This Row],[Kostka]]&gt;=200,(piastek7[[#This Row],[Kostka]]+E168)-200,piastek7[[#This Row],[Kostka]]+E168)</f>
        <v>27</v>
      </c>
      <c r="F169">
        <f>IF(E168+piastek7[[#This Row],[Kostka]]&lt;200,IF(F168+piastek7[[#This Row],[Orzech]]&gt;=260,F168+piastek7[[#This Row],[Orzech]]-260,F168+piastek7[[#This Row],[Orzech]]),F168+piastek7[[#This Row],[Orzech]])</f>
        <v>208</v>
      </c>
      <c r="G169">
        <f>IF(AND(E168+piastek7[[#This Row],[Kostka]]&lt;200,F168+piastek7[[#This Row],[Orzech]]&lt;260),IF(G168+piastek7[[#This Row],[Miał]]-320&gt;=0,G168+piastek7[[#This Row],[Miał]]-320,G168),G168+piastek7[[#This Row],[Miał]])</f>
        <v>721</v>
      </c>
      <c r="H169">
        <f>IF(piastek7[[#This Row],[Stan Kostka]]&lt;E168,1,0)</f>
        <v>1</v>
      </c>
      <c r="I169">
        <f>IF(piastek7[[#This Row],[Stan Orzech]]&lt;F168,1,0)</f>
        <v>0</v>
      </c>
      <c r="J169">
        <f>IF(AND(piastek7[[#This Row],[Stan miał]]&lt;G168,piastek7[[#This Row],[Stan miał]]&gt;-1),1,0)</f>
        <v>0</v>
      </c>
      <c r="K169">
        <f>IF(AND(piastek7[[#This Row],[Kostka2]]=0,piastek7[[#This Row],[Orzech2]]=0,piastek7[[#This Row],[Miał2]]=0),"WYŁĄCZENIE",0)</f>
        <v>0</v>
      </c>
    </row>
    <row r="170" spans="1:11" x14ac:dyDescent="0.3">
      <c r="A170">
        <v>148</v>
      </c>
      <c r="B170">
        <v>110</v>
      </c>
      <c r="C170">
        <v>50</v>
      </c>
      <c r="D170" s="1">
        <v>42094</v>
      </c>
      <c r="E170">
        <f>IF(E169+piastek7[[#This Row],[Kostka]]&gt;=200,(piastek7[[#This Row],[Kostka]]+E169)-200,piastek7[[#This Row],[Kostka]]+E169)</f>
        <v>175</v>
      </c>
      <c r="F170">
        <f>IF(E169+piastek7[[#This Row],[Kostka]]&lt;200,IF(F169+piastek7[[#This Row],[Orzech]]&gt;=260,F169+piastek7[[#This Row],[Orzech]]-260,F169+piastek7[[#This Row],[Orzech]]),F169+piastek7[[#This Row],[Orzech]])</f>
        <v>58</v>
      </c>
      <c r="G170">
        <f>IF(AND(E169+piastek7[[#This Row],[Kostka]]&lt;200,F169+piastek7[[#This Row],[Orzech]]&lt;260),IF(G169+piastek7[[#This Row],[Miał]]-320&gt;=0,G169+piastek7[[#This Row],[Miał]]-320,G169),G169+piastek7[[#This Row],[Miał]])</f>
        <v>771</v>
      </c>
      <c r="H170">
        <f>IF(piastek7[[#This Row],[Stan Kostka]]&lt;E169,1,0)</f>
        <v>0</v>
      </c>
      <c r="I170">
        <f>IF(piastek7[[#This Row],[Stan Orzech]]&lt;F169,1,0)</f>
        <v>1</v>
      </c>
      <c r="J170">
        <f>IF(AND(piastek7[[#This Row],[Stan miał]]&lt;G169,piastek7[[#This Row],[Stan miał]]&gt;-1),1,0)</f>
        <v>0</v>
      </c>
      <c r="K170">
        <f>IF(AND(piastek7[[#This Row],[Kostka2]]=0,piastek7[[#This Row],[Orzech2]]=0,piastek7[[#This Row],[Miał2]]=0),"WYŁĄCZENIE",0)</f>
        <v>0</v>
      </c>
    </row>
    <row r="171" spans="1:11" x14ac:dyDescent="0.3">
      <c r="A171">
        <v>172</v>
      </c>
      <c r="B171">
        <v>100</v>
      </c>
      <c r="C171">
        <v>30</v>
      </c>
      <c r="D171" s="1">
        <v>42095</v>
      </c>
      <c r="E171">
        <f>IF(E170+piastek7[[#This Row],[Kostka]]&gt;=200,(piastek7[[#This Row],[Kostka]]+E170)-200,piastek7[[#This Row],[Kostka]]+E170)</f>
        <v>147</v>
      </c>
      <c r="F171">
        <f>IF(E170+piastek7[[#This Row],[Kostka]]&lt;200,IF(F170+piastek7[[#This Row],[Orzech]]&gt;=260,F170+piastek7[[#This Row],[Orzech]]-260,F170+piastek7[[#This Row],[Orzech]]),F170+piastek7[[#This Row],[Orzech]])</f>
        <v>158</v>
      </c>
      <c r="G171">
        <f>IF(AND(E170+piastek7[[#This Row],[Kostka]]&lt;200,F170+piastek7[[#This Row],[Orzech]]&lt;260),IF(G170+piastek7[[#This Row],[Miał]]-320&gt;=0,G170+piastek7[[#This Row],[Miał]]-320,G170),G170+piastek7[[#This Row],[Miał]])</f>
        <v>801</v>
      </c>
      <c r="H171">
        <f>IF(piastek7[[#This Row],[Stan Kostka]]&lt;E170,1,0)</f>
        <v>1</v>
      </c>
      <c r="I171">
        <f>IF(piastek7[[#This Row],[Stan Orzech]]&lt;F170,1,0)</f>
        <v>0</v>
      </c>
      <c r="J171">
        <f>IF(AND(piastek7[[#This Row],[Stan miał]]&lt;G170,piastek7[[#This Row],[Stan miał]]&gt;-1),1,0)</f>
        <v>0</v>
      </c>
      <c r="K171">
        <f>IF(AND(piastek7[[#This Row],[Kostka2]]=0,piastek7[[#This Row],[Orzech2]]=0,piastek7[[#This Row],[Miał2]]=0),"WYŁĄCZENIE",0)</f>
        <v>0</v>
      </c>
    </row>
    <row r="172" spans="1:11" x14ac:dyDescent="0.3">
      <c r="A172">
        <v>103</v>
      </c>
      <c r="B172">
        <v>60</v>
      </c>
      <c r="C172">
        <v>40</v>
      </c>
      <c r="D172" s="1">
        <v>42096</v>
      </c>
      <c r="E172">
        <f>IF(E171+piastek7[[#This Row],[Kostka]]&gt;=200,(piastek7[[#This Row],[Kostka]]+E171)-200,piastek7[[#This Row],[Kostka]]+E171)</f>
        <v>50</v>
      </c>
      <c r="F172">
        <f>IF(E171+piastek7[[#This Row],[Kostka]]&lt;200,IF(F171+piastek7[[#This Row],[Orzech]]&gt;=260,F171+piastek7[[#This Row],[Orzech]]-260,F171+piastek7[[#This Row],[Orzech]]),F171+piastek7[[#This Row],[Orzech]])</f>
        <v>218</v>
      </c>
      <c r="G172">
        <f>IF(AND(E171+piastek7[[#This Row],[Kostka]]&lt;200,F171+piastek7[[#This Row],[Orzech]]&lt;260),IF(G171+piastek7[[#This Row],[Miał]]-320&gt;=0,G171+piastek7[[#This Row],[Miał]]-320,G171),G171+piastek7[[#This Row],[Miał]])</f>
        <v>841</v>
      </c>
      <c r="H172">
        <f>IF(piastek7[[#This Row],[Stan Kostka]]&lt;E171,1,0)</f>
        <v>1</v>
      </c>
      <c r="I172">
        <f>IF(piastek7[[#This Row],[Stan Orzech]]&lt;F171,1,0)</f>
        <v>0</v>
      </c>
      <c r="J172">
        <f>IF(AND(piastek7[[#This Row],[Stan miał]]&lt;G171,piastek7[[#This Row],[Stan miał]]&gt;-1),1,0)</f>
        <v>0</v>
      </c>
      <c r="K172">
        <f>IF(AND(piastek7[[#This Row],[Kostka2]]=0,piastek7[[#This Row],[Orzech2]]=0,piastek7[[#This Row],[Miał2]]=0),"WYŁĄCZENIE",0)</f>
        <v>0</v>
      </c>
    </row>
    <row r="173" spans="1:11" x14ac:dyDescent="0.3">
      <c r="A173">
        <v>191</v>
      </c>
      <c r="B173">
        <v>41</v>
      </c>
      <c r="C173">
        <v>52</v>
      </c>
      <c r="D173" s="1">
        <v>42097</v>
      </c>
      <c r="E173">
        <f>IF(E172+piastek7[[#This Row],[Kostka]]&gt;=200,(piastek7[[#This Row],[Kostka]]+E172)-200,piastek7[[#This Row],[Kostka]]+E172)</f>
        <v>41</v>
      </c>
      <c r="F173">
        <f>IF(E172+piastek7[[#This Row],[Kostka]]&lt;200,IF(F172+piastek7[[#This Row],[Orzech]]&gt;=260,F172+piastek7[[#This Row],[Orzech]]-260,F172+piastek7[[#This Row],[Orzech]]),F172+piastek7[[#This Row],[Orzech]])</f>
        <v>259</v>
      </c>
      <c r="G173">
        <f>IF(AND(E172+piastek7[[#This Row],[Kostka]]&lt;200,F172+piastek7[[#This Row],[Orzech]]&lt;260),IF(G172+piastek7[[#This Row],[Miał]]-320&gt;=0,G172+piastek7[[#This Row],[Miał]]-320,G172),G172+piastek7[[#This Row],[Miał]])</f>
        <v>893</v>
      </c>
      <c r="H173">
        <f>IF(piastek7[[#This Row],[Stan Kostka]]&lt;E172,1,0)</f>
        <v>1</v>
      </c>
      <c r="I173">
        <f>IF(piastek7[[#This Row],[Stan Orzech]]&lt;F172,1,0)</f>
        <v>0</v>
      </c>
      <c r="J173">
        <f>IF(AND(piastek7[[#This Row],[Stan miał]]&lt;G172,piastek7[[#This Row],[Stan miał]]&gt;-1),1,0)</f>
        <v>0</v>
      </c>
      <c r="K173">
        <f>IF(AND(piastek7[[#This Row],[Kostka2]]=0,piastek7[[#This Row],[Orzech2]]=0,piastek7[[#This Row],[Miał2]]=0),"WYŁĄCZENIE",0)</f>
        <v>0</v>
      </c>
    </row>
    <row r="174" spans="1:11" x14ac:dyDescent="0.3">
      <c r="A174">
        <v>128</v>
      </c>
      <c r="B174">
        <v>98</v>
      </c>
      <c r="C174">
        <v>40</v>
      </c>
      <c r="D174" s="1">
        <v>42098</v>
      </c>
      <c r="E174">
        <f>IF(E173+piastek7[[#This Row],[Kostka]]&gt;=200,(piastek7[[#This Row],[Kostka]]+E173)-200,piastek7[[#This Row],[Kostka]]+E173)</f>
        <v>169</v>
      </c>
      <c r="F174">
        <f>IF(E173+piastek7[[#This Row],[Kostka]]&lt;200,IF(F173+piastek7[[#This Row],[Orzech]]&gt;=260,F173+piastek7[[#This Row],[Orzech]]-260,F173+piastek7[[#This Row],[Orzech]]),F173+piastek7[[#This Row],[Orzech]])</f>
        <v>97</v>
      </c>
      <c r="G174">
        <f>IF(AND(E173+piastek7[[#This Row],[Kostka]]&lt;200,F173+piastek7[[#This Row],[Orzech]]&lt;260),IF(G173+piastek7[[#This Row],[Miał]]-320&gt;=0,G173+piastek7[[#This Row],[Miał]]-320,G173),G173+piastek7[[#This Row],[Miał]])</f>
        <v>933</v>
      </c>
      <c r="H174">
        <f>IF(piastek7[[#This Row],[Stan Kostka]]&lt;E173,1,0)</f>
        <v>0</v>
      </c>
      <c r="I174">
        <f>IF(piastek7[[#This Row],[Stan Orzech]]&lt;F173,1,0)</f>
        <v>1</v>
      </c>
      <c r="J174">
        <f>IF(AND(piastek7[[#This Row],[Stan miał]]&lt;G173,piastek7[[#This Row],[Stan miał]]&gt;-1),1,0)</f>
        <v>0</v>
      </c>
      <c r="K174">
        <f>IF(AND(piastek7[[#This Row],[Kostka2]]=0,piastek7[[#This Row],[Orzech2]]=0,piastek7[[#This Row],[Miał2]]=0),"WYŁĄCZENIE",0)</f>
        <v>0</v>
      </c>
    </row>
    <row r="175" spans="1:11" x14ac:dyDescent="0.3">
      <c r="A175">
        <v>75</v>
      </c>
      <c r="B175">
        <v>87</v>
      </c>
      <c r="C175">
        <v>47</v>
      </c>
      <c r="D175" s="1">
        <v>42099</v>
      </c>
      <c r="E175">
        <f>IF(E174+piastek7[[#This Row],[Kostka]]&gt;=200,(piastek7[[#This Row],[Kostka]]+E174)-200,piastek7[[#This Row],[Kostka]]+E174)</f>
        <v>44</v>
      </c>
      <c r="F175">
        <f>IF(E174+piastek7[[#This Row],[Kostka]]&lt;200,IF(F174+piastek7[[#This Row],[Orzech]]&gt;=260,F174+piastek7[[#This Row],[Orzech]]-260,F174+piastek7[[#This Row],[Orzech]]),F174+piastek7[[#This Row],[Orzech]])</f>
        <v>184</v>
      </c>
      <c r="G175">
        <f>IF(AND(E174+piastek7[[#This Row],[Kostka]]&lt;200,F174+piastek7[[#This Row],[Orzech]]&lt;260),IF(G174+piastek7[[#This Row],[Miał]]-320&gt;=0,G174+piastek7[[#This Row],[Miał]]-320,G174),G174+piastek7[[#This Row],[Miał]])</f>
        <v>980</v>
      </c>
      <c r="H175">
        <f>IF(piastek7[[#This Row],[Stan Kostka]]&lt;E174,1,0)</f>
        <v>1</v>
      </c>
      <c r="I175">
        <f>IF(piastek7[[#This Row],[Stan Orzech]]&lt;F174,1,0)</f>
        <v>0</v>
      </c>
      <c r="J175">
        <f>IF(AND(piastek7[[#This Row],[Stan miał]]&lt;G174,piastek7[[#This Row],[Stan miał]]&gt;-1),1,0)</f>
        <v>0</v>
      </c>
      <c r="K175">
        <f>IF(AND(piastek7[[#This Row],[Kostka2]]=0,piastek7[[#This Row],[Orzech2]]=0,piastek7[[#This Row],[Miał2]]=0),"WYŁĄCZENIE",0)</f>
        <v>0</v>
      </c>
    </row>
    <row r="176" spans="1:11" x14ac:dyDescent="0.3">
      <c r="A176">
        <v>38</v>
      </c>
      <c r="B176">
        <v>100</v>
      </c>
      <c r="C176">
        <v>50</v>
      </c>
      <c r="D176" s="1">
        <v>42100</v>
      </c>
      <c r="E176">
        <f>IF(E175+piastek7[[#This Row],[Kostka]]&gt;=200,(piastek7[[#This Row],[Kostka]]+E175)-200,piastek7[[#This Row],[Kostka]]+E175)</f>
        <v>82</v>
      </c>
      <c r="F176">
        <f>IF(E175+piastek7[[#This Row],[Kostka]]&lt;200,IF(F175+piastek7[[#This Row],[Orzech]]&gt;=260,F175+piastek7[[#This Row],[Orzech]]-260,F175+piastek7[[#This Row],[Orzech]]),F175+piastek7[[#This Row],[Orzech]])</f>
        <v>24</v>
      </c>
      <c r="G176">
        <f>IF(AND(E175+piastek7[[#This Row],[Kostka]]&lt;200,F175+piastek7[[#This Row],[Orzech]]&lt;260),IF(G175+piastek7[[#This Row],[Miał]]-320&gt;=0,G175+piastek7[[#This Row],[Miał]]-320,G175),G175+piastek7[[#This Row],[Miał]])</f>
        <v>1030</v>
      </c>
      <c r="H176">
        <f>IF(piastek7[[#This Row],[Stan Kostka]]&lt;E175,1,0)</f>
        <v>0</v>
      </c>
      <c r="I176">
        <f>IF(piastek7[[#This Row],[Stan Orzech]]&lt;F175,1,0)</f>
        <v>1</v>
      </c>
      <c r="J176">
        <f>IF(AND(piastek7[[#This Row],[Stan miał]]&lt;G175,piastek7[[#This Row],[Stan miał]]&gt;-1),1,0)</f>
        <v>0</v>
      </c>
      <c r="K176">
        <f>IF(AND(piastek7[[#This Row],[Kostka2]]=0,piastek7[[#This Row],[Orzech2]]=0,piastek7[[#This Row],[Miał2]]=0),"WYŁĄCZENIE",0)</f>
        <v>0</v>
      </c>
    </row>
    <row r="177" spans="1:11" x14ac:dyDescent="0.3">
      <c r="A177">
        <v>80</v>
      </c>
      <c r="B177">
        <v>40</v>
      </c>
      <c r="C177">
        <v>30</v>
      </c>
      <c r="D177" s="1">
        <v>42101</v>
      </c>
      <c r="E177">
        <f>IF(E176+piastek7[[#This Row],[Kostka]]&gt;=200,(piastek7[[#This Row],[Kostka]]+E176)-200,piastek7[[#This Row],[Kostka]]+E176)</f>
        <v>162</v>
      </c>
      <c r="F177">
        <f>IF(E176+piastek7[[#This Row],[Kostka]]&lt;200,IF(F176+piastek7[[#This Row],[Orzech]]&gt;=260,F176+piastek7[[#This Row],[Orzech]]-260,F176+piastek7[[#This Row],[Orzech]]),F176+piastek7[[#This Row],[Orzech]])</f>
        <v>64</v>
      </c>
      <c r="G177">
        <f>IF(AND(E176+piastek7[[#This Row],[Kostka]]&lt;200,F176+piastek7[[#This Row],[Orzech]]&lt;260),IF(G176+piastek7[[#This Row],[Miał]]-320&gt;=0,G176+piastek7[[#This Row],[Miał]]-320,G176),G176+piastek7[[#This Row],[Miał]])</f>
        <v>740</v>
      </c>
      <c r="H177">
        <f>IF(piastek7[[#This Row],[Stan Kostka]]&lt;E176,1,0)</f>
        <v>0</v>
      </c>
      <c r="I177">
        <f>IF(piastek7[[#This Row],[Stan Orzech]]&lt;F176,1,0)</f>
        <v>0</v>
      </c>
      <c r="J177">
        <f>IF(AND(piastek7[[#This Row],[Stan miał]]&lt;G176,piastek7[[#This Row],[Stan miał]]&gt;-1),1,0)</f>
        <v>1</v>
      </c>
      <c r="K177">
        <f>IF(AND(piastek7[[#This Row],[Kostka2]]=0,piastek7[[#This Row],[Orzech2]]=0,piastek7[[#This Row],[Miał2]]=0),"WYŁĄCZENIE",0)</f>
        <v>0</v>
      </c>
    </row>
    <row r="178" spans="1:11" x14ac:dyDescent="0.3">
      <c r="A178">
        <v>55</v>
      </c>
      <c r="B178">
        <v>60</v>
      </c>
      <c r="C178">
        <v>50</v>
      </c>
      <c r="D178" s="1">
        <v>42102</v>
      </c>
      <c r="E178">
        <f>IF(E177+piastek7[[#This Row],[Kostka]]&gt;=200,(piastek7[[#This Row],[Kostka]]+E177)-200,piastek7[[#This Row],[Kostka]]+E177)</f>
        <v>17</v>
      </c>
      <c r="F178">
        <f>IF(E177+piastek7[[#This Row],[Kostka]]&lt;200,IF(F177+piastek7[[#This Row],[Orzech]]&gt;=260,F177+piastek7[[#This Row],[Orzech]]-260,F177+piastek7[[#This Row],[Orzech]]),F177+piastek7[[#This Row],[Orzech]])</f>
        <v>124</v>
      </c>
      <c r="G178">
        <f>IF(AND(E177+piastek7[[#This Row],[Kostka]]&lt;200,F177+piastek7[[#This Row],[Orzech]]&lt;260),IF(G177+piastek7[[#This Row],[Miał]]-320&gt;=0,G177+piastek7[[#This Row],[Miał]]-320,G177),G177+piastek7[[#This Row],[Miał]])</f>
        <v>790</v>
      </c>
      <c r="H178">
        <f>IF(piastek7[[#This Row],[Stan Kostka]]&lt;E177,1,0)</f>
        <v>1</v>
      </c>
      <c r="I178">
        <f>IF(piastek7[[#This Row],[Stan Orzech]]&lt;F177,1,0)</f>
        <v>0</v>
      </c>
      <c r="J178">
        <f>IF(AND(piastek7[[#This Row],[Stan miał]]&lt;G177,piastek7[[#This Row],[Stan miał]]&gt;-1),1,0)</f>
        <v>0</v>
      </c>
      <c r="K178">
        <f>IF(AND(piastek7[[#This Row],[Kostka2]]=0,piastek7[[#This Row],[Orzech2]]=0,piastek7[[#This Row],[Miał2]]=0),"WYŁĄCZENIE",0)</f>
        <v>0</v>
      </c>
    </row>
    <row r="179" spans="1:11" x14ac:dyDescent="0.3">
      <c r="A179">
        <v>10</v>
      </c>
      <c r="B179">
        <v>80</v>
      </c>
      <c r="C179">
        <v>48</v>
      </c>
      <c r="D179" s="1">
        <v>42103</v>
      </c>
      <c r="E179">
        <f>IF(E178+piastek7[[#This Row],[Kostka]]&gt;=200,(piastek7[[#This Row],[Kostka]]+E178)-200,piastek7[[#This Row],[Kostka]]+E178)</f>
        <v>27</v>
      </c>
      <c r="F179">
        <f>IF(E178+piastek7[[#This Row],[Kostka]]&lt;200,IF(F178+piastek7[[#This Row],[Orzech]]&gt;=260,F178+piastek7[[#This Row],[Orzech]]-260,F178+piastek7[[#This Row],[Orzech]]),F178+piastek7[[#This Row],[Orzech]])</f>
        <v>204</v>
      </c>
      <c r="G179">
        <f>IF(AND(E178+piastek7[[#This Row],[Kostka]]&lt;200,F178+piastek7[[#This Row],[Orzech]]&lt;260),IF(G178+piastek7[[#This Row],[Miał]]-320&gt;=0,G178+piastek7[[#This Row],[Miał]]-320,G178),G178+piastek7[[#This Row],[Miał]])</f>
        <v>518</v>
      </c>
      <c r="H179">
        <f>IF(piastek7[[#This Row],[Stan Kostka]]&lt;E178,1,0)</f>
        <v>0</v>
      </c>
      <c r="I179">
        <f>IF(piastek7[[#This Row],[Stan Orzech]]&lt;F178,1,0)</f>
        <v>0</v>
      </c>
      <c r="J179">
        <f>IF(AND(piastek7[[#This Row],[Stan miał]]&lt;G178,piastek7[[#This Row],[Stan miał]]&gt;-1),1,0)</f>
        <v>1</v>
      </c>
      <c r="K179">
        <f>IF(AND(piastek7[[#This Row],[Kostka2]]=0,piastek7[[#This Row],[Orzech2]]=0,piastek7[[#This Row],[Miał2]]=0),"WYŁĄCZENIE",0)</f>
        <v>0</v>
      </c>
    </row>
    <row r="180" spans="1:11" x14ac:dyDescent="0.3">
      <c r="A180">
        <v>95</v>
      </c>
      <c r="B180">
        <v>60</v>
      </c>
      <c r="C180">
        <v>51</v>
      </c>
      <c r="D180" s="1">
        <v>42104</v>
      </c>
      <c r="E180">
        <f>IF(E179+piastek7[[#This Row],[Kostka]]&gt;=200,(piastek7[[#This Row],[Kostka]]+E179)-200,piastek7[[#This Row],[Kostka]]+E179)</f>
        <v>122</v>
      </c>
      <c r="F180">
        <f>IF(E179+piastek7[[#This Row],[Kostka]]&lt;200,IF(F179+piastek7[[#This Row],[Orzech]]&gt;=260,F179+piastek7[[#This Row],[Orzech]]-260,F179+piastek7[[#This Row],[Orzech]]),F179+piastek7[[#This Row],[Orzech]])</f>
        <v>4</v>
      </c>
      <c r="G180">
        <f>IF(AND(E179+piastek7[[#This Row],[Kostka]]&lt;200,F179+piastek7[[#This Row],[Orzech]]&lt;260),IF(G179+piastek7[[#This Row],[Miał]]-320&gt;=0,G179+piastek7[[#This Row],[Miał]]-320,G179),G179+piastek7[[#This Row],[Miał]])</f>
        <v>569</v>
      </c>
      <c r="H180">
        <f>IF(piastek7[[#This Row],[Stan Kostka]]&lt;E179,1,0)</f>
        <v>0</v>
      </c>
      <c r="I180">
        <f>IF(piastek7[[#This Row],[Stan Orzech]]&lt;F179,1,0)</f>
        <v>1</v>
      </c>
      <c r="J180">
        <f>IF(AND(piastek7[[#This Row],[Stan miał]]&lt;G179,piastek7[[#This Row],[Stan miał]]&gt;-1),1,0)</f>
        <v>0</v>
      </c>
      <c r="K180">
        <f>IF(AND(piastek7[[#This Row],[Kostka2]]=0,piastek7[[#This Row],[Orzech2]]=0,piastek7[[#This Row],[Miał2]]=0),"WYŁĄCZENIE",0)</f>
        <v>0</v>
      </c>
    </row>
    <row r="181" spans="1:11" x14ac:dyDescent="0.3">
      <c r="A181">
        <v>90</v>
      </c>
      <c r="B181">
        <v>100</v>
      </c>
      <c r="C181">
        <v>50</v>
      </c>
      <c r="D181" s="1">
        <v>42105</v>
      </c>
      <c r="E181">
        <f>IF(E180+piastek7[[#This Row],[Kostka]]&gt;=200,(piastek7[[#This Row],[Kostka]]+E180)-200,piastek7[[#This Row],[Kostka]]+E180)</f>
        <v>12</v>
      </c>
      <c r="F181">
        <f>IF(E180+piastek7[[#This Row],[Kostka]]&lt;200,IF(F180+piastek7[[#This Row],[Orzech]]&gt;=260,F180+piastek7[[#This Row],[Orzech]]-260,F180+piastek7[[#This Row],[Orzech]]),F180+piastek7[[#This Row],[Orzech]])</f>
        <v>104</v>
      </c>
      <c r="G181">
        <f>IF(AND(E180+piastek7[[#This Row],[Kostka]]&lt;200,F180+piastek7[[#This Row],[Orzech]]&lt;260),IF(G180+piastek7[[#This Row],[Miał]]-320&gt;=0,G180+piastek7[[#This Row],[Miał]]-320,G180),G180+piastek7[[#This Row],[Miał]])</f>
        <v>619</v>
      </c>
      <c r="H181">
        <f>IF(piastek7[[#This Row],[Stan Kostka]]&lt;E180,1,0)</f>
        <v>1</v>
      </c>
      <c r="I181">
        <f>IF(piastek7[[#This Row],[Stan Orzech]]&lt;F180,1,0)</f>
        <v>0</v>
      </c>
      <c r="J181">
        <f>IF(AND(piastek7[[#This Row],[Stan miał]]&lt;G180,piastek7[[#This Row],[Stan miał]]&gt;-1),1,0)</f>
        <v>0</v>
      </c>
      <c r="K181">
        <f>IF(AND(piastek7[[#This Row],[Kostka2]]=0,piastek7[[#This Row],[Orzech2]]=0,piastek7[[#This Row],[Miał2]]=0),"WYŁĄCZENIE",0)</f>
        <v>0</v>
      </c>
    </row>
    <row r="182" spans="1:11" x14ac:dyDescent="0.3">
      <c r="A182">
        <v>186</v>
      </c>
      <c r="B182">
        <v>60</v>
      </c>
      <c r="C182">
        <v>92</v>
      </c>
      <c r="D182" s="1">
        <v>42106</v>
      </c>
      <c r="E182">
        <f>IF(E181+piastek7[[#This Row],[Kostka]]&gt;=200,(piastek7[[#This Row],[Kostka]]+E181)-200,piastek7[[#This Row],[Kostka]]+E181)</f>
        <v>198</v>
      </c>
      <c r="F182">
        <f>IF(E181+piastek7[[#This Row],[Kostka]]&lt;200,IF(F181+piastek7[[#This Row],[Orzech]]&gt;=260,F181+piastek7[[#This Row],[Orzech]]-260,F181+piastek7[[#This Row],[Orzech]]),F181+piastek7[[#This Row],[Orzech]])</f>
        <v>164</v>
      </c>
      <c r="G182">
        <f>IF(AND(E181+piastek7[[#This Row],[Kostka]]&lt;200,F181+piastek7[[#This Row],[Orzech]]&lt;260),IF(G181+piastek7[[#This Row],[Miał]]-320&gt;=0,G181+piastek7[[#This Row],[Miał]]-320,G181),G181+piastek7[[#This Row],[Miał]])</f>
        <v>391</v>
      </c>
      <c r="H182">
        <f>IF(piastek7[[#This Row],[Stan Kostka]]&lt;E181,1,0)</f>
        <v>0</v>
      </c>
      <c r="I182">
        <f>IF(piastek7[[#This Row],[Stan Orzech]]&lt;F181,1,0)</f>
        <v>0</v>
      </c>
      <c r="J182">
        <f>IF(AND(piastek7[[#This Row],[Stan miał]]&lt;G181,piastek7[[#This Row],[Stan miał]]&gt;-1),1,0)</f>
        <v>1</v>
      </c>
      <c r="K182">
        <f>IF(AND(piastek7[[#This Row],[Kostka2]]=0,piastek7[[#This Row],[Orzech2]]=0,piastek7[[#This Row],[Miał2]]=0),"WYŁĄCZENIE",0)</f>
        <v>0</v>
      </c>
    </row>
    <row r="183" spans="1:11" x14ac:dyDescent="0.3">
      <c r="A183">
        <v>2</v>
      </c>
      <c r="B183">
        <v>40</v>
      </c>
      <c r="C183">
        <v>50</v>
      </c>
      <c r="D183" s="1">
        <v>42107</v>
      </c>
      <c r="E183">
        <f>IF(E182+piastek7[[#This Row],[Kostka]]&gt;=200,(piastek7[[#This Row],[Kostka]]+E182)-200,piastek7[[#This Row],[Kostka]]+E182)</f>
        <v>0</v>
      </c>
      <c r="F183">
        <f>IF(E182+piastek7[[#This Row],[Kostka]]&lt;200,IF(F182+piastek7[[#This Row],[Orzech]]&gt;=260,F182+piastek7[[#This Row],[Orzech]]-260,F182+piastek7[[#This Row],[Orzech]]),F182+piastek7[[#This Row],[Orzech]])</f>
        <v>204</v>
      </c>
      <c r="G183">
        <f>IF(AND(E182+piastek7[[#This Row],[Kostka]]&lt;200,F182+piastek7[[#This Row],[Orzech]]&lt;260),IF(G182+piastek7[[#This Row],[Miał]]-320&gt;=0,G182+piastek7[[#This Row],[Miał]]-320,G182),G182+piastek7[[#This Row],[Miał]])</f>
        <v>441</v>
      </c>
      <c r="H183">
        <f>IF(piastek7[[#This Row],[Stan Kostka]]&lt;E182,1,0)</f>
        <v>1</v>
      </c>
      <c r="I183">
        <f>IF(piastek7[[#This Row],[Stan Orzech]]&lt;F182,1,0)</f>
        <v>0</v>
      </c>
      <c r="J183">
        <f>IF(AND(piastek7[[#This Row],[Stan miał]]&lt;G182,piastek7[[#This Row],[Stan miał]]&gt;-1),1,0)</f>
        <v>0</v>
      </c>
      <c r="K183">
        <f>IF(AND(piastek7[[#This Row],[Kostka2]]=0,piastek7[[#This Row],[Orzech2]]=0,piastek7[[#This Row],[Miał2]]=0),"WYŁĄCZENIE",0)</f>
        <v>0</v>
      </c>
    </row>
    <row r="184" spans="1:11" x14ac:dyDescent="0.3">
      <c r="A184">
        <v>136</v>
      </c>
      <c r="B184">
        <v>20</v>
      </c>
      <c r="C184">
        <v>66</v>
      </c>
      <c r="D184" s="1">
        <v>42108</v>
      </c>
      <c r="E184">
        <f>IF(E183+piastek7[[#This Row],[Kostka]]&gt;=200,(piastek7[[#This Row],[Kostka]]+E183)-200,piastek7[[#This Row],[Kostka]]+E183)</f>
        <v>136</v>
      </c>
      <c r="F184">
        <f>IF(E183+piastek7[[#This Row],[Kostka]]&lt;200,IF(F183+piastek7[[#This Row],[Orzech]]&gt;=260,F183+piastek7[[#This Row],[Orzech]]-260,F183+piastek7[[#This Row],[Orzech]]),F183+piastek7[[#This Row],[Orzech]])</f>
        <v>224</v>
      </c>
      <c r="G184">
        <f>IF(AND(E183+piastek7[[#This Row],[Kostka]]&lt;200,F183+piastek7[[#This Row],[Orzech]]&lt;260),IF(G183+piastek7[[#This Row],[Miał]]-320&gt;=0,G183+piastek7[[#This Row],[Miał]]-320,G183),G183+piastek7[[#This Row],[Miał]])</f>
        <v>187</v>
      </c>
      <c r="H184">
        <f>IF(piastek7[[#This Row],[Stan Kostka]]&lt;E183,1,0)</f>
        <v>0</v>
      </c>
      <c r="I184">
        <f>IF(piastek7[[#This Row],[Stan Orzech]]&lt;F183,1,0)</f>
        <v>0</v>
      </c>
      <c r="J184">
        <f>IF(AND(piastek7[[#This Row],[Stan miał]]&lt;G183,piastek7[[#This Row],[Stan miał]]&gt;-1),1,0)</f>
        <v>1</v>
      </c>
      <c r="K184">
        <f>IF(AND(piastek7[[#This Row],[Kostka2]]=0,piastek7[[#This Row],[Orzech2]]=0,piastek7[[#This Row],[Miał2]]=0),"WYŁĄCZENIE",0)</f>
        <v>0</v>
      </c>
    </row>
    <row r="185" spans="1:11" x14ac:dyDescent="0.3">
      <c r="A185">
        <v>4</v>
      </c>
      <c r="B185">
        <v>20</v>
      </c>
      <c r="C185">
        <v>10</v>
      </c>
      <c r="D185" s="1">
        <v>42109</v>
      </c>
      <c r="E185">
        <f>IF(E184+piastek7[[#This Row],[Kostka]]&gt;=200,(piastek7[[#This Row],[Kostka]]+E184)-200,piastek7[[#This Row],[Kostka]]+E184)</f>
        <v>140</v>
      </c>
      <c r="F185">
        <f>IF(E184+piastek7[[#This Row],[Kostka]]&lt;200,IF(F184+piastek7[[#This Row],[Orzech]]&gt;=260,F184+piastek7[[#This Row],[Orzech]]-260,F184+piastek7[[#This Row],[Orzech]]),F184+piastek7[[#This Row],[Orzech]])</f>
        <v>244</v>
      </c>
      <c r="G185">
        <f>IF(AND(E184+piastek7[[#This Row],[Kostka]]&lt;200,F184+piastek7[[#This Row],[Orzech]]&lt;260),IF(G184+piastek7[[#This Row],[Miał]]-320&gt;=0,G184+piastek7[[#This Row],[Miał]]-320,G184),G184+piastek7[[#This Row],[Miał]])</f>
        <v>187</v>
      </c>
      <c r="H185">
        <f>IF(piastek7[[#This Row],[Stan Kostka]]&lt;E184,1,0)</f>
        <v>0</v>
      </c>
      <c r="I185">
        <f>IF(piastek7[[#This Row],[Stan Orzech]]&lt;F184,1,0)</f>
        <v>0</v>
      </c>
      <c r="J185">
        <f>IF(AND(piastek7[[#This Row],[Stan miał]]&lt;G184,piastek7[[#This Row],[Stan miał]]&gt;-1),1,0)</f>
        <v>0</v>
      </c>
      <c r="K185" t="str">
        <f>IF(AND(piastek7[[#This Row],[Kostka2]]=0,piastek7[[#This Row],[Orzech2]]=0,piastek7[[#This Row],[Miał2]]=0),"WYŁĄCZENIE",0)</f>
        <v>WYŁĄCZENIE</v>
      </c>
    </row>
    <row r="186" spans="1:11" x14ac:dyDescent="0.3">
      <c r="C186">
        <f>SUM(piastek7[Miał])</f>
        <v>9295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o W f l K w A A A D 3 A A A A E g A A A E N v b m Z p Z y 9 Q Y W N r Y W d l L n h t b I S P v Q 6 C M A C E d x P f g X S n P 0 g c S C m D K y Q k J s a 1 g Q Y a S 0 t o s b y b g 4 / k K w h R 1 M 3 x 7 r 7 k 7 h 6 3 O 8 2 m T g V X M V h p d A o I x C C w j u u a K 6 N F C r Q B G d t u a M m r C 2 9 E M N P a J p O t U 9 A 6 1 y c I e e + h 3 0 E z N C j C m K B z k R + r V n Q c f G D 5 H w 6 l X m o r A R g 9 v d a w C B K y h z G O I a Z o N W k h 9 R e I 5 s F L + m P S w 6 j c O A j W q 7 D M K V o l R e 8 P 7 A k A A P / / A w B Q S w M E F A A C A A g A A A A h A B e U K p 5 D A Q A A b g Y A A B M A A A B G b 3 J t d W x h c y 9 T Z W N 0 a W 9 u M S 5 t 7 J F B S 8 M w F M f P F v Y d Q n Z p o Z S 1 2 z w o P X U K X g T Z R N D I i O 1 T w 9 K k J K / O b e z i V 9 r J s + x 7 m V H n E P T s D s s l 7 + X / e P z / + V n I U W h F h s 0 d n 3 q e f e Y G C l I J b h E m J C U S s O U R d 9 b v 5 m N V r N + 0 e 8 z s S z T Q e V 2 C Q v 9 c S I g y r d A 1 1 q f Z C b u 2 Y C w r u R G c D c B O U F e u w 9 r w M T e T 2 s 7 h R n K b i y k w p a d 8 / K h N W U v O k k 7 c Z / k c z F R A 7 s o 5 L 7 g S 0 G N f d i J 8 R R q E d w O Q o h Q I J q V H N C S Z l n W p b N o N y Z n K d S H U U x o n / U 5 I r m q N M M S Z h H R X R p d a w X 0 Q N r H a 9 L Y U o F x 8 T X B W U Z d u x B / c 1 M h w Z T f O m v W j W Q X W / / 6 E c L G g j R A 7 B x c K j 3 v R Z m Q Z k q 2 Q / C V 0 f w r L o O U J 9 b u b H Z E 2 3 T L x k 4 A e w O w j m O 4 B z H 6 C 6 R 3 A / D + Y T w A A A P / / A w B Q S w E C L Q A U A A Y A C A A A A C E A K t 2 q Q N I A A A A 3 A Q A A E w A A A A A A A A A A A A A A A A A A A A A A W 0 N v b n R l b n R f V H l w Z X N d L n h t b F B L A Q I t A B Q A A g A I A A A A I Q B 2 h Z + U r A A A A P c A A A A S A A A A A A A A A A A A A A A A A A s D A A B D b 2 5 m a W c v U G F j a 2 F n Z S 5 4 b W x Q S w E C L Q A U A A I A C A A A A C E A F 5 Q q n k M B A A B u B g A A E w A A A A A A A A A A A A A A A A D n A w A A R m 9 y b X V s Y X M v U 2 V j d G l v b j E u b V B L B Q Y A A A A A A w A D A M I A A A B b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i A A A A A A A A D c I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p Y X N 0 Z W s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j F U M j I 6 N T U 6 N D Y u N D U w N T c 0 M 1 o i L z 4 8 R W 5 0 c n k g V H l w Z T 0 i R m l s b E N v b H V t b l R 5 c G V z I i B W Y W x 1 Z T 0 i c 0 F 3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Y X N 0 Z W s v Q X V 0 b 1 J l b W 9 2 Z W R D b 2 x 1 b W 5 z M S 5 7 Q 2 9 s d W 1 u M S w w f S Z x d W 9 0 O y w m c X V v d D t T Z W N 0 a W 9 u M S 9 w a W F z d G V r L 0 F 1 d G 9 S Z W 1 v d m V k Q 2 9 s d W 1 u c z E u e 0 N v b H V t b j I s M X 0 m c X V v d D s s J n F 1 b 3 Q 7 U 2 V j d G l v b j E v c G l h c 3 R l a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Y X N 0 Z W s v Q X V 0 b 1 J l b W 9 2 Z W R D b 2 x 1 b W 5 z M S 5 7 Q 2 9 s d W 1 u M S w w f S Z x d W 9 0 O y w m c X V v d D t T Z W N 0 a W 9 u M S 9 w a W F z d G V r L 0 F 1 d G 9 S Z W 1 v d m V k Q 2 9 s d W 1 u c z E u e 0 N v b H V t b j I s M X 0 m c X V v d D s s J n F 1 b 3 Q 7 U 2 V j d G l v b j E v c G l h c 3 R l a y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d p Z 2 F j a m E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B p Y X N 0 Z W s i L z 4 8 L 1 N 0 Y W J s Z U V u d H J p Z X M + P C 9 J d G V t P j x J d G V t P j x J d G V t T G 9 j Y X R p b 2 4 + P E l 0 Z W 1 U e X B l P k Z v c m 1 1 b G E 8 L 0 l 0 Z W 1 U e X B l P j x J d G V t U G F 0 a D 5 T Z W N 0 a W 9 u M S 9 w a W F z d G V r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I x V D I y O j U 1 O j Q 2 L j Q 1 M D U 3 N D N a I i 8 + P E V u d H J 5 I F R 5 c G U 9 I k Z p b G x D b 2 x 1 b W 5 U e X B l c y I g V m F s d W U 9 I n N B d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a W F z d G V r M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p Y X N 0 Z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I x V D I y O j U 1 O j Q 2 L j Q 1 M D U 3 N D N a I i 8 + P E V u d H J 5 I F R 5 c G U 9 I k Z p b G x D b 2 x 1 b W 5 U e X B l c y I g V m F s d W U 9 I n N B d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a W F z d G V r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I x V D I y O j U 1 O j Q 2 L j Q 1 M D U 3 N D N a I i 8 + P E V u d H J 5 I F R 5 c G U 9 I k Z p b G x D b 2 x 1 b W 5 U e X B l c y I g V m F s d W U 9 I n N B d 0 1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F z d G V r L 0 F 1 d G 9 S Z W 1 v d m V k Q 2 9 s d W 1 u c z E u e 0 N v b H V t b j E s M H 0 m c X V v d D s s J n F 1 b 3 Q 7 U 2 V j d G l v b j E v c G l h c 3 R l a y 9 B d X R v U m V t b 3 Z l Z E N v b H V t b n M x L n t D b 2 x 1 b W 4 y L D F 9 J n F 1 b 3 Q 7 L C Z x d W 9 0 O 1 N l Y 3 R p b 2 4 x L 3 B p Y X N 0 Z W s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3 a W d h Y 2 p h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a W F z d G V r N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p Y X N 0 Z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F z d G V r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l h c 3 R l a y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p Y X N 0 Z W s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F z d G V r J T I w K D M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l h c 3 R l a y U y M C g z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p Y X N 0 Z W s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F z d G V r J T I w K D Q p L 1 p t a W V u a W 9 u b y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3 U 1 L C u h 6 0 G h L S e S r M J m 5 g A A A A A C A A A A A A A Q Z g A A A A E A A C A A A A D / l h y v C R j w V A f 5 3 H p E g o R i 1 a C s M P R u 8 1 j k m v J 9 B o r T d Q A A A A A O g A A A A A I A A C A A A A C v 5 + p O T 8 9 6 A l A y 1 O 5 t n k Q + h z 7 f A m h V W y f W y B E H 7 f Z 9 O l A A A A C i u Z s x s T / o A a F Y R r a X e r Y I b a m i f Y R J 8 R 5 d z Q 6 f 6 g U E a v V 2 U 1 X 3 f Q w W 4 7 a Y m m W I s K r d V k 8 b X t k Z C n V o U y 8 n Z F m P J 0 T E b T K f i x G R a H U 6 I H z N h E A A A A A P D 1 s H L B 5 K v x G Y g I D a n F 3 R Y R t K B E F 1 z n v M P 5 V R B Q I I M p O 0 k v E n w y o Z m 0 t W H U S N k n v 5 p M v f 4 s X o C 9 e u k J U i S c U U < / D a t a M a s h u p > 
</file>

<file path=customXml/itemProps1.xml><?xml version="1.0" encoding="utf-8"?>
<ds:datastoreItem xmlns:ds="http://schemas.openxmlformats.org/officeDocument/2006/customXml" ds:itemID="{57000499-45F9-4004-9EAC-63177826B3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piastek</vt:lpstr>
      <vt:lpstr>ceny</vt:lpstr>
      <vt:lpstr>4.1, 4.2</vt:lpstr>
      <vt:lpstr>4.3</vt:lpstr>
      <vt:lpstr>4.4, 4.5, 4.6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Żelazowska</dc:creator>
  <cp:lastModifiedBy>Maria Żelazowska</cp:lastModifiedBy>
  <cp:lastPrinted>2023-05-15T15:11:11Z</cp:lastPrinted>
  <dcterms:created xsi:type="dcterms:W3CDTF">2023-02-21T22:55:11Z</dcterms:created>
  <dcterms:modified xsi:type="dcterms:W3CDTF">2023-05-20T13:36:43Z</dcterms:modified>
</cp:coreProperties>
</file>