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matura_arkuszeWlasciwe\nowa_formula\2017\maj17\zadanie5\"/>
    </mc:Choice>
  </mc:AlternateContent>
  <xr:revisionPtr revIDLastSave="0" documentId="13_ncr:1_{CACA04D4-FC7E-4B98-97EF-22DA7554E71A}" xr6:coauthVersionLast="47" xr6:coauthVersionMax="47" xr10:uidLastSave="{00000000-0000-0000-0000-000000000000}"/>
  <bookViews>
    <workbookView xWindow="-108" yWindow="-108" windowWidth="23256" windowHeight="12456" activeTab="4" xr2:uid="{22033476-0748-4ABC-A12E-7A085C642302}"/>
  </bookViews>
  <sheets>
    <sheet name="5.1a" sheetId="1" r:id="rId1"/>
    <sheet name="5.2b" sheetId="2" r:id="rId2"/>
    <sheet name="5.2" sheetId="3" r:id="rId3"/>
    <sheet name="5.3" sheetId="6" r:id="rId4"/>
    <sheet name="Arkusz3" sheetId="4" r:id="rId5"/>
    <sheet name="Arkusz4" sheetId="5" r:id="rId6"/>
  </sheets>
  <definedNames>
    <definedName name="ExternalData_1" localSheetId="0" hidden="1">'5.1a'!$A$1:$F$135</definedName>
    <definedName name="ExternalData_1" localSheetId="2" hidden="1">'5.2'!$A$1:$F$135</definedName>
    <definedName name="ExternalData_1" localSheetId="1" hidden="1">'5.2b'!$A$1:$F$135</definedName>
    <definedName name="ExternalData_1" localSheetId="3" hidden="1">'5.3'!$A$1:$B$135</definedName>
    <definedName name="ExternalData_1" localSheetId="4" hidden="1">Arkusz3!$A$1:$F$135</definedName>
    <definedName name="ExternalData_1" localSheetId="5" hidden="1">Arkusz4!$A$1:$F$135</definedName>
  </definedNames>
  <calcPr calcId="191029"/>
  <pivotCaches>
    <pivotCache cacheId="3" r:id="rId7"/>
    <pivotCache cacheId="6" r:id="rId8"/>
    <pivotCache cacheId="1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4" l="1"/>
  <c r="G6" i="4"/>
  <c r="G3" i="4"/>
  <c r="G4" i="4"/>
  <c r="G8" i="4"/>
  <c r="G114" i="4"/>
  <c r="G115" i="4"/>
  <c r="G40" i="4"/>
  <c r="G54" i="4"/>
  <c r="G83" i="4"/>
  <c r="G18" i="4"/>
  <c r="G41" i="4"/>
  <c r="G25" i="4"/>
  <c r="G42" i="4"/>
  <c r="G36" i="4"/>
  <c r="G87" i="4"/>
  <c r="G37" i="4"/>
  <c r="G55" i="4"/>
  <c r="G77" i="4"/>
  <c r="G2" i="4"/>
  <c r="G79" i="4"/>
  <c r="G80" i="4"/>
  <c r="G84" i="4"/>
  <c r="G38" i="4"/>
  <c r="G19" i="4"/>
  <c r="G27" i="4"/>
  <c r="G16" i="4"/>
  <c r="G88" i="4"/>
  <c r="G89" i="4"/>
  <c r="G75" i="4"/>
  <c r="G118" i="4"/>
  <c r="G69" i="4"/>
  <c r="G57" i="4"/>
  <c r="G106" i="4"/>
  <c r="G59" i="4"/>
  <c r="G65" i="4"/>
  <c r="G63" i="4"/>
  <c r="G67" i="4"/>
  <c r="G12" i="4"/>
  <c r="G90" i="4"/>
  <c r="G43" i="4"/>
  <c r="G7" i="4"/>
  <c r="G26" i="4"/>
  <c r="G28" i="4"/>
  <c r="G85" i="4"/>
  <c r="G29" i="4"/>
  <c r="G86" i="4"/>
  <c r="G52" i="4"/>
  <c r="G17" i="4"/>
  <c r="G14" i="4"/>
  <c r="G5" i="4"/>
  <c r="G45" i="4"/>
  <c r="G46" i="4"/>
  <c r="G47" i="4"/>
  <c r="G93" i="4"/>
  <c r="G66" i="4"/>
  <c r="G61" i="4"/>
  <c r="G68" i="4"/>
  <c r="G48" i="4"/>
  <c r="G49" i="4"/>
  <c r="G44" i="4"/>
  <c r="G30" i="4"/>
  <c r="G110" i="4"/>
  <c r="G111" i="4"/>
  <c r="G112" i="4"/>
  <c r="G113" i="4"/>
  <c r="G50" i="4"/>
  <c r="G51" i="4"/>
  <c r="G60" i="4"/>
  <c r="G100" i="4"/>
  <c r="G101" i="4"/>
  <c r="G102" i="4"/>
  <c r="G103" i="4"/>
  <c r="G104" i="4"/>
  <c r="G105" i="4"/>
  <c r="G13" i="4"/>
  <c r="G23" i="4"/>
  <c r="G56" i="4"/>
  <c r="G78" i="4"/>
  <c r="G39" i="4"/>
  <c r="G20" i="4"/>
  <c r="G76" i="4"/>
  <c r="G108" i="4"/>
  <c r="G10" i="4"/>
  <c r="G11" i="4"/>
  <c r="G70" i="4"/>
  <c r="G95" i="4"/>
  <c r="G96" i="4"/>
  <c r="G97" i="4"/>
  <c r="G98" i="4"/>
  <c r="G99" i="4"/>
  <c r="G91" i="4"/>
  <c r="G107" i="4"/>
  <c r="G92" i="4"/>
  <c r="G116" i="4"/>
  <c r="G94" i="4"/>
  <c r="G31" i="4"/>
  <c r="G32" i="4"/>
  <c r="G33" i="4"/>
  <c r="G34" i="4"/>
  <c r="G35" i="4"/>
  <c r="G64" i="4"/>
  <c r="G24" i="4"/>
  <c r="G81" i="4"/>
  <c r="G82" i="4"/>
  <c r="G53" i="4"/>
  <c r="G15" i="4"/>
  <c r="G119" i="4"/>
  <c r="G123" i="4"/>
  <c r="G124" i="4"/>
  <c r="G125" i="4"/>
  <c r="G126" i="4"/>
  <c r="G127" i="4"/>
  <c r="G128" i="4"/>
  <c r="G129" i="4"/>
  <c r="G130" i="4"/>
  <c r="G71" i="4"/>
  <c r="G117" i="4"/>
  <c r="G73" i="4"/>
  <c r="G74" i="4"/>
  <c r="G109" i="4"/>
  <c r="G58" i="4"/>
  <c r="G21" i="4"/>
  <c r="G120" i="4"/>
  <c r="G121" i="4"/>
  <c r="G122" i="4"/>
  <c r="G72" i="4"/>
  <c r="G22" i="4"/>
  <c r="G62" i="4"/>
  <c r="G131" i="4"/>
  <c r="G132" i="4"/>
  <c r="G133" i="4"/>
  <c r="G134" i="4"/>
  <c r="G135" i="4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I97" i="2"/>
  <c r="I60" i="2"/>
  <c r="H3" i="2"/>
  <c r="H4" i="2"/>
  <c r="H5" i="2"/>
  <c r="H7" i="2"/>
  <c r="H8" i="2"/>
  <c r="H44" i="2"/>
  <c r="H52" i="2"/>
  <c r="H10" i="2"/>
  <c r="H15" i="2"/>
  <c r="H33" i="2"/>
  <c r="H35" i="2"/>
  <c r="H11" i="2"/>
  <c r="H13" i="2"/>
  <c r="H14" i="2"/>
  <c r="H16" i="2"/>
  <c r="H17" i="2"/>
  <c r="H18" i="2"/>
  <c r="H19" i="2"/>
  <c r="H20" i="2"/>
  <c r="H23" i="2"/>
  <c r="H31" i="2"/>
  <c r="H32" i="2"/>
  <c r="H39" i="2"/>
  <c r="H38" i="2"/>
  <c r="H42" i="2"/>
  <c r="H41" i="2"/>
  <c r="H51" i="2"/>
  <c r="H53" i="2"/>
  <c r="H54" i="2"/>
  <c r="H57" i="2"/>
  <c r="H62" i="2"/>
  <c r="H63" i="2"/>
  <c r="H66" i="2"/>
  <c r="H71" i="2"/>
  <c r="H73" i="2"/>
  <c r="H89" i="2"/>
  <c r="H108" i="2"/>
  <c r="H2" i="2"/>
  <c r="H9" i="2"/>
  <c r="H21" i="2"/>
  <c r="H27" i="2"/>
  <c r="H28" i="2"/>
  <c r="H34" i="2"/>
  <c r="H37" i="2"/>
  <c r="H43" i="2"/>
  <c r="H46" i="2"/>
  <c r="H45" i="2"/>
  <c r="H49" i="2"/>
  <c r="H55" i="2"/>
  <c r="H61" i="2"/>
  <c r="H67" i="2"/>
  <c r="H86" i="2"/>
  <c r="H87" i="2"/>
  <c r="H90" i="2"/>
  <c r="H91" i="2"/>
  <c r="H97" i="2"/>
  <c r="H106" i="2"/>
  <c r="H6" i="2"/>
  <c r="H25" i="2"/>
  <c r="H26" i="2"/>
  <c r="H29" i="2"/>
  <c r="H40" i="2"/>
  <c r="H76" i="2"/>
  <c r="H77" i="2"/>
  <c r="H80" i="2"/>
  <c r="H83" i="2"/>
  <c r="H85" i="2"/>
  <c r="H88" i="2"/>
  <c r="H92" i="2"/>
  <c r="H94" i="2"/>
  <c r="H98" i="2"/>
  <c r="H99" i="2"/>
  <c r="H103" i="2"/>
  <c r="H101" i="2"/>
  <c r="H104" i="2"/>
  <c r="H12" i="2"/>
  <c r="H22" i="2"/>
  <c r="H30" i="2"/>
  <c r="H36" i="2"/>
  <c r="H48" i="2"/>
  <c r="H58" i="2"/>
  <c r="H64" i="2"/>
  <c r="H65" i="2"/>
  <c r="H68" i="2"/>
  <c r="H69" i="2"/>
  <c r="H74" i="2"/>
  <c r="H79" i="2"/>
  <c r="H78" i="2"/>
  <c r="H81" i="2"/>
  <c r="H82" i="2"/>
  <c r="H84" i="2"/>
  <c r="H93" i="2"/>
  <c r="H96" i="2"/>
  <c r="H100" i="2"/>
  <c r="H102" i="2"/>
  <c r="H105" i="2"/>
  <c r="H109" i="2"/>
  <c r="H107" i="2"/>
  <c r="H110" i="2"/>
  <c r="H111" i="2"/>
  <c r="H112" i="2"/>
  <c r="H126" i="2"/>
  <c r="H24" i="2"/>
  <c r="H47" i="2"/>
  <c r="H50" i="2"/>
  <c r="H56" i="2"/>
  <c r="H70" i="2"/>
  <c r="H75" i="2"/>
  <c r="H113" i="2"/>
  <c r="H114" i="2"/>
  <c r="H116" i="2"/>
  <c r="H119" i="2"/>
  <c r="H118" i="2"/>
  <c r="H115" i="2"/>
  <c r="H120" i="2"/>
  <c r="H121" i="2"/>
  <c r="H127" i="2"/>
  <c r="H128" i="2"/>
  <c r="H59" i="2"/>
  <c r="H60" i="2"/>
  <c r="H72" i="2"/>
  <c r="H95" i="2"/>
  <c r="H117" i="2"/>
  <c r="H123" i="2"/>
  <c r="H124" i="2"/>
  <c r="H125" i="2"/>
  <c r="H129" i="2"/>
  <c r="H122" i="2"/>
  <c r="H130" i="2"/>
  <c r="H134" i="2"/>
  <c r="H133" i="2"/>
  <c r="H132" i="2"/>
  <c r="H135" i="2"/>
  <c r="H131" i="2"/>
  <c r="G3" i="2"/>
  <c r="I3" i="2" s="1"/>
  <c r="G4" i="2"/>
  <c r="I4" i="2" s="1"/>
  <c r="G5" i="2"/>
  <c r="I5" i="2" s="1"/>
  <c r="G7" i="2"/>
  <c r="I7" i="2" s="1"/>
  <c r="G8" i="2"/>
  <c r="I8" i="2" s="1"/>
  <c r="G44" i="2"/>
  <c r="I44" i="2" s="1"/>
  <c r="G52" i="2"/>
  <c r="G10" i="2"/>
  <c r="I10" i="2" s="1"/>
  <c r="G15" i="2"/>
  <c r="I15" i="2" s="1"/>
  <c r="G33" i="2"/>
  <c r="I33" i="2" s="1"/>
  <c r="G35" i="2"/>
  <c r="I35" i="2" s="1"/>
  <c r="G11" i="2"/>
  <c r="I11" i="2" s="1"/>
  <c r="G13" i="2"/>
  <c r="I13" i="2" s="1"/>
  <c r="G14" i="2"/>
  <c r="I14" i="2" s="1"/>
  <c r="G16" i="2"/>
  <c r="G17" i="2"/>
  <c r="I17" i="2" s="1"/>
  <c r="G18" i="2"/>
  <c r="I18" i="2" s="1"/>
  <c r="G19" i="2"/>
  <c r="I19" i="2" s="1"/>
  <c r="G20" i="2"/>
  <c r="I20" i="2" s="1"/>
  <c r="G23" i="2"/>
  <c r="I23" i="2" s="1"/>
  <c r="G31" i="2"/>
  <c r="I31" i="2" s="1"/>
  <c r="G32" i="2"/>
  <c r="I32" i="2" s="1"/>
  <c r="G39" i="2"/>
  <c r="G38" i="2"/>
  <c r="I38" i="2" s="1"/>
  <c r="G42" i="2"/>
  <c r="I42" i="2" s="1"/>
  <c r="G41" i="2"/>
  <c r="I41" i="2" s="1"/>
  <c r="G51" i="2"/>
  <c r="I51" i="2" s="1"/>
  <c r="G53" i="2"/>
  <c r="I53" i="2" s="1"/>
  <c r="G54" i="2"/>
  <c r="I54" i="2" s="1"/>
  <c r="G57" i="2"/>
  <c r="I57" i="2" s="1"/>
  <c r="G62" i="2"/>
  <c r="G63" i="2"/>
  <c r="I63" i="2" s="1"/>
  <c r="G66" i="2"/>
  <c r="I66" i="2" s="1"/>
  <c r="G71" i="2"/>
  <c r="I71" i="2" s="1"/>
  <c r="G73" i="2"/>
  <c r="I73" i="2" s="1"/>
  <c r="G89" i="2"/>
  <c r="I89" i="2" s="1"/>
  <c r="G108" i="2"/>
  <c r="I108" i="2" s="1"/>
  <c r="G2" i="2"/>
  <c r="I2" i="2" s="1"/>
  <c r="G9" i="2"/>
  <c r="G21" i="2"/>
  <c r="I21" i="2" s="1"/>
  <c r="G27" i="2"/>
  <c r="I27" i="2" s="1"/>
  <c r="G28" i="2"/>
  <c r="I28" i="2" s="1"/>
  <c r="G34" i="2"/>
  <c r="I34" i="2" s="1"/>
  <c r="G37" i="2"/>
  <c r="I37" i="2" s="1"/>
  <c r="G43" i="2"/>
  <c r="I43" i="2" s="1"/>
  <c r="G46" i="2"/>
  <c r="I46" i="2" s="1"/>
  <c r="G45" i="2"/>
  <c r="G49" i="2"/>
  <c r="I49" i="2" s="1"/>
  <c r="G55" i="2"/>
  <c r="I55" i="2" s="1"/>
  <c r="G61" i="2"/>
  <c r="I61" i="2" s="1"/>
  <c r="G67" i="2"/>
  <c r="I67" i="2" s="1"/>
  <c r="G86" i="2"/>
  <c r="I86" i="2" s="1"/>
  <c r="G87" i="2"/>
  <c r="I87" i="2" s="1"/>
  <c r="G90" i="2"/>
  <c r="I90" i="2" s="1"/>
  <c r="G91" i="2"/>
  <c r="G97" i="2"/>
  <c r="G106" i="2"/>
  <c r="I106" i="2" s="1"/>
  <c r="G6" i="2"/>
  <c r="I6" i="2" s="1"/>
  <c r="G25" i="2"/>
  <c r="I25" i="2" s="1"/>
  <c r="G26" i="2"/>
  <c r="I26" i="2" s="1"/>
  <c r="G29" i="2"/>
  <c r="I29" i="2" s="1"/>
  <c r="G40" i="2"/>
  <c r="I40" i="2" s="1"/>
  <c r="G76" i="2"/>
  <c r="G77" i="2"/>
  <c r="I77" i="2" s="1"/>
  <c r="G80" i="2"/>
  <c r="I80" i="2" s="1"/>
  <c r="G83" i="2"/>
  <c r="I83" i="2" s="1"/>
  <c r="G85" i="2"/>
  <c r="I85" i="2" s="1"/>
  <c r="G88" i="2"/>
  <c r="I88" i="2" s="1"/>
  <c r="G92" i="2"/>
  <c r="I92" i="2" s="1"/>
  <c r="G94" i="2"/>
  <c r="I94" i="2" s="1"/>
  <c r="G98" i="2"/>
  <c r="G99" i="2"/>
  <c r="I99" i="2" s="1"/>
  <c r="G103" i="2"/>
  <c r="I103" i="2" s="1"/>
  <c r="G101" i="2"/>
  <c r="I101" i="2" s="1"/>
  <c r="G104" i="2"/>
  <c r="I104" i="2" s="1"/>
  <c r="G12" i="2"/>
  <c r="I12" i="2" s="1"/>
  <c r="G22" i="2"/>
  <c r="I22" i="2" s="1"/>
  <c r="G30" i="2"/>
  <c r="I30" i="2" s="1"/>
  <c r="G36" i="2"/>
  <c r="G48" i="2"/>
  <c r="I48" i="2" s="1"/>
  <c r="G58" i="2"/>
  <c r="I58" i="2" s="1"/>
  <c r="G64" i="2"/>
  <c r="I64" i="2" s="1"/>
  <c r="G65" i="2"/>
  <c r="I65" i="2" s="1"/>
  <c r="G68" i="2"/>
  <c r="I68" i="2" s="1"/>
  <c r="G69" i="2"/>
  <c r="I69" i="2" s="1"/>
  <c r="G74" i="2"/>
  <c r="I74" i="2" s="1"/>
  <c r="G79" i="2"/>
  <c r="G78" i="2"/>
  <c r="I78" i="2" s="1"/>
  <c r="G81" i="2"/>
  <c r="I81" i="2" s="1"/>
  <c r="G82" i="2"/>
  <c r="I82" i="2" s="1"/>
  <c r="G84" i="2"/>
  <c r="I84" i="2" s="1"/>
  <c r="G93" i="2"/>
  <c r="I93" i="2" s="1"/>
  <c r="G96" i="2"/>
  <c r="I96" i="2" s="1"/>
  <c r="G100" i="2"/>
  <c r="I100" i="2" s="1"/>
  <c r="G102" i="2"/>
  <c r="G105" i="2"/>
  <c r="I105" i="2" s="1"/>
  <c r="G109" i="2"/>
  <c r="I109" i="2" s="1"/>
  <c r="G107" i="2"/>
  <c r="I107" i="2" s="1"/>
  <c r="G110" i="2"/>
  <c r="I110" i="2" s="1"/>
  <c r="G111" i="2"/>
  <c r="I111" i="2" s="1"/>
  <c r="G112" i="2"/>
  <c r="I112" i="2" s="1"/>
  <c r="G126" i="2"/>
  <c r="I126" i="2" s="1"/>
  <c r="G24" i="2"/>
  <c r="G47" i="2"/>
  <c r="I47" i="2" s="1"/>
  <c r="G50" i="2"/>
  <c r="I50" i="2" s="1"/>
  <c r="G56" i="2"/>
  <c r="I56" i="2" s="1"/>
  <c r="G70" i="2"/>
  <c r="I70" i="2" s="1"/>
  <c r="G75" i="2"/>
  <c r="I75" i="2" s="1"/>
  <c r="G113" i="2"/>
  <c r="I113" i="2" s="1"/>
  <c r="G114" i="2"/>
  <c r="I114" i="2" s="1"/>
  <c r="G116" i="2"/>
  <c r="G119" i="2"/>
  <c r="I119" i="2" s="1"/>
  <c r="G118" i="2"/>
  <c r="I118" i="2" s="1"/>
  <c r="G115" i="2"/>
  <c r="I115" i="2" s="1"/>
  <c r="G120" i="2"/>
  <c r="I120" i="2" s="1"/>
  <c r="G121" i="2"/>
  <c r="I121" i="2" s="1"/>
  <c r="G127" i="2"/>
  <c r="I127" i="2" s="1"/>
  <c r="G128" i="2"/>
  <c r="I128" i="2" s="1"/>
  <c r="G59" i="2"/>
  <c r="G60" i="2"/>
  <c r="G72" i="2"/>
  <c r="I72" i="2" s="1"/>
  <c r="G95" i="2"/>
  <c r="I95" i="2" s="1"/>
  <c r="G117" i="2"/>
  <c r="I117" i="2" s="1"/>
  <c r="G123" i="2"/>
  <c r="I123" i="2" s="1"/>
  <c r="G124" i="2"/>
  <c r="I124" i="2" s="1"/>
  <c r="G125" i="2"/>
  <c r="I125" i="2" s="1"/>
  <c r="G129" i="2"/>
  <c r="G122" i="2"/>
  <c r="I122" i="2" s="1"/>
  <c r="G130" i="2"/>
  <c r="I130" i="2" s="1"/>
  <c r="G134" i="2"/>
  <c r="I134" i="2" s="1"/>
  <c r="G133" i="2"/>
  <c r="I133" i="2" s="1"/>
  <c r="G132" i="2"/>
  <c r="I132" i="2" s="1"/>
  <c r="G135" i="2"/>
  <c r="I135" i="2" s="1"/>
  <c r="G131" i="2"/>
  <c r="I131" i="2" s="1"/>
  <c r="G12" i="1"/>
  <c r="I12" i="1" s="1"/>
  <c r="I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G2" i="1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I116" i="2" l="1"/>
  <c r="I102" i="2"/>
  <c r="I36" i="2"/>
  <c r="I76" i="2"/>
  <c r="I91" i="2"/>
  <c r="I9" i="2"/>
  <c r="I62" i="2"/>
  <c r="I39" i="2"/>
  <c r="I16" i="2"/>
  <c r="I52" i="2"/>
  <c r="I129" i="2"/>
  <c r="I59" i="2"/>
  <c r="I24" i="2"/>
  <c r="I79" i="2"/>
  <c r="I98" i="2"/>
  <c r="I4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E69E22-3F3B-47DF-ABA2-7A3D780828FD}" keepAlive="1" name="Zapytanie — transport" description="Połączenie z zapytaniem „transport” w skoroszycie." type="5" refreshedVersion="8" background="1" saveData="1">
    <dbPr connection="Provider=Microsoft.Mashup.OleDb.1;Data Source=$Workbook$;Location=transport;Extended Properties=&quot;&quot;" command="SELECT * FROM [transport]"/>
  </connection>
  <connection id="2" xr16:uid="{EF4C7DCB-E130-466E-8074-8B8B761EF4E1}" keepAlive="1" name="Zapytanie — transport (2)" description="Połączenie z zapytaniem „transport (2)” w skoroszycie." type="5" refreshedVersion="8" background="1" saveData="1">
    <dbPr connection="Provider=Microsoft.Mashup.OleDb.1;Data Source=$Workbook$;Location=&quot;transport (2)&quot;;Extended Properties=&quot;&quot;" command="SELECT * FROM [transport (2)]"/>
  </connection>
  <connection id="3" xr16:uid="{45E5D631-C025-49B9-8FA4-25039B7157DA}" keepAlive="1" name="Zapytanie — transport (3)" description="Połączenie z zapytaniem „transport (3)” w skoroszycie." type="5" refreshedVersion="8" background="1" saveData="1">
    <dbPr connection="Provider=Microsoft.Mashup.OleDb.1;Data Source=$Workbook$;Location=&quot;transport (3)&quot;;Extended Properties=&quot;&quot;" command="SELECT * FROM [transport (3)]"/>
  </connection>
  <connection id="4" xr16:uid="{ABFE4383-D4C5-4FE0-AF0A-AA1ED8681EF4}" keepAlive="1" name="Zapytanie — transport (4)" description="Połączenie z zapytaniem „transport (4)” w skoroszycie." type="5" refreshedVersion="8" background="1" saveData="1">
    <dbPr connection="Provider=Microsoft.Mashup.OleDb.1;Data Source=$Workbook$;Location=&quot;transport (4)&quot;;Extended Properties=&quot;&quot;" command="SELECT * FROM [transport (4)]"/>
  </connection>
  <connection id="5" xr16:uid="{FA6EEF74-C659-4C0A-81F3-C2A5141B7C8F}" keepAlive="1" name="Zapytanie — transport (5)" description="Połączenie z zapytaniem „transport (5)” w skoroszycie." type="5" refreshedVersion="8" background="1" saveData="1">
    <dbPr connection="Provider=Microsoft.Mashup.OleDb.1;Data Source=$Workbook$;Location=&quot;transport (5)&quot;;Extended Properties=&quot;&quot;" command="SELECT * FROM [transport (5)]"/>
  </connection>
  <connection id="6" xr16:uid="{47FD3C2B-A9AF-46B0-B1EC-C259F009DECE}" keepAlive="1" name="Zapytanie — transport (6)" description="Połączenie z zapytaniem „transport (6)” w skoroszycie." type="5" refreshedVersion="8" background="1" saveData="1">
    <dbPr connection="Provider=Microsoft.Mashup.OleDb.1;Data Source=$Workbook$;Location=&quot;transport (6)&quot;;Extended Properties=&quot;&quot;" command="SELECT * FROM [transport (6)]"/>
  </connection>
</connections>
</file>

<file path=xl/sharedStrings.xml><?xml version="1.0" encoding="utf-8"?>
<sst xmlns="http://schemas.openxmlformats.org/spreadsheetml/2006/main" count="1550" uniqueCount="199">
  <si>
    <t>Marka_i_model</t>
  </si>
  <si>
    <t>Rok_produkcji</t>
  </si>
  <si>
    <t>Cena_zakupu</t>
  </si>
  <si>
    <t>Nr_rejestracyjny</t>
  </si>
  <si>
    <t>Przebieg</t>
  </si>
  <si>
    <t>Data_ostatniego_remontu</t>
  </si>
  <si>
    <t>Iveco Strails</t>
  </si>
  <si>
    <t>ERA 210 TR</t>
  </si>
  <si>
    <t>ERA 211 TR</t>
  </si>
  <si>
    <t>ERA 212 TR</t>
  </si>
  <si>
    <t>ERA 213 TR</t>
  </si>
  <si>
    <t>ERA 209 TR</t>
  </si>
  <si>
    <t>Mercedes Axor</t>
  </si>
  <si>
    <t>ERA 223 TR</t>
  </si>
  <si>
    <t>MAN TGA</t>
  </si>
  <si>
    <t>ERA 217 TR</t>
  </si>
  <si>
    <t>Volvo FE</t>
  </si>
  <si>
    <t>ERA 095 TR</t>
  </si>
  <si>
    <t>Volvo FM</t>
  </si>
  <si>
    <t>ERA 093 TR</t>
  </si>
  <si>
    <t>Volvo FMX</t>
  </si>
  <si>
    <t>ERA 094 TR</t>
  </si>
  <si>
    <t>Volvo FH</t>
  </si>
  <si>
    <t>ERA 092 TR</t>
  </si>
  <si>
    <t>ERA 097 TR</t>
  </si>
  <si>
    <t>Iveco 100E</t>
  </si>
  <si>
    <t>ERA 114 TR</t>
  </si>
  <si>
    <t>ERA 108 TR</t>
  </si>
  <si>
    <t>Scania L94</t>
  </si>
  <si>
    <t>ERA 100 TR</t>
  </si>
  <si>
    <t>ERA 101 TR</t>
  </si>
  <si>
    <t>ERA 111 TR</t>
  </si>
  <si>
    <t>ERA 120 TR</t>
  </si>
  <si>
    <t>Renault Premium</t>
  </si>
  <si>
    <t>ERA 110 TR</t>
  </si>
  <si>
    <t>Mercedes Atego</t>
  </si>
  <si>
    <t>ERA 112 TR</t>
  </si>
  <si>
    <t>Scania M93</t>
  </si>
  <si>
    <t>ERA 102 TR</t>
  </si>
  <si>
    <t>ERA 302 TR</t>
  </si>
  <si>
    <t>ERA 096 TR</t>
  </si>
  <si>
    <t>Iveco EuroCargo</t>
  </si>
  <si>
    <t>ERA 104 TR</t>
  </si>
  <si>
    <t>ERA 119 TR</t>
  </si>
  <si>
    <t>ERA 106 TR</t>
  </si>
  <si>
    <t>MAN TGL</t>
  </si>
  <si>
    <t>ERA 117 TR</t>
  </si>
  <si>
    <t>Volvo FL</t>
  </si>
  <si>
    <t>ERA 098 TR</t>
  </si>
  <si>
    <t>ERA 109 TR</t>
  </si>
  <si>
    <t>DAF LF45</t>
  </si>
  <si>
    <t>ERA 115 TR</t>
  </si>
  <si>
    <t>ERA 113 TR</t>
  </si>
  <si>
    <t>ERA 107 TR</t>
  </si>
  <si>
    <t>MAN TGA41</t>
  </si>
  <si>
    <t>ERA 116 TR</t>
  </si>
  <si>
    <t>MAN TGA33</t>
  </si>
  <si>
    <t>ERA 105 TR</t>
  </si>
  <si>
    <t>DAF CF85</t>
  </si>
  <si>
    <t>ERA 103 TR</t>
  </si>
  <si>
    <t>Mercedes Sided</t>
  </si>
  <si>
    <t>ERA 099 TR</t>
  </si>
  <si>
    <t>Mercedes Actros</t>
  </si>
  <si>
    <t>ERA 118 TR</t>
  </si>
  <si>
    <t>ERA 132 TR</t>
  </si>
  <si>
    <t>ERA 142 TR</t>
  </si>
  <si>
    <t>ERA 145 TR</t>
  </si>
  <si>
    <t>Renault Midlum</t>
  </si>
  <si>
    <t>ERA 146 TR</t>
  </si>
  <si>
    <t>ERA 135 TR</t>
  </si>
  <si>
    <t>ERA 136 TR</t>
  </si>
  <si>
    <t>Renault D10</t>
  </si>
  <si>
    <t>ERA 141 TR</t>
  </si>
  <si>
    <t>ERA 340 TR</t>
  </si>
  <si>
    <t>ERA 147 TR</t>
  </si>
  <si>
    <t>ERA 394 TR</t>
  </si>
  <si>
    <t>DAF CF75</t>
  </si>
  <si>
    <t>ERA 143 TR</t>
  </si>
  <si>
    <t>ERA 140 TR</t>
  </si>
  <si>
    <t>DAF CF65</t>
  </si>
  <si>
    <t>ERA 133 TR</t>
  </si>
  <si>
    <t>Iveco TrakkerEuro5</t>
  </si>
  <si>
    <t>ERA 214 TR</t>
  </si>
  <si>
    <t>Renault Magnum</t>
  </si>
  <si>
    <t>ERA 227 TR</t>
  </si>
  <si>
    <t>ERA 228 TR</t>
  </si>
  <si>
    <t>ERA 226 TR</t>
  </si>
  <si>
    <t>ERA 131 TR</t>
  </si>
  <si>
    <t>ERA 144 TR</t>
  </si>
  <si>
    <t>ERA 134 TR</t>
  </si>
  <si>
    <t>ERA 161 TR</t>
  </si>
  <si>
    <t>Renault R385</t>
  </si>
  <si>
    <t>ERA 158 TR</t>
  </si>
  <si>
    <t>ERA 160 TR</t>
  </si>
  <si>
    <t>ERA 159 TR</t>
  </si>
  <si>
    <t>ERA 157 TR</t>
  </si>
  <si>
    <t>ERA 221 TR</t>
  </si>
  <si>
    <t>ERA 225 TR</t>
  </si>
  <si>
    <t>ERA 220 TR</t>
  </si>
  <si>
    <t>ERA 222 TR</t>
  </si>
  <si>
    <t>Renault Pelen</t>
  </si>
  <si>
    <t>ERA 230 TR</t>
  </si>
  <si>
    <t>ERA 229 TR</t>
  </si>
  <si>
    <t>ERA 162 TR</t>
  </si>
  <si>
    <t>Scania R500</t>
  </si>
  <si>
    <t>ERA 237 TR</t>
  </si>
  <si>
    <t>ERA 236 TR</t>
  </si>
  <si>
    <t>ERA 238 TR</t>
  </si>
  <si>
    <t>ERA 240 TR</t>
  </si>
  <si>
    <t>ERA 241 TR</t>
  </si>
  <si>
    <t>ERA 239 TR</t>
  </si>
  <si>
    <t>ERA 168 TR</t>
  </si>
  <si>
    <t>ERA 175 TR</t>
  </si>
  <si>
    <t>ERA 173 TR</t>
  </si>
  <si>
    <t>ERA 166 TR</t>
  </si>
  <si>
    <t>ERA 176 TR</t>
  </si>
  <si>
    <t>ERA 172 TR</t>
  </si>
  <si>
    <t>ERA 169 TR</t>
  </si>
  <si>
    <t>ERA 170 TR</t>
  </si>
  <si>
    <t>Iveco STRALIS</t>
  </si>
  <si>
    <t>ERA 215 TR</t>
  </si>
  <si>
    <t>ERA 216 TR</t>
  </si>
  <si>
    <t>ERA 178 TR</t>
  </si>
  <si>
    <t>Scania R420</t>
  </si>
  <si>
    <t>ERA 232 TR</t>
  </si>
  <si>
    <t>ERA 233 TR</t>
  </si>
  <si>
    <t>ERA 231 TR</t>
  </si>
  <si>
    <t>ERA 234 TR</t>
  </si>
  <si>
    <t>ERA 235 TR</t>
  </si>
  <si>
    <t>Volvo FH13-500</t>
  </si>
  <si>
    <t>ERA 248 TR</t>
  </si>
  <si>
    <t>ERA 177 TR</t>
  </si>
  <si>
    <t>ERA 247 TR</t>
  </si>
  <si>
    <t>MAN TGX</t>
  </si>
  <si>
    <t>ERA 218 TR</t>
  </si>
  <si>
    <t>ERA 174 TR</t>
  </si>
  <si>
    <t>DAF XF460</t>
  </si>
  <si>
    <t>ERA 207 TR</t>
  </si>
  <si>
    <t>ERA 405 TR</t>
  </si>
  <si>
    <t>ERA 204 TR</t>
  </si>
  <si>
    <t>ERA 208 TR</t>
  </si>
  <si>
    <t>ERA 406 TR</t>
  </si>
  <si>
    <t>ERA 171 TR</t>
  </si>
  <si>
    <t>ERA 183 TR</t>
  </si>
  <si>
    <t>ERA 388 TR</t>
  </si>
  <si>
    <t>ERA 188 TR</t>
  </si>
  <si>
    <t>ERA 184 TR</t>
  </si>
  <si>
    <t>ERA 186 TR</t>
  </si>
  <si>
    <t>ERA 185 TR</t>
  </si>
  <si>
    <t>ERA 199 TR</t>
  </si>
  <si>
    <t>ERA 198 TR</t>
  </si>
  <si>
    <t>ERA 200 TR</t>
  </si>
  <si>
    <t>ERA 201 TR</t>
  </si>
  <si>
    <t>ERA 496 TR</t>
  </si>
  <si>
    <t>ERA 497 TR</t>
  </si>
  <si>
    <t>ERA 202 TR</t>
  </si>
  <si>
    <t>ERA 203 TR</t>
  </si>
  <si>
    <t>MAN TGS</t>
  </si>
  <si>
    <t>ERA 187 TR</t>
  </si>
  <si>
    <t>ERA 219 TR</t>
  </si>
  <si>
    <t>MAN TGA18</t>
  </si>
  <si>
    <t>ERA 193 TR</t>
  </si>
  <si>
    <t>ERA 195 TR</t>
  </si>
  <si>
    <t>ERA 197 TR</t>
  </si>
  <si>
    <t>ERA 194 TR</t>
  </si>
  <si>
    <t>ERA 196 TR</t>
  </si>
  <si>
    <t>ERA 393 TR</t>
  </si>
  <si>
    <t>ERA 494 TR</t>
  </si>
  <si>
    <t>ERA 495 TR</t>
  </si>
  <si>
    <t>ERA 192 TR</t>
  </si>
  <si>
    <t>ERA 205 TR</t>
  </si>
  <si>
    <t>ERA 206 TR</t>
  </si>
  <si>
    <t>Volvo 2015Euro6M</t>
  </si>
  <si>
    <t>ERA 242 TR</t>
  </si>
  <si>
    <t>ERA 243 TR</t>
  </si>
  <si>
    <t>ERA 244 TR</t>
  </si>
  <si>
    <t>ERA 245 TR</t>
  </si>
  <si>
    <t>ERA 246 TR</t>
  </si>
  <si>
    <t>czasowa</t>
  </si>
  <si>
    <t>zużycie</t>
  </si>
  <si>
    <t>wartość 2017</t>
  </si>
  <si>
    <t>marka</t>
  </si>
  <si>
    <t>Etykiety wierszy</t>
  </si>
  <si>
    <t xml:space="preserve">DAF </t>
  </si>
  <si>
    <t xml:space="preserve">Iveco </t>
  </si>
  <si>
    <t xml:space="preserve">MAN </t>
  </si>
  <si>
    <t xml:space="preserve">Mercedes </t>
  </si>
  <si>
    <t xml:space="preserve">Renault </t>
  </si>
  <si>
    <t xml:space="preserve">Scania </t>
  </si>
  <si>
    <t xml:space="preserve">Volvo </t>
  </si>
  <si>
    <t>Suma końcowa</t>
  </si>
  <si>
    <t>Liczba z Nr_rejestracyjny</t>
  </si>
  <si>
    <t>Średnia z Przebieg</t>
  </si>
  <si>
    <t>5.2 b)</t>
  </si>
  <si>
    <t>5.2 a)</t>
  </si>
  <si>
    <t>Kolumna1</t>
  </si>
  <si>
    <t>Marka</t>
  </si>
  <si>
    <t>Liczba z Marka_i_model</t>
  </si>
  <si>
    <t>Etykiety kolumn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</si>
</sst>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ny" xfId="0" builtinId="0"/>
  </cellStyles>
  <dxfs count="26"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[zadanie5_firmatransportowa.xlsx]5.2!Tabela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przebieg dla aut</a:t>
            </a:r>
            <a:r>
              <a:rPr lang="pl-PL" baseline="0"/>
              <a:t> danej marki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'5.2'!$J$14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'5.2'!$I$15:$I$22</c:f>
              <c:strCache>
                <c:ptCount val="7"/>
                <c:pt idx="0">
                  <c:v>DAF </c:v>
                </c:pt>
                <c:pt idx="1">
                  <c:v>Iveco </c:v>
                </c:pt>
                <c:pt idx="2">
                  <c:v>MAN </c:v>
                </c:pt>
                <c:pt idx="3">
                  <c:v>Mercedes </c:v>
                </c:pt>
                <c:pt idx="4">
                  <c:v>Renault </c:v>
                </c:pt>
                <c:pt idx="5">
                  <c:v>Scania </c:v>
                </c:pt>
                <c:pt idx="6">
                  <c:v>Volvo </c:v>
                </c:pt>
              </c:strCache>
            </c:strRef>
          </c:cat>
          <c:val>
            <c:numRef>
              <c:f>'5.2'!$J$15:$J$22</c:f>
              <c:numCache>
                <c:formatCode>General</c:formatCode>
                <c:ptCount val="7"/>
                <c:pt idx="0">
                  <c:v>273239.59999999998</c:v>
                </c:pt>
                <c:pt idx="1">
                  <c:v>657434.5</c:v>
                </c:pt>
                <c:pt idx="2">
                  <c:v>289637.27777777775</c:v>
                </c:pt>
                <c:pt idx="3">
                  <c:v>486545.8823529412</c:v>
                </c:pt>
                <c:pt idx="4">
                  <c:v>519936.0588235294</c:v>
                </c:pt>
                <c:pt idx="5">
                  <c:v>557117.6470588235</c:v>
                </c:pt>
                <c:pt idx="6">
                  <c:v>307130.4347826087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1-48EA-B084-261912BAF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974703"/>
        <c:axId val="606189439"/>
      </c:barChart>
      <c:catAx>
        <c:axId val="122297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Marka</a:t>
                </a:r>
                <a:r>
                  <a:rPr lang="pl-PL" baseline="0"/>
                  <a:t> auta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189439"/>
        <c:crosses val="autoZero"/>
        <c:auto val="1"/>
        <c:lblAlgn val="ctr"/>
        <c:lblOffset val="100"/>
        <c:noMultiLvlLbl val="0"/>
      </c:catAx>
      <c:valAx>
        <c:axId val="6061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297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</xdr:colOff>
      <xdr:row>23</xdr:row>
      <xdr:rowOff>3810</xdr:rowOff>
    </xdr:from>
    <xdr:to>
      <xdr:col>19</xdr:col>
      <xdr:colOff>0</xdr:colOff>
      <xdr:row>46</xdr:row>
      <xdr:rowOff>22860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36B78CF-2394-B366-D708-8542783E7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5058.641748726855" createdVersion="8" refreshedVersion="8" minRefreshableVersion="3" recordCount="134" xr:uid="{7E8ED62C-9371-4E29-BF6A-F18C269D7EE9}">
  <cacheSource type="worksheet">
    <worksheetSource name="Tabela_transport4"/>
  </cacheSource>
  <cacheFields count="7">
    <cacheField name="Marka_i_model" numFmtId="0">
      <sharedItems/>
    </cacheField>
    <cacheField name="Rok_produkcji" numFmtId="0">
      <sharedItems containsSemiMixedTypes="0" containsString="0" containsNumber="1" containsInteger="1" minValue="2006" maxValue="2015"/>
    </cacheField>
    <cacheField name="Cena_zakupu" numFmtId="0">
      <sharedItems containsSemiMixedTypes="0" containsString="0" containsNumber="1" containsInteger="1" minValue="37000" maxValue="360000"/>
    </cacheField>
    <cacheField name="Nr_rejestracyjny" numFmtId="0">
      <sharedItems/>
    </cacheField>
    <cacheField name="Przebieg" numFmtId="0">
      <sharedItems containsSemiMixedTypes="0" containsString="0" containsNumber="1" containsInteger="1" minValue="91000" maxValue="1260000"/>
    </cacheField>
    <cacheField name="Data_ostatniego_remontu" numFmtId="14">
      <sharedItems containsSemiMixedTypes="0" containsNonDate="0" containsDate="1" containsString="0" minDate="2015-01-10T00:00:00" maxDate="2016-12-31T00:00:00"/>
    </cacheField>
    <cacheField name="marka" numFmtId="0">
      <sharedItems count="7">
        <s v="Iveco "/>
        <s v="Mercedes "/>
        <s v="MAN "/>
        <s v="Volvo "/>
        <s v="Scania "/>
        <s v="Renault "/>
        <s v="DAF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5058.644244907409" createdVersion="8" refreshedVersion="8" minRefreshableVersion="3" recordCount="134" xr:uid="{5B9DE67B-FB87-483D-943F-3DD035E52D09}">
  <cacheSource type="worksheet">
    <worksheetSource name="Tabela_transport4[[Przebieg]:[marka]]"/>
  </cacheSource>
  <cacheFields count="3">
    <cacheField name="Przebieg" numFmtId="0">
      <sharedItems containsSemiMixedTypes="0" containsString="0" containsNumber="1" containsInteger="1" minValue="91000" maxValue="1260000"/>
    </cacheField>
    <cacheField name="Data_ostatniego_remontu" numFmtId="14">
      <sharedItems containsSemiMixedTypes="0" containsNonDate="0" containsDate="1" containsString="0" minDate="2015-01-10T00:00:00" maxDate="2016-12-31T00:00:00"/>
    </cacheField>
    <cacheField name="marka" numFmtId="0">
      <sharedItems count="7">
        <s v="Iveco "/>
        <s v="Mercedes "/>
        <s v="MAN "/>
        <s v="Volvo "/>
        <s v="Scania "/>
        <s v="Renault "/>
        <s v="DAF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5058.653359722222" createdVersion="8" refreshedVersion="8" minRefreshableVersion="3" recordCount="134" xr:uid="{6BDAD7BE-A224-4327-B130-4C053EBBAE01}">
  <cacheSource type="worksheet">
    <worksheetSource name="Tabela_transport47"/>
  </cacheSource>
  <cacheFields count="3">
    <cacheField name="Marka_i_model" numFmtId="0">
      <sharedItems/>
    </cacheField>
    <cacheField name="Rok_produkcji" numFmtId="0">
      <sharedItems containsSemiMixedTypes="0" containsString="0" containsNumber="1" containsInteger="1" minValue="2006" maxValue="2015" count="10"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Marka" numFmtId="0">
      <sharedItems count="7">
        <s v="Iveco "/>
        <s v="Mercedes "/>
        <s v="MAN "/>
        <s v="Volvo "/>
        <s v="Scania "/>
        <s v="Renault "/>
        <s v="DAF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s v="Iveco Strails"/>
    <n v="2006"/>
    <n v="85900"/>
    <s v="ERA 210 TR"/>
    <n v="1200655"/>
    <d v="2015-01-31T00:00:00"/>
    <x v="0"/>
  </r>
  <r>
    <s v="Iveco Strails"/>
    <n v="2006"/>
    <n v="85900"/>
    <s v="ERA 211 TR"/>
    <n v="1068570"/>
    <d v="2015-01-25T00:00:00"/>
    <x v="0"/>
  </r>
  <r>
    <s v="Iveco Strails"/>
    <n v="2006"/>
    <n v="85900"/>
    <s v="ERA 212 TR"/>
    <n v="998704"/>
    <d v="2015-01-24T00:00:00"/>
    <x v="0"/>
  </r>
  <r>
    <s v="Iveco Strails"/>
    <n v="2006"/>
    <n v="85900"/>
    <s v="ERA 213 TR"/>
    <n v="936780"/>
    <d v="2015-01-24T00:00:00"/>
    <x v="0"/>
  </r>
  <r>
    <s v="Iveco Strails"/>
    <n v="2006"/>
    <n v="85900"/>
    <s v="ERA 209 TR"/>
    <n v="870233"/>
    <d v="2015-01-30T00:00:00"/>
    <x v="0"/>
  </r>
  <r>
    <s v="Mercedes Axor"/>
    <n v="2007"/>
    <n v="205000"/>
    <s v="ERA 223 TR"/>
    <n v="1260000"/>
    <d v="2016-04-23T00:00:00"/>
    <x v="1"/>
  </r>
  <r>
    <s v="MAN TGA"/>
    <n v="2007"/>
    <n v="198000"/>
    <s v="ERA 217 TR"/>
    <n v="890200"/>
    <d v="2016-05-30T00:00:00"/>
    <x v="2"/>
  </r>
  <r>
    <s v="Volvo FE"/>
    <n v="2008"/>
    <n v="49411"/>
    <s v="ERA 095 TR"/>
    <n v="186000"/>
    <d v="2015-07-25T00:00:00"/>
    <x v="3"/>
  </r>
  <r>
    <s v="Volvo FM"/>
    <n v="2008"/>
    <n v="58000"/>
    <s v="ERA 093 TR"/>
    <n v="306000"/>
    <d v="2015-09-24T00:00:00"/>
    <x v="3"/>
  </r>
  <r>
    <s v="Volvo FMX"/>
    <n v="2008"/>
    <n v="84000"/>
    <s v="ERA 094 TR"/>
    <n v="266000"/>
    <d v="2016-01-13T00:00:00"/>
    <x v="3"/>
  </r>
  <r>
    <s v="Volvo FH"/>
    <n v="2008"/>
    <n v="89000"/>
    <s v="ERA 092 TR"/>
    <n v="305000"/>
    <d v="2015-03-12T00:00:00"/>
    <x v="3"/>
  </r>
  <r>
    <s v="Volvo FE"/>
    <n v="2009"/>
    <n v="48411"/>
    <s v="ERA 097 TR"/>
    <n v="190000"/>
    <d v="2015-07-25T00:00:00"/>
    <x v="3"/>
  </r>
  <r>
    <s v="Iveco 100E"/>
    <n v="2009"/>
    <n v="68000"/>
    <s v="ERA 114 TR"/>
    <n v="992600"/>
    <d v="2015-06-02T00:00:00"/>
    <x v="0"/>
  </r>
  <r>
    <s v="Volvo FE"/>
    <n v="2009"/>
    <n v="49411"/>
    <s v="ERA 108 TR"/>
    <n v="186000"/>
    <d v="2015-07-25T00:00:00"/>
    <x v="3"/>
  </r>
  <r>
    <s v="Scania L94"/>
    <n v="2009"/>
    <n v="67900"/>
    <s v="ERA 100 TR"/>
    <n v="850000"/>
    <d v="2015-07-09T00:00:00"/>
    <x v="4"/>
  </r>
  <r>
    <s v="Volvo FE"/>
    <n v="2009"/>
    <n v="65000"/>
    <s v="ERA 101 TR"/>
    <n v="740000"/>
    <d v="2016-01-16T00:00:00"/>
    <x v="3"/>
  </r>
  <r>
    <s v="Scania L94"/>
    <n v="2009"/>
    <n v="68900"/>
    <s v="ERA 111 TR"/>
    <n v="846000"/>
    <d v="2015-07-09T00:00:00"/>
    <x v="4"/>
  </r>
  <r>
    <s v="Volvo FM"/>
    <n v="2009"/>
    <n v="59000"/>
    <s v="ERA 120 TR"/>
    <n v="302000"/>
    <d v="2015-09-24T00:00:00"/>
    <x v="3"/>
  </r>
  <r>
    <s v="Renault Premium"/>
    <n v="2009"/>
    <n v="77000"/>
    <s v="ERA 110 TR"/>
    <n v="846000"/>
    <d v="2016-01-07T00:00:00"/>
    <x v="5"/>
  </r>
  <r>
    <s v="Mercedes Atego"/>
    <n v="2009"/>
    <n v="85000"/>
    <s v="ERA 112 TR"/>
    <n v="946000"/>
    <d v="2015-01-10T00:00:00"/>
    <x v="1"/>
  </r>
  <r>
    <s v="Scania M93"/>
    <n v="2009"/>
    <n v="79000"/>
    <s v="ERA 102 TR"/>
    <n v="390000"/>
    <d v="2016-01-10T00:00:00"/>
    <x v="4"/>
  </r>
  <r>
    <s v="Scania M93"/>
    <n v="2009"/>
    <n v="79000"/>
    <s v="ERA 302 TR"/>
    <n v="390000"/>
    <d v="2016-01-10T00:00:00"/>
    <x v="4"/>
  </r>
  <r>
    <s v="Volvo FMX"/>
    <n v="2009"/>
    <n v="83000"/>
    <s v="ERA 096 TR"/>
    <n v="270000"/>
    <d v="2016-01-13T00:00:00"/>
    <x v="3"/>
  </r>
  <r>
    <s v="Iveco EuroCargo"/>
    <n v="2009"/>
    <n v="86133"/>
    <s v="ERA 104 TR"/>
    <n v="380000"/>
    <d v="2015-07-23T00:00:00"/>
    <x v="0"/>
  </r>
  <r>
    <s v="Volvo FH"/>
    <n v="2009"/>
    <n v="90000"/>
    <s v="ERA 119 TR"/>
    <n v="301000"/>
    <d v="2015-03-12T00:00:00"/>
    <x v="3"/>
  </r>
  <r>
    <s v="Mercedes Atego"/>
    <n v="2009"/>
    <n v="91000"/>
    <s v="ERA 106 TR"/>
    <n v="360000"/>
    <d v="2015-06-19T00:00:00"/>
    <x v="1"/>
  </r>
  <r>
    <s v="MAN TGL"/>
    <n v="2009"/>
    <n v="114400"/>
    <s v="ERA 117 TR"/>
    <n v="226000"/>
    <d v="2015-03-10T00:00:00"/>
    <x v="2"/>
  </r>
  <r>
    <s v="Volvo FL"/>
    <n v="2009"/>
    <n v="134000"/>
    <s v="ERA 098 TR"/>
    <n v="482000"/>
    <d v="2016-01-16T00:00:00"/>
    <x v="3"/>
  </r>
  <r>
    <s v="Volvo FL"/>
    <n v="2009"/>
    <n v="135000"/>
    <s v="ERA 109 TR"/>
    <n v="478000"/>
    <d v="2016-01-16T00:00:00"/>
    <x v="3"/>
  </r>
  <r>
    <s v="DAF LF45"/>
    <n v="2009"/>
    <n v="131780"/>
    <s v="ERA 115 TR"/>
    <n v="306000"/>
    <d v="2015-12-27T00:00:00"/>
    <x v="6"/>
  </r>
  <r>
    <s v="MAN TGL"/>
    <n v="2009"/>
    <n v="159000"/>
    <s v="ERA 113 TR"/>
    <n v="403000"/>
    <d v="2016-11-07T00:00:00"/>
    <x v="2"/>
  </r>
  <r>
    <s v="Renault Premium"/>
    <n v="2009"/>
    <n v="162800"/>
    <s v="ERA 107 TR"/>
    <n v="370000"/>
    <d v="2015-11-21T00:00:00"/>
    <x v="5"/>
  </r>
  <r>
    <s v="MAN TGA41"/>
    <n v="2009"/>
    <n v="168800"/>
    <s v="ERA 116 TR"/>
    <n v="186300"/>
    <d v="2015-09-25T00:00:00"/>
    <x v="2"/>
  </r>
  <r>
    <s v="MAN TGA33"/>
    <n v="2009"/>
    <n v="195370"/>
    <s v="ERA 105 TR"/>
    <n v="290000"/>
    <d v="2016-04-07T00:00:00"/>
    <x v="2"/>
  </r>
  <r>
    <s v="DAF CF85"/>
    <n v="2009"/>
    <n v="195340"/>
    <s v="ERA 103 TR"/>
    <n v="190000"/>
    <d v="2015-10-01T00:00:00"/>
    <x v="6"/>
  </r>
  <r>
    <s v="Mercedes Sided"/>
    <n v="2009"/>
    <n v="230000"/>
    <s v="ERA 099 TR"/>
    <n v="305000"/>
    <d v="2015-10-30T00:00:00"/>
    <x v="1"/>
  </r>
  <r>
    <s v="Mercedes Actros"/>
    <n v="2009"/>
    <n v="291000"/>
    <s v="ERA 118 TR"/>
    <n v="166000"/>
    <d v="2015-10-20T00:00:00"/>
    <x v="1"/>
  </r>
  <r>
    <s v="DAF LF45"/>
    <n v="2010"/>
    <n v="37000"/>
    <s v="ERA 132 TR"/>
    <n v="978000"/>
    <d v="2015-11-01T00:00:00"/>
    <x v="6"/>
  </r>
  <r>
    <s v="DAF LF45"/>
    <n v="2010"/>
    <n v="40830"/>
    <s v="ERA 142 TR"/>
    <n v="326000"/>
    <d v="2015-02-27T00:00:00"/>
    <x v="6"/>
  </r>
  <r>
    <s v="Volvo FE"/>
    <n v="2010"/>
    <n v="66000"/>
    <s v="ERA 145 TR"/>
    <n v="736000"/>
    <d v="2016-01-16T00:00:00"/>
    <x v="3"/>
  </r>
  <r>
    <s v="Renault Midlum"/>
    <n v="2010"/>
    <n v="60000"/>
    <s v="ERA 146 TR"/>
    <n v="99250"/>
    <d v="2015-08-10T00:00:00"/>
    <x v="5"/>
  </r>
  <r>
    <s v="Mercedes Atego"/>
    <n v="2010"/>
    <n v="84000"/>
    <s v="ERA 135 TR"/>
    <n v="950000"/>
    <d v="2015-01-25T00:00:00"/>
    <x v="1"/>
  </r>
  <r>
    <s v="Iveco 100E"/>
    <n v="2010"/>
    <n v="67000"/>
    <s v="ERA 136 TR"/>
    <n v="103260"/>
    <d v="2015-06-02T00:00:00"/>
    <x v="0"/>
  </r>
  <r>
    <s v="Renault D10"/>
    <n v="2010"/>
    <n v="75300"/>
    <s v="ERA 141 TR"/>
    <n v="302000"/>
    <d v="2015-06-19T00:00:00"/>
    <x v="5"/>
  </r>
  <r>
    <s v="Volvo FMX"/>
    <n v="2010"/>
    <n v="84000"/>
    <s v="ERA 340 TR"/>
    <n v="266000"/>
    <d v="2016-01-13T00:00:00"/>
    <x v="3"/>
  </r>
  <r>
    <s v="Mercedes Atego"/>
    <n v="2010"/>
    <n v="92000"/>
    <s v="ERA 147 TR"/>
    <n v="356000"/>
    <d v="2015-06-19T00:00:00"/>
    <x v="1"/>
  </r>
  <r>
    <s v="MAN TGL"/>
    <n v="2010"/>
    <n v="89000"/>
    <s v="ERA 394 TR"/>
    <n v="266000"/>
    <d v="2016-01-13T00:00:00"/>
    <x v="2"/>
  </r>
  <r>
    <s v="DAF CF75"/>
    <n v="2010"/>
    <n v="94000"/>
    <s v="ERA 143 TR"/>
    <n v="91000"/>
    <d v="2015-09-21T00:00:00"/>
    <x v="6"/>
  </r>
  <r>
    <s v="MAN TGL"/>
    <n v="2010"/>
    <n v="113400"/>
    <s v="ERA 140 TR"/>
    <n v="230000"/>
    <d v="2015-03-10T00:00:00"/>
    <x v="2"/>
  </r>
  <r>
    <s v="DAF CF65"/>
    <n v="2010"/>
    <n v="135000"/>
    <s v="ERA 133 TR"/>
    <n v="251000"/>
    <d v="2015-03-04T00:00:00"/>
    <x v="6"/>
  </r>
  <r>
    <s v="Iveco TrakkerEuro5"/>
    <n v="2010"/>
    <n v="160000"/>
    <s v="ERA 214 TR"/>
    <n v="263000"/>
    <d v="2015-01-24T00:00:00"/>
    <x v="0"/>
  </r>
  <r>
    <s v="Renault Magnum"/>
    <n v="2010"/>
    <n v="265000"/>
    <s v="ERA 227 TR"/>
    <n v="930000"/>
    <d v="2015-08-20T00:00:00"/>
    <x v="5"/>
  </r>
  <r>
    <s v="Renault Magnum"/>
    <n v="2010"/>
    <n v="265000"/>
    <s v="ERA 228 TR"/>
    <n v="912000"/>
    <d v="2015-08-20T00:00:00"/>
    <x v="5"/>
  </r>
  <r>
    <s v="Renault Magnum"/>
    <n v="2010"/>
    <n v="265000"/>
    <s v="ERA 226 TR"/>
    <n v="856000"/>
    <d v="2015-08-20T00:00:00"/>
    <x v="5"/>
  </r>
  <r>
    <s v="Renault Premium"/>
    <n v="2010"/>
    <n v="230000"/>
    <s v="ERA 131 TR"/>
    <n v="455000"/>
    <d v="2016-03-10T00:00:00"/>
    <x v="5"/>
  </r>
  <r>
    <s v="Mercedes Sided"/>
    <n v="2010"/>
    <n v="231000"/>
    <s v="ERA 144 TR"/>
    <n v="301000"/>
    <d v="2015-10-30T00:00:00"/>
    <x v="1"/>
  </r>
  <r>
    <s v="Mercedes Actros"/>
    <n v="2010"/>
    <n v="257000"/>
    <s v="ERA 134 TR"/>
    <n v="164700"/>
    <d v="2015-10-09T00:00:00"/>
    <x v="1"/>
  </r>
  <r>
    <s v="DAF LF45"/>
    <n v="2011"/>
    <n v="38000"/>
    <s v="ERA 161 TR"/>
    <n v="574000"/>
    <d v="2015-11-01T00:00:00"/>
    <x v="6"/>
  </r>
  <r>
    <s v="Renault R385"/>
    <n v="2011"/>
    <n v="56700"/>
    <s v="ERA 158 TR"/>
    <n v="290000"/>
    <d v="2015-08-20T00:00:00"/>
    <x v="5"/>
  </r>
  <r>
    <s v="Renault R385"/>
    <n v="2011"/>
    <n v="57700"/>
    <s v="ERA 160 TR"/>
    <n v="286000"/>
    <d v="2015-08-20T00:00:00"/>
    <x v="5"/>
  </r>
  <r>
    <s v="Renault Midlum"/>
    <n v="2011"/>
    <n v="59000"/>
    <s v="ERA 159 TR"/>
    <n v="103250"/>
    <d v="2015-08-10T00:00:00"/>
    <x v="5"/>
  </r>
  <r>
    <s v="Renault D10"/>
    <n v="2011"/>
    <n v="74300"/>
    <s v="ERA 157 TR"/>
    <n v="306000"/>
    <d v="2015-06-19T00:00:00"/>
    <x v="5"/>
  </r>
  <r>
    <s v="Mercedes Actros"/>
    <n v="2011"/>
    <n v="210000"/>
    <s v="ERA 221 TR"/>
    <n v="780000"/>
    <d v="2016-04-21T00:00:00"/>
    <x v="1"/>
  </r>
  <r>
    <s v="Mercedes Actros"/>
    <n v="2011"/>
    <n v="210000"/>
    <s v="ERA 225 TR"/>
    <n v="760300"/>
    <d v="2016-04-21T00:00:00"/>
    <x v="1"/>
  </r>
  <r>
    <s v="Mercedes Actros"/>
    <n v="2011"/>
    <n v="210000"/>
    <s v="ERA 220 TR"/>
    <n v="680000"/>
    <d v="2016-04-21T00:00:00"/>
    <x v="1"/>
  </r>
  <r>
    <s v="Mercedes Actros"/>
    <n v="2011"/>
    <n v="210000"/>
    <s v="ERA 222 TR"/>
    <n v="655000"/>
    <d v="2016-04-21T00:00:00"/>
    <x v="1"/>
  </r>
  <r>
    <s v="Renault Pelen"/>
    <n v="2011"/>
    <n v="220000"/>
    <s v="ERA 230 TR"/>
    <n v="731000"/>
    <d v="2015-08-20T00:00:00"/>
    <x v="5"/>
  </r>
  <r>
    <s v="Renault Pelen"/>
    <n v="2011"/>
    <n v="220000"/>
    <s v="ERA 229 TR"/>
    <n v="685413"/>
    <d v="2015-08-20T00:00:00"/>
    <x v="5"/>
  </r>
  <r>
    <s v="DAF CF85"/>
    <n v="2011"/>
    <n v="196340"/>
    <s v="ERA 162 TR"/>
    <n v="186000"/>
    <d v="2015-10-01T00:00:00"/>
    <x v="6"/>
  </r>
  <r>
    <s v="Scania R500"/>
    <n v="2011"/>
    <n v="245000"/>
    <s v="ERA 237 TR"/>
    <n v="720000"/>
    <d v="2016-04-02T00:00:00"/>
    <x v="4"/>
  </r>
  <r>
    <s v="Scania R500"/>
    <n v="2011"/>
    <n v="245000"/>
    <s v="ERA 236 TR"/>
    <n v="680000"/>
    <d v="2016-04-02T00:00:00"/>
    <x v="4"/>
  </r>
  <r>
    <s v="Scania R500"/>
    <n v="2011"/>
    <n v="245000"/>
    <s v="ERA 238 TR"/>
    <n v="660000"/>
    <d v="2016-04-02T00:00:00"/>
    <x v="4"/>
  </r>
  <r>
    <s v="Scania R500"/>
    <n v="2011"/>
    <n v="245000"/>
    <s v="ERA 240 TR"/>
    <n v="630000"/>
    <d v="2016-04-02T00:00:00"/>
    <x v="4"/>
  </r>
  <r>
    <s v="Scania R500"/>
    <n v="2011"/>
    <n v="245000"/>
    <s v="ERA 241 TR"/>
    <n v="655000"/>
    <d v="2016-04-02T00:00:00"/>
    <x v="4"/>
  </r>
  <r>
    <s v="Scania R500"/>
    <n v="2011"/>
    <n v="245000"/>
    <s v="ERA 239 TR"/>
    <n v="590000"/>
    <d v="2016-04-02T00:00:00"/>
    <x v="4"/>
  </r>
  <r>
    <s v="DAF LF45"/>
    <n v="2012"/>
    <n v="39830"/>
    <s v="ERA 168 TR"/>
    <n v="330000"/>
    <d v="2015-02-27T00:00:00"/>
    <x v="6"/>
  </r>
  <r>
    <s v="DAF LF45"/>
    <n v="2012"/>
    <n v="48800"/>
    <s v="ERA 175 TR"/>
    <n v="268650"/>
    <d v="2015-04-23T00:00:00"/>
    <x v="6"/>
  </r>
  <r>
    <s v="Volvo FM"/>
    <n v="2012"/>
    <n v="59000"/>
    <s v="ERA 173 TR"/>
    <n v="302000"/>
    <d v="2015-09-24T00:00:00"/>
    <x v="3"/>
  </r>
  <r>
    <s v="Renault Premium"/>
    <n v="2012"/>
    <n v="76000"/>
    <s v="ERA 166 TR"/>
    <n v="850000"/>
    <d v="2016-01-07T00:00:00"/>
    <x v="5"/>
  </r>
  <r>
    <s v="Iveco EuroCargo"/>
    <n v="2012"/>
    <n v="87133"/>
    <s v="ERA 176 TR"/>
    <n v="376000"/>
    <d v="2015-07-23T00:00:00"/>
    <x v="0"/>
  </r>
  <r>
    <s v="Volvo FH"/>
    <n v="2012"/>
    <n v="110000"/>
    <s v="ERA 172 TR"/>
    <n v="201000"/>
    <d v="2015-03-12T00:00:00"/>
    <x v="3"/>
  </r>
  <r>
    <s v="DAF LF45"/>
    <n v="2012"/>
    <n v="130780"/>
    <s v="ERA 169 TR"/>
    <n v="310000"/>
    <d v="2015-12-27T00:00:00"/>
    <x v="6"/>
  </r>
  <r>
    <s v="MAN TGL"/>
    <n v="2012"/>
    <n v="135502"/>
    <s v="ERA 170 TR"/>
    <n v="247000"/>
    <d v="2016-04-16T00:00:00"/>
    <x v="2"/>
  </r>
  <r>
    <s v="Iveco STRALIS"/>
    <n v="2012"/>
    <n v="145000"/>
    <s v="ERA 215 TR"/>
    <n v="386732"/>
    <d v="2015-02-24T00:00:00"/>
    <x v="0"/>
  </r>
  <r>
    <s v="Iveco STRALIS"/>
    <n v="2012"/>
    <n v="145000"/>
    <s v="ERA 216 TR"/>
    <n v="312680"/>
    <d v="2015-02-24T00:00:00"/>
    <x v="0"/>
  </r>
  <r>
    <s v="Renault Premium"/>
    <n v="2012"/>
    <n v="163800"/>
    <s v="ERA 178 TR"/>
    <n v="366000"/>
    <d v="2015-11-21T00:00:00"/>
    <x v="5"/>
  </r>
  <r>
    <s v="Scania R420"/>
    <n v="2012"/>
    <n v="183000"/>
    <s v="ERA 232 TR"/>
    <n v="520000"/>
    <d v="2016-03-15T00:00:00"/>
    <x v="4"/>
  </r>
  <r>
    <s v="Scania R420"/>
    <n v="2012"/>
    <n v="183000"/>
    <s v="ERA 233 TR"/>
    <n v="530000"/>
    <d v="2016-03-15T00:00:00"/>
    <x v="4"/>
  </r>
  <r>
    <s v="Scania R420"/>
    <n v="2012"/>
    <n v="183000"/>
    <s v="ERA 231 TR"/>
    <n v="490000"/>
    <d v="2016-03-15T00:00:00"/>
    <x v="4"/>
  </r>
  <r>
    <s v="Scania R420"/>
    <n v="2012"/>
    <n v="183000"/>
    <s v="ERA 234 TR"/>
    <n v="481000"/>
    <d v="2016-03-15T00:00:00"/>
    <x v="4"/>
  </r>
  <r>
    <s v="Scania R420"/>
    <n v="2012"/>
    <n v="183000"/>
    <s v="ERA 235 TR"/>
    <n v="454000"/>
    <d v="2016-03-15T00:00:00"/>
    <x v="4"/>
  </r>
  <r>
    <s v="Volvo FH13-500"/>
    <n v="2012"/>
    <n v="210000"/>
    <s v="ERA 248 TR"/>
    <n v="517000"/>
    <d v="2016-02-15T00:00:00"/>
    <x v="3"/>
  </r>
  <r>
    <s v="MAN TGA33"/>
    <n v="2012"/>
    <n v="196370"/>
    <s v="ERA 177 TR"/>
    <n v="286000"/>
    <d v="2016-04-07T00:00:00"/>
    <x v="2"/>
  </r>
  <r>
    <s v="Volvo FH13-500"/>
    <n v="2012"/>
    <n v="210000"/>
    <s v="ERA 247 TR"/>
    <n v="435000"/>
    <d v="2016-02-15T00:00:00"/>
    <x v="3"/>
  </r>
  <r>
    <s v="MAN TGX"/>
    <n v="2012"/>
    <n v="210300"/>
    <s v="ERA 218 TR"/>
    <n v="417671"/>
    <d v="2016-05-30T00:00:00"/>
    <x v="2"/>
  </r>
  <r>
    <s v="Renault Premium"/>
    <n v="2012"/>
    <n v="231000"/>
    <s v="ERA 174 TR"/>
    <n v="451000"/>
    <d v="2016-03-10T00:00:00"/>
    <x v="5"/>
  </r>
  <r>
    <s v="DAF XF460"/>
    <n v="2012"/>
    <n v="240000"/>
    <s v="ERA 207 TR"/>
    <n v="301344"/>
    <d v="2015-06-30T00:00:00"/>
    <x v="6"/>
  </r>
  <r>
    <s v="DAF XF460"/>
    <n v="2012"/>
    <n v="240000"/>
    <s v="ERA 405 TR"/>
    <n v="315988"/>
    <d v="2015-06-30T00:00:00"/>
    <x v="6"/>
  </r>
  <r>
    <s v="DAF XF460"/>
    <n v="2012"/>
    <n v="240000"/>
    <s v="ERA 204 TR"/>
    <n v="234760"/>
    <d v="2015-06-30T00:00:00"/>
    <x v="6"/>
  </r>
  <r>
    <s v="DAF XF460"/>
    <n v="2012"/>
    <n v="240000"/>
    <s v="ERA 208 TR"/>
    <n v="210780"/>
    <d v="2015-06-30T00:00:00"/>
    <x v="6"/>
  </r>
  <r>
    <s v="DAF XF460"/>
    <n v="2012"/>
    <n v="240000"/>
    <s v="ERA 406 TR"/>
    <n v="198240"/>
    <d v="2015-06-30T00:00:00"/>
    <x v="6"/>
  </r>
  <r>
    <s v="Mercedes Actros"/>
    <n v="2012"/>
    <n v="290000"/>
    <s v="ERA 171 TR"/>
    <n v="170000"/>
    <d v="2015-10-20T00:00:00"/>
    <x v="1"/>
  </r>
  <r>
    <s v="DAF LF45"/>
    <n v="2013"/>
    <n v="47800"/>
    <s v="ERA 183 TR"/>
    <n v="272650"/>
    <d v="2015-04-23T00:00:00"/>
    <x v="6"/>
  </r>
  <r>
    <s v="Scania M93"/>
    <n v="2013"/>
    <n v="80000"/>
    <s v="ERA 388 TR"/>
    <n v="350000"/>
    <d v="2016-01-10T00:00:00"/>
    <x v="4"/>
  </r>
  <r>
    <s v="Scania M93"/>
    <n v="2013"/>
    <n v="80000"/>
    <s v="ERA 188 TR"/>
    <n v="235000"/>
    <d v="2016-01-10T00:00:00"/>
    <x v="4"/>
  </r>
  <r>
    <s v="DAF CF75"/>
    <n v="2013"/>
    <n v="93000"/>
    <s v="ERA 184 TR"/>
    <n v="195000"/>
    <d v="2015-09-21T00:00:00"/>
    <x v="6"/>
  </r>
  <r>
    <s v="DAF CF65"/>
    <n v="2013"/>
    <n v="136000"/>
    <s v="ERA 186 TR"/>
    <n v="247000"/>
    <d v="2015-03-04T00:00:00"/>
    <x v="6"/>
  </r>
  <r>
    <s v="MAN TGL"/>
    <n v="2013"/>
    <n v="158000"/>
    <s v="ERA 185 TR"/>
    <n v="407000"/>
    <d v="2016-11-07T00:00:00"/>
    <x v="2"/>
  </r>
  <r>
    <s v="DAF XF460"/>
    <n v="2013"/>
    <n v="240000"/>
    <s v="ERA 199 TR"/>
    <n v="301232"/>
    <d v="2016-12-15T00:00:00"/>
    <x v="6"/>
  </r>
  <r>
    <s v="DAF XF460"/>
    <n v="2013"/>
    <n v="240000"/>
    <s v="ERA 198 TR"/>
    <n v="289567"/>
    <d v="2016-12-15T00:00:00"/>
    <x v="6"/>
  </r>
  <r>
    <s v="DAF XF460"/>
    <n v="2013"/>
    <n v="240000"/>
    <s v="ERA 200 TR"/>
    <n v="245211"/>
    <d v="2016-12-15T00:00:00"/>
    <x v="6"/>
  </r>
  <r>
    <s v="DAF XF460"/>
    <n v="2013"/>
    <n v="240000"/>
    <s v="ERA 201 TR"/>
    <n v="200123"/>
    <d v="2016-12-15T00:00:00"/>
    <x v="6"/>
  </r>
  <r>
    <s v="DAF XF460"/>
    <n v="2013"/>
    <n v="240000"/>
    <s v="ERA 496 TR"/>
    <n v="235811"/>
    <d v="2016-12-15T00:00:00"/>
    <x v="6"/>
  </r>
  <r>
    <s v="DAF XF460"/>
    <n v="2013"/>
    <n v="240000"/>
    <s v="ERA 497 TR"/>
    <n v="250021"/>
    <d v="2016-12-15T00:00:00"/>
    <x v="6"/>
  </r>
  <r>
    <s v="DAF XF460"/>
    <n v="2013"/>
    <n v="240000"/>
    <s v="ERA 202 TR"/>
    <n v="198340"/>
    <d v="2016-12-15T00:00:00"/>
    <x v="6"/>
  </r>
  <r>
    <s v="DAF XF460"/>
    <n v="2013"/>
    <n v="240000"/>
    <s v="ERA 203 TR"/>
    <n v="189761"/>
    <d v="2016-12-15T00:00:00"/>
    <x v="6"/>
  </r>
  <r>
    <s v="MAN TGS"/>
    <n v="2013"/>
    <n v="271000"/>
    <s v="ERA 187 TR"/>
    <n v="153000"/>
    <d v="2015-11-26T00:00:00"/>
    <x v="2"/>
  </r>
  <r>
    <s v="MAN TGS"/>
    <n v="2013"/>
    <n v="271000"/>
    <s v="ERA 219 TR"/>
    <n v="123000"/>
    <d v="2016-05-30T00:00:00"/>
    <x v="2"/>
  </r>
  <r>
    <s v="MAN TGA18"/>
    <n v="2014"/>
    <n v="98000"/>
    <s v="ERA 193 TR"/>
    <n v="251000"/>
    <d v="2015-12-06T00:00:00"/>
    <x v="2"/>
  </r>
  <r>
    <s v="MAN TGA18"/>
    <n v="2014"/>
    <n v="99000"/>
    <s v="ERA 195 TR"/>
    <n v="247000"/>
    <d v="2015-12-06T00:00:00"/>
    <x v="2"/>
  </r>
  <r>
    <s v="MAN TGL"/>
    <n v="2014"/>
    <n v="136502"/>
    <s v="ERA 197 TR"/>
    <n v="243000"/>
    <d v="2016-04-16T00:00:00"/>
    <x v="2"/>
  </r>
  <r>
    <s v="MAN TGA41"/>
    <n v="2014"/>
    <n v="167800"/>
    <s v="ERA 194 TR"/>
    <n v="190300"/>
    <d v="2015-09-25T00:00:00"/>
    <x v="2"/>
  </r>
  <r>
    <s v="Mercedes Atego"/>
    <n v="2014"/>
    <n v="219000"/>
    <s v="ERA 196 TR"/>
    <n v="126290"/>
    <d v="2015-03-20T00:00:00"/>
    <x v="1"/>
  </r>
  <r>
    <s v="DAF XF460"/>
    <n v="2014"/>
    <n v="240000"/>
    <s v="ERA 393 TR"/>
    <n v="183788"/>
    <d v="2016-11-07T00:00:00"/>
    <x v="6"/>
  </r>
  <r>
    <s v="DAF XF460"/>
    <n v="2014"/>
    <n v="240000"/>
    <s v="ERA 494 TR"/>
    <n v="160198"/>
    <d v="2016-11-07T00:00:00"/>
    <x v="6"/>
  </r>
  <r>
    <s v="DAF XF460"/>
    <n v="2014"/>
    <n v="240000"/>
    <s v="ERA 495 TR"/>
    <n v="156724"/>
    <d v="2016-11-07T00:00:00"/>
    <x v="6"/>
  </r>
  <r>
    <s v="MAN TGS"/>
    <n v="2014"/>
    <n v="270000"/>
    <s v="ERA 192 TR"/>
    <n v="157000"/>
    <d v="2015-11-26T00:00:00"/>
    <x v="2"/>
  </r>
  <r>
    <s v="Mercedes Atego"/>
    <n v="2015"/>
    <n v="218000"/>
    <s v="ERA 205 TR"/>
    <n v="130290"/>
    <d v="2015-03-20T00:00:00"/>
    <x v="1"/>
  </r>
  <r>
    <s v="Mercedes Actros"/>
    <n v="2015"/>
    <n v="258000"/>
    <s v="ERA 206 TR"/>
    <n v="160700"/>
    <d v="2015-10-09T00:00:00"/>
    <x v="1"/>
  </r>
  <r>
    <s v="Volvo 2015Euro6M"/>
    <n v="2015"/>
    <n v="360000"/>
    <s v="ERA 242 TR"/>
    <n v="100000"/>
    <d v="2016-12-30T00:00:00"/>
    <x v="3"/>
  </r>
  <r>
    <s v="Volvo 2015Euro6M"/>
    <n v="2015"/>
    <n v="360000"/>
    <s v="ERA 243 TR"/>
    <n v="115000"/>
    <d v="2016-12-30T00:00:00"/>
    <x v="3"/>
  </r>
  <r>
    <s v="Volvo 2015Euro6M"/>
    <n v="2015"/>
    <n v="360000"/>
    <s v="ERA 244 TR"/>
    <n v="132000"/>
    <d v="2016-12-30T00:00:00"/>
    <x v="3"/>
  </r>
  <r>
    <s v="Volvo 2015Euro6M"/>
    <n v="2015"/>
    <n v="360000"/>
    <s v="ERA 245 TR"/>
    <n v="108000"/>
    <d v="2016-12-30T00:00:00"/>
    <x v="3"/>
  </r>
  <r>
    <s v="Volvo 2015Euro6M"/>
    <n v="2015"/>
    <n v="360000"/>
    <s v="ERA 246 TR"/>
    <n v="140000"/>
    <d v="2016-12-30T00:00:0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1200655"/>
    <d v="2015-01-31T00:00:00"/>
    <x v="0"/>
  </r>
  <r>
    <n v="1068570"/>
    <d v="2015-01-25T00:00:00"/>
    <x v="0"/>
  </r>
  <r>
    <n v="998704"/>
    <d v="2015-01-24T00:00:00"/>
    <x v="0"/>
  </r>
  <r>
    <n v="936780"/>
    <d v="2015-01-24T00:00:00"/>
    <x v="0"/>
  </r>
  <r>
    <n v="870233"/>
    <d v="2015-01-30T00:00:00"/>
    <x v="0"/>
  </r>
  <r>
    <n v="1260000"/>
    <d v="2016-04-23T00:00:00"/>
    <x v="1"/>
  </r>
  <r>
    <n v="890200"/>
    <d v="2016-05-30T00:00:00"/>
    <x v="2"/>
  </r>
  <r>
    <n v="186000"/>
    <d v="2015-07-25T00:00:00"/>
    <x v="3"/>
  </r>
  <r>
    <n v="306000"/>
    <d v="2015-09-24T00:00:00"/>
    <x v="3"/>
  </r>
  <r>
    <n v="266000"/>
    <d v="2016-01-13T00:00:00"/>
    <x v="3"/>
  </r>
  <r>
    <n v="305000"/>
    <d v="2015-03-12T00:00:00"/>
    <x v="3"/>
  </r>
  <r>
    <n v="190000"/>
    <d v="2015-07-25T00:00:00"/>
    <x v="3"/>
  </r>
  <r>
    <n v="992600"/>
    <d v="2015-06-02T00:00:00"/>
    <x v="0"/>
  </r>
  <r>
    <n v="186000"/>
    <d v="2015-07-25T00:00:00"/>
    <x v="3"/>
  </r>
  <r>
    <n v="850000"/>
    <d v="2015-07-09T00:00:00"/>
    <x v="4"/>
  </r>
  <r>
    <n v="740000"/>
    <d v="2016-01-16T00:00:00"/>
    <x v="3"/>
  </r>
  <r>
    <n v="846000"/>
    <d v="2015-07-09T00:00:00"/>
    <x v="4"/>
  </r>
  <r>
    <n v="302000"/>
    <d v="2015-09-24T00:00:00"/>
    <x v="3"/>
  </r>
  <r>
    <n v="846000"/>
    <d v="2016-01-07T00:00:00"/>
    <x v="5"/>
  </r>
  <r>
    <n v="946000"/>
    <d v="2015-01-10T00:00:00"/>
    <x v="1"/>
  </r>
  <r>
    <n v="390000"/>
    <d v="2016-01-10T00:00:00"/>
    <x v="4"/>
  </r>
  <r>
    <n v="390000"/>
    <d v="2016-01-10T00:00:00"/>
    <x v="4"/>
  </r>
  <r>
    <n v="270000"/>
    <d v="2016-01-13T00:00:00"/>
    <x v="3"/>
  </r>
  <r>
    <n v="380000"/>
    <d v="2015-07-23T00:00:00"/>
    <x v="0"/>
  </r>
  <r>
    <n v="301000"/>
    <d v="2015-03-12T00:00:00"/>
    <x v="3"/>
  </r>
  <r>
    <n v="360000"/>
    <d v="2015-06-19T00:00:00"/>
    <x v="1"/>
  </r>
  <r>
    <n v="226000"/>
    <d v="2015-03-10T00:00:00"/>
    <x v="2"/>
  </r>
  <r>
    <n v="482000"/>
    <d v="2016-01-16T00:00:00"/>
    <x v="3"/>
  </r>
  <r>
    <n v="478000"/>
    <d v="2016-01-16T00:00:00"/>
    <x v="3"/>
  </r>
  <r>
    <n v="306000"/>
    <d v="2015-12-27T00:00:00"/>
    <x v="6"/>
  </r>
  <r>
    <n v="403000"/>
    <d v="2016-11-07T00:00:00"/>
    <x v="2"/>
  </r>
  <r>
    <n v="370000"/>
    <d v="2015-11-21T00:00:00"/>
    <x v="5"/>
  </r>
  <r>
    <n v="186300"/>
    <d v="2015-09-25T00:00:00"/>
    <x v="2"/>
  </r>
  <r>
    <n v="290000"/>
    <d v="2016-04-07T00:00:00"/>
    <x v="2"/>
  </r>
  <r>
    <n v="190000"/>
    <d v="2015-10-01T00:00:00"/>
    <x v="6"/>
  </r>
  <r>
    <n v="305000"/>
    <d v="2015-10-30T00:00:00"/>
    <x v="1"/>
  </r>
  <r>
    <n v="166000"/>
    <d v="2015-10-20T00:00:00"/>
    <x v="1"/>
  </r>
  <r>
    <n v="978000"/>
    <d v="2015-11-01T00:00:00"/>
    <x v="6"/>
  </r>
  <r>
    <n v="326000"/>
    <d v="2015-02-27T00:00:00"/>
    <x v="6"/>
  </r>
  <r>
    <n v="736000"/>
    <d v="2016-01-16T00:00:00"/>
    <x v="3"/>
  </r>
  <r>
    <n v="99250"/>
    <d v="2015-08-10T00:00:00"/>
    <x v="5"/>
  </r>
  <r>
    <n v="950000"/>
    <d v="2015-01-25T00:00:00"/>
    <x v="1"/>
  </r>
  <r>
    <n v="103260"/>
    <d v="2015-06-02T00:00:00"/>
    <x v="0"/>
  </r>
  <r>
    <n v="302000"/>
    <d v="2015-06-19T00:00:00"/>
    <x v="5"/>
  </r>
  <r>
    <n v="266000"/>
    <d v="2016-01-13T00:00:00"/>
    <x v="3"/>
  </r>
  <r>
    <n v="356000"/>
    <d v="2015-06-19T00:00:00"/>
    <x v="1"/>
  </r>
  <r>
    <n v="266000"/>
    <d v="2016-01-13T00:00:00"/>
    <x v="2"/>
  </r>
  <r>
    <n v="91000"/>
    <d v="2015-09-21T00:00:00"/>
    <x v="6"/>
  </r>
  <r>
    <n v="230000"/>
    <d v="2015-03-10T00:00:00"/>
    <x v="2"/>
  </r>
  <r>
    <n v="251000"/>
    <d v="2015-03-04T00:00:00"/>
    <x v="6"/>
  </r>
  <r>
    <n v="263000"/>
    <d v="2015-01-24T00:00:00"/>
    <x v="0"/>
  </r>
  <r>
    <n v="930000"/>
    <d v="2015-08-20T00:00:00"/>
    <x v="5"/>
  </r>
  <r>
    <n v="912000"/>
    <d v="2015-08-20T00:00:00"/>
    <x v="5"/>
  </r>
  <r>
    <n v="856000"/>
    <d v="2015-08-20T00:00:00"/>
    <x v="5"/>
  </r>
  <r>
    <n v="455000"/>
    <d v="2016-03-10T00:00:00"/>
    <x v="5"/>
  </r>
  <r>
    <n v="301000"/>
    <d v="2015-10-30T00:00:00"/>
    <x v="1"/>
  </r>
  <r>
    <n v="164700"/>
    <d v="2015-10-09T00:00:00"/>
    <x v="1"/>
  </r>
  <r>
    <n v="574000"/>
    <d v="2015-11-01T00:00:00"/>
    <x v="6"/>
  </r>
  <r>
    <n v="290000"/>
    <d v="2015-08-20T00:00:00"/>
    <x v="5"/>
  </r>
  <r>
    <n v="286000"/>
    <d v="2015-08-20T00:00:00"/>
    <x v="5"/>
  </r>
  <r>
    <n v="103250"/>
    <d v="2015-08-10T00:00:00"/>
    <x v="5"/>
  </r>
  <r>
    <n v="306000"/>
    <d v="2015-06-19T00:00:00"/>
    <x v="5"/>
  </r>
  <r>
    <n v="780000"/>
    <d v="2016-04-21T00:00:00"/>
    <x v="1"/>
  </r>
  <r>
    <n v="760300"/>
    <d v="2016-04-21T00:00:00"/>
    <x v="1"/>
  </r>
  <r>
    <n v="680000"/>
    <d v="2016-04-21T00:00:00"/>
    <x v="1"/>
  </r>
  <r>
    <n v="655000"/>
    <d v="2016-04-21T00:00:00"/>
    <x v="1"/>
  </r>
  <r>
    <n v="731000"/>
    <d v="2015-08-20T00:00:00"/>
    <x v="5"/>
  </r>
  <r>
    <n v="685413"/>
    <d v="2015-08-20T00:00:00"/>
    <x v="5"/>
  </r>
  <r>
    <n v="186000"/>
    <d v="2015-10-01T00:00:00"/>
    <x v="6"/>
  </r>
  <r>
    <n v="720000"/>
    <d v="2016-04-02T00:00:00"/>
    <x v="4"/>
  </r>
  <r>
    <n v="680000"/>
    <d v="2016-04-02T00:00:00"/>
    <x v="4"/>
  </r>
  <r>
    <n v="660000"/>
    <d v="2016-04-02T00:00:00"/>
    <x v="4"/>
  </r>
  <r>
    <n v="630000"/>
    <d v="2016-04-02T00:00:00"/>
    <x v="4"/>
  </r>
  <r>
    <n v="655000"/>
    <d v="2016-04-02T00:00:00"/>
    <x v="4"/>
  </r>
  <r>
    <n v="590000"/>
    <d v="2016-04-02T00:00:00"/>
    <x v="4"/>
  </r>
  <r>
    <n v="330000"/>
    <d v="2015-02-27T00:00:00"/>
    <x v="6"/>
  </r>
  <r>
    <n v="268650"/>
    <d v="2015-04-23T00:00:00"/>
    <x v="6"/>
  </r>
  <r>
    <n v="302000"/>
    <d v="2015-09-24T00:00:00"/>
    <x v="3"/>
  </r>
  <r>
    <n v="850000"/>
    <d v="2016-01-07T00:00:00"/>
    <x v="5"/>
  </r>
  <r>
    <n v="376000"/>
    <d v="2015-07-23T00:00:00"/>
    <x v="0"/>
  </r>
  <r>
    <n v="201000"/>
    <d v="2015-03-12T00:00:00"/>
    <x v="3"/>
  </r>
  <r>
    <n v="310000"/>
    <d v="2015-12-27T00:00:00"/>
    <x v="6"/>
  </r>
  <r>
    <n v="247000"/>
    <d v="2016-04-16T00:00:00"/>
    <x v="2"/>
  </r>
  <r>
    <n v="386732"/>
    <d v="2015-02-24T00:00:00"/>
    <x v="0"/>
  </r>
  <r>
    <n v="312680"/>
    <d v="2015-02-24T00:00:00"/>
    <x v="0"/>
  </r>
  <r>
    <n v="366000"/>
    <d v="2015-11-21T00:00:00"/>
    <x v="5"/>
  </r>
  <r>
    <n v="520000"/>
    <d v="2016-03-15T00:00:00"/>
    <x v="4"/>
  </r>
  <r>
    <n v="530000"/>
    <d v="2016-03-15T00:00:00"/>
    <x v="4"/>
  </r>
  <r>
    <n v="490000"/>
    <d v="2016-03-15T00:00:00"/>
    <x v="4"/>
  </r>
  <r>
    <n v="481000"/>
    <d v="2016-03-15T00:00:00"/>
    <x v="4"/>
  </r>
  <r>
    <n v="454000"/>
    <d v="2016-03-15T00:00:00"/>
    <x v="4"/>
  </r>
  <r>
    <n v="517000"/>
    <d v="2016-02-15T00:00:00"/>
    <x v="3"/>
  </r>
  <r>
    <n v="286000"/>
    <d v="2016-04-07T00:00:00"/>
    <x v="2"/>
  </r>
  <r>
    <n v="435000"/>
    <d v="2016-02-15T00:00:00"/>
    <x v="3"/>
  </r>
  <r>
    <n v="417671"/>
    <d v="2016-05-30T00:00:00"/>
    <x v="2"/>
  </r>
  <r>
    <n v="451000"/>
    <d v="2016-03-10T00:00:00"/>
    <x v="5"/>
  </r>
  <r>
    <n v="301344"/>
    <d v="2015-06-30T00:00:00"/>
    <x v="6"/>
  </r>
  <r>
    <n v="315988"/>
    <d v="2015-06-30T00:00:00"/>
    <x v="6"/>
  </r>
  <r>
    <n v="234760"/>
    <d v="2015-06-30T00:00:00"/>
    <x v="6"/>
  </r>
  <r>
    <n v="210780"/>
    <d v="2015-06-30T00:00:00"/>
    <x v="6"/>
  </r>
  <r>
    <n v="198240"/>
    <d v="2015-06-30T00:00:00"/>
    <x v="6"/>
  </r>
  <r>
    <n v="170000"/>
    <d v="2015-10-20T00:00:00"/>
    <x v="1"/>
  </r>
  <r>
    <n v="272650"/>
    <d v="2015-04-23T00:00:00"/>
    <x v="6"/>
  </r>
  <r>
    <n v="350000"/>
    <d v="2016-01-10T00:00:00"/>
    <x v="4"/>
  </r>
  <r>
    <n v="235000"/>
    <d v="2016-01-10T00:00:00"/>
    <x v="4"/>
  </r>
  <r>
    <n v="195000"/>
    <d v="2015-09-21T00:00:00"/>
    <x v="6"/>
  </r>
  <r>
    <n v="247000"/>
    <d v="2015-03-04T00:00:00"/>
    <x v="6"/>
  </r>
  <r>
    <n v="407000"/>
    <d v="2016-11-07T00:00:00"/>
    <x v="2"/>
  </r>
  <r>
    <n v="301232"/>
    <d v="2016-12-15T00:00:00"/>
    <x v="6"/>
  </r>
  <r>
    <n v="289567"/>
    <d v="2016-12-15T00:00:00"/>
    <x v="6"/>
  </r>
  <r>
    <n v="245211"/>
    <d v="2016-12-15T00:00:00"/>
    <x v="6"/>
  </r>
  <r>
    <n v="200123"/>
    <d v="2016-12-15T00:00:00"/>
    <x v="6"/>
  </r>
  <r>
    <n v="235811"/>
    <d v="2016-12-15T00:00:00"/>
    <x v="6"/>
  </r>
  <r>
    <n v="250021"/>
    <d v="2016-12-15T00:00:00"/>
    <x v="6"/>
  </r>
  <r>
    <n v="198340"/>
    <d v="2016-12-15T00:00:00"/>
    <x v="6"/>
  </r>
  <r>
    <n v="189761"/>
    <d v="2016-12-15T00:00:00"/>
    <x v="6"/>
  </r>
  <r>
    <n v="153000"/>
    <d v="2015-11-26T00:00:00"/>
    <x v="2"/>
  </r>
  <r>
    <n v="123000"/>
    <d v="2016-05-30T00:00:00"/>
    <x v="2"/>
  </r>
  <r>
    <n v="251000"/>
    <d v="2015-12-06T00:00:00"/>
    <x v="2"/>
  </r>
  <r>
    <n v="247000"/>
    <d v="2015-12-06T00:00:00"/>
    <x v="2"/>
  </r>
  <r>
    <n v="243000"/>
    <d v="2016-04-16T00:00:00"/>
    <x v="2"/>
  </r>
  <r>
    <n v="190300"/>
    <d v="2015-09-25T00:00:00"/>
    <x v="2"/>
  </r>
  <r>
    <n v="126290"/>
    <d v="2015-03-20T00:00:00"/>
    <x v="1"/>
  </r>
  <r>
    <n v="183788"/>
    <d v="2016-11-07T00:00:00"/>
    <x v="6"/>
  </r>
  <r>
    <n v="160198"/>
    <d v="2016-11-07T00:00:00"/>
    <x v="6"/>
  </r>
  <r>
    <n v="156724"/>
    <d v="2016-11-07T00:00:00"/>
    <x v="6"/>
  </r>
  <r>
    <n v="157000"/>
    <d v="2015-11-26T00:00:00"/>
    <x v="2"/>
  </r>
  <r>
    <n v="130290"/>
    <d v="2015-03-20T00:00:00"/>
    <x v="1"/>
  </r>
  <r>
    <n v="160700"/>
    <d v="2015-10-09T00:00:00"/>
    <x v="1"/>
  </r>
  <r>
    <n v="100000"/>
    <d v="2016-12-30T00:00:00"/>
    <x v="3"/>
  </r>
  <r>
    <n v="115000"/>
    <d v="2016-12-30T00:00:00"/>
    <x v="3"/>
  </r>
  <r>
    <n v="132000"/>
    <d v="2016-12-30T00:00:00"/>
    <x v="3"/>
  </r>
  <r>
    <n v="108000"/>
    <d v="2016-12-30T00:00:00"/>
    <x v="3"/>
  </r>
  <r>
    <n v="140000"/>
    <d v="2016-12-30T00:00:00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s v="Iveco Strails"/>
    <x v="0"/>
    <x v="0"/>
  </r>
  <r>
    <s v="Iveco Strails"/>
    <x v="0"/>
    <x v="0"/>
  </r>
  <r>
    <s v="Iveco Strails"/>
    <x v="0"/>
    <x v="0"/>
  </r>
  <r>
    <s v="Iveco Strails"/>
    <x v="0"/>
    <x v="0"/>
  </r>
  <r>
    <s v="Iveco Strails"/>
    <x v="0"/>
    <x v="0"/>
  </r>
  <r>
    <s v="Mercedes Axor"/>
    <x v="1"/>
    <x v="1"/>
  </r>
  <r>
    <s v="MAN TGA"/>
    <x v="1"/>
    <x v="2"/>
  </r>
  <r>
    <s v="Volvo FE"/>
    <x v="2"/>
    <x v="3"/>
  </r>
  <r>
    <s v="Volvo FM"/>
    <x v="2"/>
    <x v="3"/>
  </r>
  <r>
    <s v="Volvo FMX"/>
    <x v="2"/>
    <x v="3"/>
  </r>
  <r>
    <s v="Volvo FH"/>
    <x v="2"/>
    <x v="3"/>
  </r>
  <r>
    <s v="Volvo FE"/>
    <x v="3"/>
    <x v="3"/>
  </r>
  <r>
    <s v="Iveco 100E"/>
    <x v="3"/>
    <x v="0"/>
  </r>
  <r>
    <s v="Volvo FE"/>
    <x v="3"/>
    <x v="3"/>
  </r>
  <r>
    <s v="Scania L94"/>
    <x v="3"/>
    <x v="4"/>
  </r>
  <r>
    <s v="Volvo FE"/>
    <x v="3"/>
    <x v="3"/>
  </r>
  <r>
    <s v="Scania L94"/>
    <x v="3"/>
    <x v="4"/>
  </r>
  <r>
    <s v="Volvo FM"/>
    <x v="3"/>
    <x v="3"/>
  </r>
  <r>
    <s v="Renault Premium"/>
    <x v="3"/>
    <x v="5"/>
  </r>
  <r>
    <s v="Mercedes Atego"/>
    <x v="3"/>
    <x v="1"/>
  </r>
  <r>
    <s v="Scania M93"/>
    <x v="3"/>
    <x v="4"/>
  </r>
  <r>
    <s v="Scania M93"/>
    <x v="3"/>
    <x v="4"/>
  </r>
  <r>
    <s v="Volvo FMX"/>
    <x v="3"/>
    <x v="3"/>
  </r>
  <r>
    <s v="Iveco EuroCargo"/>
    <x v="3"/>
    <x v="0"/>
  </r>
  <r>
    <s v="Volvo FH"/>
    <x v="3"/>
    <x v="3"/>
  </r>
  <r>
    <s v="Mercedes Atego"/>
    <x v="3"/>
    <x v="1"/>
  </r>
  <r>
    <s v="MAN TGL"/>
    <x v="3"/>
    <x v="2"/>
  </r>
  <r>
    <s v="Volvo FL"/>
    <x v="3"/>
    <x v="3"/>
  </r>
  <r>
    <s v="Volvo FL"/>
    <x v="3"/>
    <x v="3"/>
  </r>
  <r>
    <s v="DAF LF45"/>
    <x v="3"/>
    <x v="6"/>
  </r>
  <r>
    <s v="MAN TGL"/>
    <x v="3"/>
    <x v="2"/>
  </r>
  <r>
    <s v="Renault Premium"/>
    <x v="3"/>
    <x v="5"/>
  </r>
  <r>
    <s v="MAN TGA41"/>
    <x v="3"/>
    <x v="2"/>
  </r>
  <r>
    <s v="MAN TGA33"/>
    <x v="3"/>
    <x v="2"/>
  </r>
  <r>
    <s v="DAF CF85"/>
    <x v="3"/>
    <x v="6"/>
  </r>
  <r>
    <s v="Mercedes Sided"/>
    <x v="3"/>
    <x v="1"/>
  </r>
  <r>
    <s v="Mercedes Actros"/>
    <x v="3"/>
    <x v="1"/>
  </r>
  <r>
    <s v="DAF LF45"/>
    <x v="4"/>
    <x v="6"/>
  </r>
  <r>
    <s v="DAF LF45"/>
    <x v="4"/>
    <x v="6"/>
  </r>
  <r>
    <s v="Volvo FE"/>
    <x v="4"/>
    <x v="3"/>
  </r>
  <r>
    <s v="Renault Midlum"/>
    <x v="4"/>
    <x v="5"/>
  </r>
  <r>
    <s v="Mercedes Atego"/>
    <x v="4"/>
    <x v="1"/>
  </r>
  <r>
    <s v="Iveco 100E"/>
    <x v="4"/>
    <x v="0"/>
  </r>
  <r>
    <s v="Renault D10"/>
    <x v="4"/>
    <x v="5"/>
  </r>
  <r>
    <s v="Volvo FMX"/>
    <x v="4"/>
    <x v="3"/>
  </r>
  <r>
    <s v="Mercedes Atego"/>
    <x v="4"/>
    <x v="1"/>
  </r>
  <r>
    <s v="MAN TGL"/>
    <x v="4"/>
    <x v="2"/>
  </r>
  <r>
    <s v="DAF CF75"/>
    <x v="4"/>
    <x v="6"/>
  </r>
  <r>
    <s v="MAN TGL"/>
    <x v="4"/>
    <x v="2"/>
  </r>
  <r>
    <s v="DAF CF65"/>
    <x v="4"/>
    <x v="6"/>
  </r>
  <r>
    <s v="Iveco TrakkerEuro5"/>
    <x v="4"/>
    <x v="0"/>
  </r>
  <r>
    <s v="Renault Magnum"/>
    <x v="4"/>
    <x v="5"/>
  </r>
  <r>
    <s v="Renault Magnum"/>
    <x v="4"/>
    <x v="5"/>
  </r>
  <r>
    <s v="Renault Magnum"/>
    <x v="4"/>
    <x v="5"/>
  </r>
  <r>
    <s v="Renault Premium"/>
    <x v="4"/>
    <x v="5"/>
  </r>
  <r>
    <s v="Mercedes Sided"/>
    <x v="4"/>
    <x v="1"/>
  </r>
  <r>
    <s v="Mercedes Actros"/>
    <x v="4"/>
    <x v="1"/>
  </r>
  <r>
    <s v="DAF LF45"/>
    <x v="5"/>
    <x v="6"/>
  </r>
  <r>
    <s v="Renault R385"/>
    <x v="5"/>
    <x v="5"/>
  </r>
  <r>
    <s v="Renault R385"/>
    <x v="5"/>
    <x v="5"/>
  </r>
  <r>
    <s v="Renault Midlum"/>
    <x v="5"/>
    <x v="5"/>
  </r>
  <r>
    <s v="Renault D10"/>
    <x v="5"/>
    <x v="5"/>
  </r>
  <r>
    <s v="Mercedes Actros"/>
    <x v="5"/>
    <x v="1"/>
  </r>
  <r>
    <s v="Mercedes Actros"/>
    <x v="5"/>
    <x v="1"/>
  </r>
  <r>
    <s v="Mercedes Actros"/>
    <x v="5"/>
    <x v="1"/>
  </r>
  <r>
    <s v="Mercedes Actros"/>
    <x v="5"/>
    <x v="1"/>
  </r>
  <r>
    <s v="Renault Pelen"/>
    <x v="5"/>
    <x v="5"/>
  </r>
  <r>
    <s v="Renault Pelen"/>
    <x v="5"/>
    <x v="5"/>
  </r>
  <r>
    <s v="DAF CF85"/>
    <x v="5"/>
    <x v="6"/>
  </r>
  <r>
    <s v="Scania R500"/>
    <x v="5"/>
    <x v="4"/>
  </r>
  <r>
    <s v="Scania R500"/>
    <x v="5"/>
    <x v="4"/>
  </r>
  <r>
    <s v="Scania R500"/>
    <x v="5"/>
    <x v="4"/>
  </r>
  <r>
    <s v="Scania R500"/>
    <x v="5"/>
    <x v="4"/>
  </r>
  <r>
    <s v="Scania R500"/>
    <x v="5"/>
    <x v="4"/>
  </r>
  <r>
    <s v="Scania R500"/>
    <x v="5"/>
    <x v="4"/>
  </r>
  <r>
    <s v="DAF LF45"/>
    <x v="6"/>
    <x v="6"/>
  </r>
  <r>
    <s v="DAF LF45"/>
    <x v="6"/>
    <x v="6"/>
  </r>
  <r>
    <s v="Volvo FM"/>
    <x v="6"/>
    <x v="3"/>
  </r>
  <r>
    <s v="Renault Premium"/>
    <x v="6"/>
    <x v="5"/>
  </r>
  <r>
    <s v="Iveco EuroCargo"/>
    <x v="6"/>
    <x v="0"/>
  </r>
  <r>
    <s v="Volvo FH"/>
    <x v="6"/>
    <x v="3"/>
  </r>
  <r>
    <s v="DAF LF45"/>
    <x v="6"/>
    <x v="6"/>
  </r>
  <r>
    <s v="MAN TGL"/>
    <x v="6"/>
    <x v="2"/>
  </r>
  <r>
    <s v="Iveco STRALIS"/>
    <x v="6"/>
    <x v="0"/>
  </r>
  <r>
    <s v="Iveco STRALIS"/>
    <x v="6"/>
    <x v="0"/>
  </r>
  <r>
    <s v="Renault Premium"/>
    <x v="6"/>
    <x v="5"/>
  </r>
  <r>
    <s v="Scania R420"/>
    <x v="6"/>
    <x v="4"/>
  </r>
  <r>
    <s v="Scania R420"/>
    <x v="6"/>
    <x v="4"/>
  </r>
  <r>
    <s v="Scania R420"/>
    <x v="6"/>
    <x v="4"/>
  </r>
  <r>
    <s v="Scania R420"/>
    <x v="6"/>
    <x v="4"/>
  </r>
  <r>
    <s v="Scania R420"/>
    <x v="6"/>
    <x v="4"/>
  </r>
  <r>
    <s v="Volvo FH13-500"/>
    <x v="6"/>
    <x v="3"/>
  </r>
  <r>
    <s v="MAN TGA33"/>
    <x v="6"/>
    <x v="2"/>
  </r>
  <r>
    <s v="Volvo FH13-500"/>
    <x v="6"/>
    <x v="3"/>
  </r>
  <r>
    <s v="MAN TGX"/>
    <x v="6"/>
    <x v="2"/>
  </r>
  <r>
    <s v="Renault Premium"/>
    <x v="6"/>
    <x v="5"/>
  </r>
  <r>
    <s v="DAF XF460"/>
    <x v="6"/>
    <x v="6"/>
  </r>
  <r>
    <s v="DAF XF460"/>
    <x v="6"/>
    <x v="6"/>
  </r>
  <r>
    <s v="DAF XF460"/>
    <x v="6"/>
    <x v="6"/>
  </r>
  <r>
    <s v="DAF XF460"/>
    <x v="6"/>
    <x v="6"/>
  </r>
  <r>
    <s v="DAF XF460"/>
    <x v="6"/>
    <x v="6"/>
  </r>
  <r>
    <s v="Mercedes Actros"/>
    <x v="6"/>
    <x v="1"/>
  </r>
  <r>
    <s v="DAF LF45"/>
    <x v="7"/>
    <x v="6"/>
  </r>
  <r>
    <s v="Scania M93"/>
    <x v="7"/>
    <x v="4"/>
  </r>
  <r>
    <s v="Scania M93"/>
    <x v="7"/>
    <x v="4"/>
  </r>
  <r>
    <s v="DAF CF75"/>
    <x v="7"/>
    <x v="6"/>
  </r>
  <r>
    <s v="DAF CF65"/>
    <x v="7"/>
    <x v="6"/>
  </r>
  <r>
    <s v="MAN TGL"/>
    <x v="7"/>
    <x v="2"/>
  </r>
  <r>
    <s v="DAF XF460"/>
    <x v="7"/>
    <x v="6"/>
  </r>
  <r>
    <s v="DAF XF460"/>
    <x v="7"/>
    <x v="6"/>
  </r>
  <r>
    <s v="DAF XF460"/>
    <x v="7"/>
    <x v="6"/>
  </r>
  <r>
    <s v="DAF XF460"/>
    <x v="7"/>
    <x v="6"/>
  </r>
  <r>
    <s v="DAF XF460"/>
    <x v="7"/>
    <x v="6"/>
  </r>
  <r>
    <s v="DAF XF460"/>
    <x v="7"/>
    <x v="6"/>
  </r>
  <r>
    <s v="DAF XF460"/>
    <x v="7"/>
    <x v="6"/>
  </r>
  <r>
    <s v="DAF XF460"/>
    <x v="7"/>
    <x v="6"/>
  </r>
  <r>
    <s v="MAN TGS"/>
    <x v="7"/>
    <x v="2"/>
  </r>
  <r>
    <s v="MAN TGS"/>
    <x v="7"/>
    <x v="2"/>
  </r>
  <r>
    <s v="MAN TGA18"/>
    <x v="8"/>
    <x v="2"/>
  </r>
  <r>
    <s v="MAN TGA18"/>
    <x v="8"/>
    <x v="2"/>
  </r>
  <r>
    <s v="MAN TGL"/>
    <x v="8"/>
    <x v="2"/>
  </r>
  <r>
    <s v="MAN TGA41"/>
    <x v="8"/>
    <x v="2"/>
  </r>
  <r>
    <s v="Mercedes Atego"/>
    <x v="8"/>
    <x v="1"/>
  </r>
  <r>
    <s v="DAF XF460"/>
    <x v="8"/>
    <x v="6"/>
  </r>
  <r>
    <s v="DAF XF460"/>
    <x v="8"/>
    <x v="6"/>
  </r>
  <r>
    <s v="DAF XF460"/>
    <x v="8"/>
    <x v="6"/>
  </r>
  <r>
    <s v="MAN TGS"/>
    <x v="8"/>
    <x v="2"/>
  </r>
  <r>
    <s v="Mercedes Atego"/>
    <x v="9"/>
    <x v="1"/>
  </r>
  <r>
    <s v="Mercedes Actros"/>
    <x v="9"/>
    <x v="1"/>
  </r>
  <r>
    <s v="Volvo 2015Euro6M"/>
    <x v="9"/>
    <x v="3"/>
  </r>
  <r>
    <s v="Volvo 2015Euro6M"/>
    <x v="9"/>
    <x v="3"/>
  </r>
  <r>
    <s v="Volvo 2015Euro6M"/>
    <x v="9"/>
    <x v="3"/>
  </r>
  <r>
    <s v="Volvo 2015Euro6M"/>
    <x v="9"/>
    <x v="3"/>
  </r>
  <r>
    <s v="Volvo 2015Euro6M"/>
    <x v="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5F0A4-CFC2-41DC-83C9-0BE79D16F52D}" name="Tabela przestawna3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I14:J22" firstHeaderRow="1" firstDataRow="1" firstDataCol="1"/>
  <pivotFields count="3">
    <pivotField dataField="1" showAll="0"/>
    <pivotField numFmtId="14" showAll="0"/>
    <pivotField axis="axisRow" showAll="0">
      <items count="8">
        <item x="6"/>
        <item x="0"/>
        <item x="2"/>
        <item x="1"/>
        <item x="5"/>
        <item x="4"/>
        <item x="3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Średnia z Przebieg" fld="0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F8584-42E5-4F3B-A46B-CE10D9EE9F53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I2:K10" firstHeaderRow="0" firstDataRow="1" firstDataCol="1"/>
  <pivotFields count="7">
    <pivotField showAll="0"/>
    <pivotField showAll="0"/>
    <pivotField showAll="0"/>
    <pivotField dataField="1" showAll="0"/>
    <pivotField dataField="1" showAll="0"/>
    <pivotField numFmtId="14" showAll="0"/>
    <pivotField axis="axisRow" showAll="0">
      <items count="8">
        <item x="6"/>
        <item x="0"/>
        <item x="2"/>
        <item x="1"/>
        <item x="5"/>
        <item x="4"/>
        <item x="3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z Nr_rejestracyjny" fld="3" subtotal="count" baseField="6" baseItem="0"/>
    <dataField name="Średnia z Przebieg" fld="4" subtotal="average" baseField="6" baseItem="0"/>
  </dataFields>
  <formats count="1">
    <format dxfId="2">
      <pivotArea collapsedLevelsAreSubtotals="1" fieldPosition="0">
        <references count="2">
          <reference field="4294967294" count="1" selected="0">
            <x v="1"/>
          </reference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4430C-8228-45BF-AC0E-098726590E18}" name="Tabela przestawna6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3:P12" firstHeaderRow="1" firstDataRow="2" firstDataCol="1"/>
  <pivotFields count="3">
    <pivotField dataField="1"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8">
        <item x="6"/>
        <item x="0"/>
        <item x="2"/>
        <item x="1"/>
        <item x="5"/>
        <item x="4"/>
        <item x="3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Liczba z Marka_i_mod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E692AF5-1E22-4956-B85C-92F7F72463DF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6A4D548-B19C-4B04-9B5D-86ACF08B9C24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43E14F5-D565-4746-ACE1-532C9A003B76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67017BC-D1B6-4664-921D-ADD70560D1E7}" autoFormatId="16" applyNumberFormats="0" applyBorderFormats="0" applyFontFormats="0" applyPatternFormats="0" applyAlignmentFormats="0" applyWidthHeightFormats="0">
  <queryTableRefresh nextId="8" unboundColumnsRight="1">
    <queryTableFields count="3">
      <queryTableField id="1" name="Marka_i_model" tableColumnId="1"/>
      <queryTableField id="2" name="Rok_produkcji" tableColumnId="2"/>
      <queryTableField id="7" dataBound="0" tableColumnId="7"/>
    </queryTableFields>
    <queryTableDeletedFields count="4">
      <deletedField name="Data_ostatniego_remontu"/>
      <deletedField name="Nr_rejestracyjny"/>
      <deletedField name="Cena_zakupu"/>
      <deletedField name="Przebieg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DE40093-4DF2-4165-B335-6A00EE2C12E4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7" dataBound="0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397AA31-72D4-43CE-B69A-895E2368ADD7}" autoFormatId="16" applyNumberFormats="0" applyBorderFormats="0" applyFontFormats="0" applyPatternFormats="0" applyAlignmentFormats="0" applyWidthHeightFormats="0">
  <queryTableRefresh nextId="7">
    <queryTableFields count="6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049E59-12B9-4659-BA01-30B723489CCD}" name="Tabela_transport3" displayName="Tabela_transport3" ref="A1:I135" tableType="queryTable" totalsRowShown="0">
  <autoFilter ref="A1:I135" xr:uid="{B3049E59-12B9-4659-BA01-30B723489CCD}">
    <filterColumn colId="0">
      <filters>
        <filter val="Volvo FH"/>
      </filters>
    </filterColumn>
    <filterColumn colId="3">
      <filters>
        <filter val="ERA 092 TR"/>
      </filters>
    </filterColumn>
  </autoFilter>
  <tableColumns count="9">
    <tableColumn id="1" xr3:uid="{1D335DC1-E94D-4D97-A44F-85FFF381E139}" uniqueName="1" name="Marka_i_model" queryTableFieldId="1" dataDxfId="22"/>
    <tableColumn id="2" xr3:uid="{3354B673-04DA-4F4E-A294-9D683858609E}" uniqueName="2" name="Rok_produkcji" queryTableFieldId="2"/>
    <tableColumn id="3" xr3:uid="{55C756B4-11AB-4B15-BE1B-144C25509D5F}" uniqueName="3" name="Cena_zakupu" queryTableFieldId="3"/>
    <tableColumn id="4" xr3:uid="{07C54EE5-EF28-4EA0-A650-2F74F2007307}" uniqueName="4" name="Nr_rejestracyjny" queryTableFieldId="4" dataDxfId="21"/>
    <tableColumn id="5" xr3:uid="{9135070E-38BE-42B5-AFD0-E17D6B3D7278}" uniqueName="5" name="Przebieg" queryTableFieldId="5"/>
    <tableColumn id="6" xr3:uid="{13E84606-7A3A-4EDB-97D3-000B6761370A}" uniqueName="6" name="Data_ostatniego_remontu" queryTableFieldId="6" dataDxfId="20"/>
    <tableColumn id="7" xr3:uid="{0295CA24-116A-432C-9D2F-DDDEE992AC14}" uniqueName="7" name="czasowa" queryTableFieldId="7" dataDxfId="10">
      <calculatedColumnFormula>5%*Tabela_transport3[[#This Row],[Cena_zakupu]]*(2017-Tabela_transport3[[#This Row],[Rok_produkcji]])</calculatedColumnFormula>
    </tableColumn>
    <tableColumn id="8" xr3:uid="{FD3C8589-04D3-4E22-B331-C224E723B5DA}" uniqueName="8" name="zużycie" queryTableFieldId="8" dataDxfId="9">
      <calculatedColumnFormula>2%*Tabela_transport3[[#This Row],[Cena_zakupu]]*ROUNDDOWN(Tabela_transport3[[#This Row],[Przebieg]]/100000,1)</calculatedColumnFormula>
    </tableColumn>
    <tableColumn id="9" xr3:uid="{F59343B7-BD1B-42F0-B447-565911FA6757}" uniqueName="9" name="wartość 2017" queryTableFieldId="9" dataDxfId="8">
      <calculatedColumnFormula>Tabela_transport3[[#This Row],[Cena_zakupu]]-(Tabela_transport3[[#This Row],[czasowa]]+Tabela_transport3[[#This Row],[zużycie]])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A1BFE-6DC2-4632-A5DB-4E87C2428A35}" name="Tabela_transport" displayName="Tabela_transport" ref="A1:I135" tableType="queryTable" totalsRowShown="0">
  <autoFilter ref="A1:I135" xr:uid="{006A1BFE-6DC2-4632-A5DB-4E87C2428A35}"/>
  <sortState xmlns:xlrd2="http://schemas.microsoft.com/office/spreadsheetml/2017/richdata2" ref="A2:I135">
    <sortCondition ref="I1:I135"/>
  </sortState>
  <tableColumns count="9">
    <tableColumn id="1" xr3:uid="{674FD134-C39A-41E4-8A38-CCE3DB72B50F}" uniqueName="1" name="Marka_i_model" queryTableFieldId="1" dataDxfId="25"/>
    <tableColumn id="2" xr3:uid="{C70BD017-61D3-441E-AC4D-6BD44C52ECA1}" uniqueName="2" name="Rok_produkcji" queryTableFieldId="2"/>
    <tableColumn id="3" xr3:uid="{476DBA4E-E8D2-4776-922B-886A2C1A7799}" uniqueName="3" name="Cena_zakupu" queryTableFieldId="3"/>
    <tableColumn id="4" xr3:uid="{A04E753E-1B34-4F66-BA77-0B48A1D2F41A}" uniqueName="4" name="Nr_rejestracyjny" queryTableFieldId="4" dataDxfId="24"/>
    <tableColumn id="5" xr3:uid="{F672DCDE-5285-41DC-9B1C-D364B415971B}" uniqueName="5" name="Przebieg" queryTableFieldId="5"/>
    <tableColumn id="6" xr3:uid="{6D7AB123-0443-404D-B29E-C2470C140E58}" uniqueName="6" name="Data_ostatniego_remontu" queryTableFieldId="6" dataDxfId="23"/>
    <tableColumn id="7" xr3:uid="{670AB50C-F166-4B0A-9591-A0FEEB303D1A}" uniqueName="7" name="czasowa" queryTableFieldId="7" dataDxfId="6">
      <calculatedColumnFormula>5%*Tabela_transport[[#This Row],[Cena_zakupu]]*(2017-Tabela_transport[[#This Row],[Rok_produkcji]])</calculatedColumnFormula>
    </tableColumn>
    <tableColumn id="8" xr3:uid="{5F0AD78A-983B-4CCF-ACF3-64EA1D554871}" uniqueName="8" name="zużycie" queryTableFieldId="8" dataDxfId="5">
      <calculatedColumnFormula>2%*Tabela_transport[[#This Row],[Cena_zakupu]]*ROUNDDOWN(Tabela_transport[[#This Row],[Przebieg]]/100000,1)</calculatedColumnFormula>
    </tableColumn>
    <tableColumn id="9" xr3:uid="{908B6884-C7D5-46F5-B3B3-D0B280669F75}" uniqueName="9" name="wartość 2017" queryTableFieldId="9" dataDxfId="4">
      <calculatedColumnFormula>Tabela_transport[[#This Row],[Cena_zakupu]]-(Tabela_transport[[#This Row],[czasowa]]+Tabela_transport[[#This Row],[zużycie]])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30A1D6-5187-4855-A858-9980FA2DBF69}" name="Tabela_transport4" displayName="Tabela_transport4" ref="A1:G135" tableType="queryTable" totalsRowShown="0">
  <autoFilter ref="A1:G135" xr:uid="{8130A1D6-5187-4855-A858-9980FA2DBF69}"/>
  <tableColumns count="7">
    <tableColumn id="1" xr3:uid="{7976CE87-772F-41A4-BC47-7AD9E018365D}" uniqueName="1" name="Marka_i_model" queryTableFieldId="1" dataDxfId="19"/>
    <tableColumn id="2" xr3:uid="{38E6A329-4372-4377-8957-527239BC9EEE}" uniqueName="2" name="Rok_produkcji" queryTableFieldId="2"/>
    <tableColumn id="3" xr3:uid="{5C1F2D90-48BF-4B87-A489-BED93348DBFD}" uniqueName="3" name="Cena_zakupu" queryTableFieldId="3"/>
    <tableColumn id="4" xr3:uid="{E2038117-A496-4AE0-B951-795F381F873C}" uniqueName="4" name="Nr_rejestracyjny" queryTableFieldId="4" dataDxfId="18"/>
    <tableColumn id="5" xr3:uid="{0579A065-8C7E-4DCD-8D19-F5630FB8BC8F}" uniqueName="5" name="Przebieg" queryTableFieldId="5"/>
    <tableColumn id="6" xr3:uid="{417AEC13-6232-4DDF-8F6A-ABAA3662BB2A}" uniqueName="6" name="Data_ostatniego_remontu" queryTableFieldId="6" dataDxfId="17"/>
    <tableColumn id="7" xr3:uid="{1C72158B-6019-4BA9-B991-7BFADA58FAC5}" uniqueName="7" name="marka" queryTableFieldId="7" dataDxfId="3">
      <calculatedColumnFormula>LEFT(Tabela_transport4[[#This Row],[Marka_i_model]],FIND(" ",Tabela_transport4[[#This Row],[Marka_i_model]]))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E96BF8-535C-435F-A07E-63A55A81820D}" name="Tabela_transport47" displayName="Tabela_transport47" ref="A1:C135" tableType="queryTable" totalsRowShown="0">
  <autoFilter ref="A1:C135" xr:uid="{E8E96BF8-535C-435F-A07E-63A55A81820D}"/>
  <tableColumns count="3">
    <tableColumn id="1" xr3:uid="{EC0455DC-69FB-4BA4-AADE-AA90843ECA85}" uniqueName="1" name="Marka_i_model" queryTableFieldId="1" dataDxfId="7"/>
    <tableColumn id="2" xr3:uid="{38DF2F52-E484-4D5C-8A85-8F6DB6E41CDC}" uniqueName="2" name="Rok_produkcji" queryTableFieldId="2"/>
    <tableColumn id="7" xr3:uid="{697FDA4E-6733-4542-AEBD-0AB2502A0E59}" uniqueName="7" name="Marka" queryTableFieldId="7" dataDxfId="1">
      <calculatedColumnFormula>LEFT(Tabela_transport47[[#This Row],[Marka_i_model]],FIND(" ",Tabela_transport47[[#This Row],[Marka_i_model]]))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BB2083-3396-4246-AECC-7274D7D09155}" name="Tabela_transport5" displayName="Tabela_transport5" ref="A1:G135" tableType="queryTable" totalsRowShown="0">
  <autoFilter ref="A1:G135" xr:uid="{E1BB2083-3396-4246-AECC-7274D7D09155}"/>
  <sortState xmlns:xlrd2="http://schemas.microsoft.com/office/spreadsheetml/2017/richdata2" ref="A2:G135">
    <sortCondition descending="1" ref="G1:G135"/>
  </sortState>
  <tableColumns count="7">
    <tableColumn id="1" xr3:uid="{13BF6586-9694-46C8-ABD7-21B0CDCCA87D}" uniqueName="1" name="Marka_i_model" queryTableFieldId="1" dataDxfId="16"/>
    <tableColumn id="2" xr3:uid="{5F1702D1-29B2-4A2E-8DA9-E628EAA9611E}" uniqueName="2" name="Rok_produkcji" queryTableFieldId="2"/>
    <tableColumn id="3" xr3:uid="{21532717-F6BE-4D1F-844D-F97E40831EAE}" uniqueName="3" name="Cena_zakupu" queryTableFieldId="3"/>
    <tableColumn id="4" xr3:uid="{E3B0FCF9-21DB-4751-95FD-449570C93CBE}" uniqueName="4" name="Nr_rejestracyjny" queryTableFieldId="4" dataDxfId="15"/>
    <tableColumn id="5" xr3:uid="{9714696C-514B-4233-996B-435D6797A1BD}" uniqueName="5" name="Przebieg" queryTableFieldId="5"/>
    <tableColumn id="6" xr3:uid="{A508CD4F-FA01-41E4-BFCF-8A902DC135FE}" uniqueName="6" name="Data_ostatniego_remontu" queryTableFieldId="6" dataDxfId="14"/>
    <tableColumn id="7" xr3:uid="{CA736FEC-0126-479A-826B-35A084843CB3}" uniqueName="7" name="Kolumna1" queryTableFieldId="7" dataDxfId="0">
      <calculatedColumnFormula>_xlfn.DAYS("1.01.2017",Tabela_transport5[[#This Row],[Data_ostatniego_remontu]])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54A601-C056-41CF-BDB6-443E68D58C9E}" name="Tabela_transport6" displayName="Tabela_transport6" ref="A1:F135" tableType="queryTable" totalsRowShown="0">
  <autoFilter ref="A1:F135" xr:uid="{0B54A601-C056-41CF-BDB6-443E68D58C9E}"/>
  <sortState xmlns:xlrd2="http://schemas.microsoft.com/office/spreadsheetml/2017/richdata2" ref="A2:F135">
    <sortCondition ref="F1:F135"/>
  </sortState>
  <tableColumns count="6">
    <tableColumn id="1" xr3:uid="{0E365DBC-63F0-4FE5-A7F0-2ECF47C36D5E}" uniqueName="1" name="Marka_i_model" queryTableFieldId="1" dataDxfId="13"/>
    <tableColumn id="2" xr3:uid="{4551309C-B078-497B-8005-DA045B209291}" uniqueName="2" name="Rok_produkcji" queryTableFieldId="2"/>
    <tableColumn id="3" xr3:uid="{3B8CDB92-C11D-4E7F-8D67-27FA890D78C2}" uniqueName="3" name="Cena_zakupu" queryTableFieldId="3"/>
    <tableColumn id="4" xr3:uid="{EFD19C92-DC6E-45D5-905F-F8B91F0DB1BD}" uniqueName="4" name="Nr_rejestracyjny" queryTableFieldId="4" dataDxfId="12"/>
    <tableColumn id="5" xr3:uid="{2ECA19ED-A07B-4949-98F3-65D62630F7E8}" uniqueName="5" name="Przebieg" queryTableFieldId="5"/>
    <tableColumn id="6" xr3:uid="{629C1D52-7D42-4736-8D43-AE8AAC8BB446}" uniqueName="6" name="Data_ostatniego_remontu" queryTableFieldId="6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931B-6E4B-4DB2-9CDC-D71F8405CA43}">
  <dimension ref="A1:I135"/>
  <sheetViews>
    <sheetView workbookViewId="0">
      <selection activeCell="H12" sqref="H12"/>
    </sheetView>
  </sheetViews>
  <sheetFormatPr defaultRowHeight="14.4" x14ac:dyDescent="0.3"/>
  <cols>
    <col min="1" max="1" width="16.88671875" bestFit="1" customWidth="1"/>
    <col min="2" max="2" width="15.5546875" bestFit="1" customWidth="1"/>
    <col min="3" max="3" width="14.5546875" bestFit="1" customWidth="1"/>
    <col min="4" max="4" width="17.21875" bestFit="1" customWidth="1"/>
    <col min="5" max="5" width="10.33203125" bestFit="1" customWidth="1"/>
    <col min="6" max="6" width="25.6640625" bestFit="1" customWidth="1"/>
    <col min="7" max="7" width="10.109375" customWidth="1"/>
    <col min="8" max="8" width="15.88671875" customWidth="1"/>
    <col min="9" max="9" width="18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  <c r="H1" t="s">
        <v>179</v>
      </c>
      <c r="I1" t="s">
        <v>180</v>
      </c>
    </row>
    <row r="2" spans="1:9" hidden="1" x14ac:dyDescent="0.3">
      <c r="A2" s="1" t="s">
        <v>6</v>
      </c>
      <c r="B2">
        <v>2006</v>
      </c>
      <c r="C2">
        <v>85900</v>
      </c>
      <c r="D2" s="1" t="s">
        <v>7</v>
      </c>
      <c r="E2">
        <v>1200655</v>
      </c>
      <c r="F2" s="2">
        <v>42035</v>
      </c>
      <c r="G2">
        <f>5%*Tabela_transport3[[#This Row],[Cena_zakupu]]*(2017-Tabela_transport3[[#This Row],[Rok_produkcji]])</f>
        <v>47245</v>
      </c>
      <c r="H2">
        <f>2%*Tabela_transport3[[#This Row],[Cena_zakupu]]*ROUNDDOWN(Tabela_transport3[[#This Row],[Przebieg]]/100000,1)</f>
        <v>20616</v>
      </c>
      <c r="I2" s="1">
        <f>Tabela_transport3[[#This Row],[Cena_zakupu]]-(Tabela_transport3[[#This Row],[czasowa]]+Tabela_transport3[[#This Row],[zużycie]])</f>
        <v>18039</v>
      </c>
    </row>
    <row r="3" spans="1:9" hidden="1" x14ac:dyDescent="0.3">
      <c r="A3" s="1" t="s">
        <v>6</v>
      </c>
      <c r="B3">
        <v>2006</v>
      </c>
      <c r="C3">
        <v>85900</v>
      </c>
      <c r="D3" s="1" t="s">
        <v>8</v>
      </c>
      <c r="E3">
        <v>1068570</v>
      </c>
      <c r="F3" s="2">
        <v>42029</v>
      </c>
      <c r="G3">
        <f>5%*Tabela_transport3[[#This Row],[Cena_zakupu]]*(2017-Tabela_transport3[[#This Row],[Rok_produkcji]])</f>
        <v>47245</v>
      </c>
      <c r="H3">
        <f>2%*Tabela_transport3[[#This Row],[Cena_zakupu]]*ROUNDDOWN(Tabela_transport3[[#This Row],[Przebieg]]/100000,1)</f>
        <v>18210.8</v>
      </c>
      <c r="I3" s="1">
        <f>Tabela_transport3[[#This Row],[Cena_zakupu]]-(Tabela_transport3[[#This Row],[czasowa]]+Tabela_transport3[[#This Row],[zużycie]])</f>
        <v>20444.199999999997</v>
      </c>
    </row>
    <row r="4" spans="1:9" hidden="1" x14ac:dyDescent="0.3">
      <c r="A4" s="1" t="s">
        <v>6</v>
      </c>
      <c r="B4">
        <v>2006</v>
      </c>
      <c r="C4">
        <v>85900</v>
      </c>
      <c r="D4" s="1" t="s">
        <v>9</v>
      </c>
      <c r="E4">
        <v>998704</v>
      </c>
      <c r="F4" s="2">
        <v>42028</v>
      </c>
      <c r="G4">
        <f>5%*Tabela_transport3[[#This Row],[Cena_zakupu]]*(2017-Tabela_transport3[[#This Row],[Rok_produkcji]])</f>
        <v>47245</v>
      </c>
      <c r="H4">
        <f>2%*Tabela_transport3[[#This Row],[Cena_zakupu]]*ROUNDDOWN(Tabela_transport3[[#This Row],[Przebieg]]/100000,1)</f>
        <v>17008.2</v>
      </c>
      <c r="I4" s="1">
        <f>Tabela_transport3[[#This Row],[Cena_zakupu]]-(Tabela_transport3[[#This Row],[czasowa]]+Tabela_transport3[[#This Row],[zużycie]])</f>
        <v>21646.800000000003</v>
      </c>
    </row>
    <row r="5" spans="1:9" hidden="1" x14ac:dyDescent="0.3">
      <c r="A5" s="1" t="s">
        <v>6</v>
      </c>
      <c r="B5">
        <v>2006</v>
      </c>
      <c r="C5">
        <v>85900</v>
      </c>
      <c r="D5" s="1" t="s">
        <v>10</v>
      </c>
      <c r="E5">
        <v>936780</v>
      </c>
      <c r="F5" s="2">
        <v>42028</v>
      </c>
      <c r="G5">
        <f>5%*Tabela_transport3[[#This Row],[Cena_zakupu]]*(2017-Tabela_transport3[[#This Row],[Rok_produkcji]])</f>
        <v>47245</v>
      </c>
      <c r="H5">
        <f>2%*Tabela_transport3[[#This Row],[Cena_zakupu]]*ROUNDDOWN(Tabela_transport3[[#This Row],[Przebieg]]/100000,1)</f>
        <v>15977.400000000001</v>
      </c>
      <c r="I5" s="1">
        <f>Tabela_transport3[[#This Row],[Cena_zakupu]]-(Tabela_transport3[[#This Row],[czasowa]]+Tabela_transport3[[#This Row],[zużycie]])</f>
        <v>22677.599999999999</v>
      </c>
    </row>
    <row r="6" spans="1:9" hidden="1" x14ac:dyDescent="0.3">
      <c r="A6" s="1" t="s">
        <v>6</v>
      </c>
      <c r="B6">
        <v>2006</v>
      </c>
      <c r="C6">
        <v>85900</v>
      </c>
      <c r="D6" s="1" t="s">
        <v>11</v>
      </c>
      <c r="E6">
        <v>870233</v>
      </c>
      <c r="F6" s="2">
        <v>42034</v>
      </c>
      <c r="G6">
        <f>5%*Tabela_transport3[[#This Row],[Cena_zakupu]]*(2017-Tabela_transport3[[#This Row],[Rok_produkcji]])</f>
        <v>47245</v>
      </c>
      <c r="H6">
        <f>2%*Tabela_transport3[[#This Row],[Cena_zakupu]]*ROUNDDOWN(Tabela_transport3[[#This Row],[Przebieg]]/100000,1)</f>
        <v>14946.599999999999</v>
      </c>
      <c r="I6" s="1">
        <f>Tabela_transport3[[#This Row],[Cena_zakupu]]-(Tabela_transport3[[#This Row],[czasowa]]+Tabela_transport3[[#This Row],[zużycie]])</f>
        <v>23708.400000000001</v>
      </c>
    </row>
    <row r="7" spans="1:9" hidden="1" x14ac:dyDescent="0.3">
      <c r="A7" s="1" t="s">
        <v>12</v>
      </c>
      <c r="B7">
        <v>2007</v>
      </c>
      <c r="C7">
        <v>205000</v>
      </c>
      <c r="D7" s="1" t="s">
        <v>13</v>
      </c>
      <c r="E7">
        <v>1260000</v>
      </c>
      <c r="F7" s="2">
        <v>42483</v>
      </c>
      <c r="G7">
        <f>5%*Tabela_transport3[[#This Row],[Cena_zakupu]]*(2017-Tabela_transport3[[#This Row],[Rok_produkcji]])</f>
        <v>102500</v>
      </c>
      <c r="H7">
        <f>2%*Tabela_transport3[[#This Row],[Cena_zakupu]]*ROUNDDOWN(Tabela_transport3[[#This Row],[Przebieg]]/100000,1)</f>
        <v>51660</v>
      </c>
      <c r="I7" s="1">
        <f>Tabela_transport3[[#This Row],[Cena_zakupu]]-(Tabela_transport3[[#This Row],[czasowa]]+Tabela_transport3[[#This Row],[zużycie]])</f>
        <v>50840</v>
      </c>
    </row>
    <row r="8" spans="1:9" hidden="1" x14ac:dyDescent="0.3">
      <c r="A8" s="1" t="s">
        <v>14</v>
      </c>
      <c r="B8">
        <v>2007</v>
      </c>
      <c r="C8">
        <v>198000</v>
      </c>
      <c r="D8" s="1" t="s">
        <v>15</v>
      </c>
      <c r="E8">
        <v>890200</v>
      </c>
      <c r="F8" s="2">
        <v>42520</v>
      </c>
      <c r="G8">
        <f>5%*Tabela_transport3[[#This Row],[Cena_zakupu]]*(2017-Tabela_transport3[[#This Row],[Rok_produkcji]])</f>
        <v>99000</v>
      </c>
      <c r="H8">
        <f>2%*Tabela_transport3[[#This Row],[Cena_zakupu]]*ROUNDDOWN(Tabela_transport3[[#This Row],[Przebieg]]/100000,1)</f>
        <v>35244</v>
      </c>
      <c r="I8" s="1">
        <f>Tabela_transport3[[#This Row],[Cena_zakupu]]-(Tabela_transport3[[#This Row],[czasowa]]+Tabela_transport3[[#This Row],[zużycie]])</f>
        <v>63756</v>
      </c>
    </row>
    <row r="9" spans="1:9" hidden="1" x14ac:dyDescent="0.3">
      <c r="A9" s="1" t="s">
        <v>16</v>
      </c>
      <c r="B9">
        <v>2008</v>
      </c>
      <c r="C9">
        <v>49411</v>
      </c>
      <c r="D9" s="1" t="s">
        <v>17</v>
      </c>
      <c r="E9">
        <v>186000</v>
      </c>
      <c r="F9" s="2">
        <v>42210</v>
      </c>
      <c r="G9">
        <f>5%*Tabela_transport3[[#This Row],[Cena_zakupu]]*(2017-Tabela_transport3[[#This Row],[Rok_produkcji]])</f>
        <v>22234.95</v>
      </c>
      <c r="H9">
        <f>2%*Tabela_transport3[[#This Row],[Cena_zakupu]]*ROUNDDOWN(Tabela_transport3[[#This Row],[Przebieg]]/100000,1)</f>
        <v>1778.796</v>
      </c>
      <c r="I9" s="1">
        <f>Tabela_transport3[[#This Row],[Cena_zakupu]]-(Tabela_transport3[[#This Row],[czasowa]]+Tabela_transport3[[#This Row],[zużycie]])</f>
        <v>25397.254000000001</v>
      </c>
    </row>
    <row r="10" spans="1:9" hidden="1" x14ac:dyDescent="0.3">
      <c r="A10" s="1" t="s">
        <v>18</v>
      </c>
      <c r="B10">
        <v>2008</v>
      </c>
      <c r="C10">
        <v>58000</v>
      </c>
      <c r="D10" s="1" t="s">
        <v>19</v>
      </c>
      <c r="E10">
        <v>306000</v>
      </c>
      <c r="F10" s="2">
        <v>42271</v>
      </c>
      <c r="G10">
        <f>5%*Tabela_transport3[[#This Row],[Cena_zakupu]]*(2017-Tabela_transport3[[#This Row],[Rok_produkcji]])</f>
        <v>26100</v>
      </c>
      <c r="H10">
        <f>2%*Tabela_transport3[[#This Row],[Cena_zakupu]]*ROUNDDOWN(Tabela_transport3[[#This Row],[Przebieg]]/100000,1)</f>
        <v>3480</v>
      </c>
      <c r="I10" s="1">
        <f>Tabela_transport3[[#This Row],[Cena_zakupu]]-(Tabela_transport3[[#This Row],[czasowa]]+Tabela_transport3[[#This Row],[zużycie]])</f>
        <v>28420</v>
      </c>
    </row>
    <row r="11" spans="1:9" hidden="1" x14ac:dyDescent="0.3">
      <c r="A11" s="1" t="s">
        <v>20</v>
      </c>
      <c r="B11">
        <v>2008</v>
      </c>
      <c r="C11">
        <v>84000</v>
      </c>
      <c r="D11" s="1" t="s">
        <v>21</v>
      </c>
      <c r="E11">
        <v>266000</v>
      </c>
      <c r="F11" s="2">
        <v>42382</v>
      </c>
      <c r="G11">
        <f>5%*Tabela_transport3[[#This Row],[Cena_zakupu]]*(2017-Tabela_transport3[[#This Row],[Rok_produkcji]])</f>
        <v>37800</v>
      </c>
      <c r="H11">
        <f>2%*Tabela_transport3[[#This Row],[Cena_zakupu]]*ROUNDDOWN(Tabela_transport3[[#This Row],[Przebieg]]/100000,1)</f>
        <v>4368</v>
      </c>
      <c r="I11" s="1">
        <f>Tabela_transport3[[#This Row],[Cena_zakupu]]-(Tabela_transport3[[#This Row],[czasowa]]+Tabela_transport3[[#This Row],[zużycie]])</f>
        <v>41832</v>
      </c>
    </row>
    <row r="12" spans="1:9" x14ac:dyDescent="0.3">
      <c r="A12" s="1" t="s">
        <v>22</v>
      </c>
      <c r="B12">
        <v>2008</v>
      </c>
      <c r="C12">
        <v>89000</v>
      </c>
      <c r="D12" s="1" t="s">
        <v>23</v>
      </c>
      <c r="E12">
        <v>305000</v>
      </c>
      <c r="F12" s="2">
        <v>42075</v>
      </c>
      <c r="G12">
        <f>5%*Tabela_transport3[[#This Row],[Cena_zakupu]]*(2017-Tabela_transport3[[#This Row],[Rok_produkcji]])</f>
        <v>40050</v>
      </c>
      <c r="H12">
        <f>2%*Tabela_transport3[[#This Row],[Cena_zakupu]]*ROUNDDOWN(Tabela_transport3[[#This Row],[Przebieg]]/100000,1)</f>
        <v>5340</v>
      </c>
      <c r="I12" s="1">
        <f>Tabela_transport3[[#This Row],[Cena_zakupu]]-(Tabela_transport3[[#This Row],[czasowa]]+Tabela_transport3[[#This Row],[zużycie]])</f>
        <v>43610</v>
      </c>
    </row>
    <row r="13" spans="1:9" hidden="1" x14ac:dyDescent="0.3">
      <c r="A13" s="1" t="s">
        <v>16</v>
      </c>
      <c r="B13">
        <v>2009</v>
      </c>
      <c r="C13">
        <v>48411</v>
      </c>
      <c r="D13" s="1" t="s">
        <v>24</v>
      </c>
      <c r="E13">
        <v>190000</v>
      </c>
      <c r="F13" s="2">
        <v>42210</v>
      </c>
      <c r="G13">
        <f>5%*Tabela_transport3[[#This Row],[Cena_zakupu]]*(2017-Tabela_transport3[[#This Row],[Rok_produkcji]])</f>
        <v>19364.400000000001</v>
      </c>
      <c r="H13">
        <f>2%*Tabela_transport3[[#This Row],[Cena_zakupu]]*ROUNDDOWN(Tabela_transport3[[#This Row],[Przebieg]]/100000,1)</f>
        <v>1839.6179999999999</v>
      </c>
      <c r="I13" s="1">
        <f>Tabela_transport3[[#This Row],[Cena_zakupu]]-(Tabela_transport3[[#This Row],[czasowa]]+Tabela_transport3[[#This Row],[zużycie]])</f>
        <v>27206.982</v>
      </c>
    </row>
    <row r="14" spans="1:9" hidden="1" x14ac:dyDescent="0.3">
      <c r="A14" s="1" t="s">
        <v>25</v>
      </c>
      <c r="B14">
        <v>2009</v>
      </c>
      <c r="C14">
        <v>68000</v>
      </c>
      <c r="D14" s="1" t="s">
        <v>26</v>
      </c>
      <c r="E14">
        <v>992600</v>
      </c>
      <c r="F14" s="2">
        <v>42157</v>
      </c>
      <c r="G14">
        <f>5%*Tabela_transport3[[#This Row],[Cena_zakupu]]*(2017-Tabela_transport3[[#This Row],[Rok_produkcji]])</f>
        <v>27200</v>
      </c>
      <c r="H14">
        <f>2%*Tabela_transport3[[#This Row],[Cena_zakupu]]*ROUNDDOWN(Tabela_transport3[[#This Row],[Przebieg]]/100000,1)</f>
        <v>13464</v>
      </c>
      <c r="I14" s="1">
        <f>Tabela_transport3[[#This Row],[Cena_zakupu]]-(Tabela_transport3[[#This Row],[czasowa]]+Tabela_transport3[[#This Row],[zużycie]])</f>
        <v>27336</v>
      </c>
    </row>
    <row r="15" spans="1:9" hidden="1" x14ac:dyDescent="0.3">
      <c r="A15" s="1" t="s">
        <v>16</v>
      </c>
      <c r="B15">
        <v>2009</v>
      </c>
      <c r="C15">
        <v>49411</v>
      </c>
      <c r="D15" s="1" t="s">
        <v>27</v>
      </c>
      <c r="E15">
        <v>186000</v>
      </c>
      <c r="F15" s="2">
        <v>42210</v>
      </c>
      <c r="G15">
        <f>5%*Tabela_transport3[[#This Row],[Cena_zakupu]]*(2017-Tabela_transport3[[#This Row],[Rok_produkcji]])</f>
        <v>19764.400000000001</v>
      </c>
      <c r="H15">
        <f>2%*Tabela_transport3[[#This Row],[Cena_zakupu]]*ROUNDDOWN(Tabela_transport3[[#This Row],[Przebieg]]/100000,1)</f>
        <v>1778.796</v>
      </c>
      <c r="I15" s="1">
        <f>Tabela_transport3[[#This Row],[Cena_zakupu]]-(Tabela_transport3[[#This Row],[czasowa]]+Tabela_transport3[[#This Row],[zużycie]])</f>
        <v>27867.804</v>
      </c>
    </row>
    <row r="16" spans="1:9" hidden="1" x14ac:dyDescent="0.3">
      <c r="A16" s="1" t="s">
        <v>28</v>
      </c>
      <c r="B16">
        <v>2009</v>
      </c>
      <c r="C16">
        <v>67900</v>
      </c>
      <c r="D16" s="1" t="s">
        <v>29</v>
      </c>
      <c r="E16">
        <v>850000</v>
      </c>
      <c r="F16" s="2">
        <v>42194</v>
      </c>
      <c r="G16">
        <f>5%*Tabela_transport3[[#This Row],[Cena_zakupu]]*(2017-Tabela_transport3[[#This Row],[Rok_produkcji]])</f>
        <v>27160</v>
      </c>
      <c r="H16">
        <f>2%*Tabela_transport3[[#This Row],[Cena_zakupu]]*ROUNDDOWN(Tabela_transport3[[#This Row],[Przebieg]]/100000,1)</f>
        <v>11543</v>
      </c>
      <c r="I16" s="1">
        <f>Tabela_transport3[[#This Row],[Cena_zakupu]]-(Tabela_transport3[[#This Row],[czasowa]]+Tabela_transport3[[#This Row],[zużycie]])</f>
        <v>29197</v>
      </c>
    </row>
    <row r="17" spans="1:9" hidden="1" x14ac:dyDescent="0.3">
      <c r="A17" s="1" t="s">
        <v>16</v>
      </c>
      <c r="B17">
        <v>2009</v>
      </c>
      <c r="C17">
        <v>65000</v>
      </c>
      <c r="D17" s="1" t="s">
        <v>30</v>
      </c>
      <c r="E17">
        <v>740000</v>
      </c>
      <c r="F17" s="2">
        <v>42385</v>
      </c>
      <c r="G17">
        <f>5%*Tabela_transport3[[#This Row],[Cena_zakupu]]*(2017-Tabela_transport3[[#This Row],[Rok_produkcji]])</f>
        <v>26000</v>
      </c>
      <c r="H17">
        <f>2%*Tabela_transport3[[#This Row],[Cena_zakupu]]*ROUNDDOWN(Tabela_transport3[[#This Row],[Przebieg]]/100000,1)</f>
        <v>9620</v>
      </c>
      <c r="I17" s="1">
        <f>Tabela_transport3[[#This Row],[Cena_zakupu]]-(Tabela_transport3[[#This Row],[czasowa]]+Tabela_transport3[[#This Row],[zużycie]])</f>
        <v>29380</v>
      </c>
    </row>
    <row r="18" spans="1:9" hidden="1" x14ac:dyDescent="0.3">
      <c r="A18" s="1" t="s">
        <v>28</v>
      </c>
      <c r="B18">
        <v>2009</v>
      </c>
      <c r="C18">
        <v>68900</v>
      </c>
      <c r="D18" s="1" t="s">
        <v>31</v>
      </c>
      <c r="E18">
        <v>846000</v>
      </c>
      <c r="F18" s="2">
        <v>42194</v>
      </c>
      <c r="G18">
        <f>5%*Tabela_transport3[[#This Row],[Cena_zakupu]]*(2017-Tabela_transport3[[#This Row],[Rok_produkcji]])</f>
        <v>27560</v>
      </c>
      <c r="H18">
        <f>2%*Tabela_transport3[[#This Row],[Cena_zakupu]]*ROUNDDOWN(Tabela_transport3[[#This Row],[Przebieg]]/100000,1)</f>
        <v>11575.2</v>
      </c>
      <c r="I18" s="1">
        <f>Tabela_transport3[[#This Row],[Cena_zakupu]]-(Tabela_transport3[[#This Row],[czasowa]]+Tabela_transport3[[#This Row],[zużycie]])</f>
        <v>29764.800000000003</v>
      </c>
    </row>
    <row r="19" spans="1:9" hidden="1" x14ac:dyDescent="0.3">
      <c r="A19" s="1" t="s">
        <v>18</v>
      </c>
      <c r="B19">
        <v>2009</v>
      </c>
      <c r="C19">
        <v>59000</v>
      </c>
      <c r="D19" s="1" t="s">
        <v>32</v>
      </c>
      <c r="E19">
        <v>302000</v>
      </c>
      <c r="F19" s="2">
        <v>42271</v>
      </c>
      <c r="G19">
        <f>5%*Tabela_transport3[[#This Row],[Cena_zakupu]]*(2017-Tabela_transport3[[#This Row],[Rok_produkcji]])</f>
        <v>23600</v>
      </c>
      <c r="H19">
        <f>2%*Tabela_transport3[[#This Row],[Cena_zakupu]]*ROUNDDOWN(Tabela_transport3[[#This Row],[Przebieg]]/100000,1)</f>
        <v>3540</v>
      </c>
      <c r="I19" s="1">
        <f>Tabela_transport3[[#This Row],[Cena_zakupu]]-(Tabela_transport3[[#This Row],[czasowa]]+Tabela_transport3[[#This Row],[zużycie]])</f>
        <v>31860</v>
      </c>
    </row>
    <row r="20" spans="1:9" hidden="1" x14ac:dyDescent="0.3">
      <c r="A20" s="1" t="s">
        <v>33</v>
      </c>
      <c r="B20">
        <v>2009</v>
      </c>
      <c r="C20">
        <v>77000</v>
      </c>
      <c r="D20" s="1" t="s">
        <v>34</v>
      </c>
      <c r="E20">
        <v>846000</v>
      </c>
      <c r="F20" s="2">
        <v>42376</v>
      </c>
      <c r="G20">
        <f>5%*Tabela_transport3[[#This Row],[Cena_zakupu]]*(2017-Tabela_transport3[[#This Row],[Rok_produkcji]])</f>
        <v>30800</v>
      </c>
      <c r="H20">
        <f>2%*Tabela_transport3[[#This Row],[Cena_zakupu]]*ROUNDDOWN(Tabela_transport3[[#This Row],[Przebieg]]/100000,1)</f>
        <v>12936</v>
      </c>
      <c r="I20" s="1">
        <f>Tabela_transport3[[#This Row],[Cena_zakupu]]-(Tabela_transport3[[#This Row],[czasowa]]+Tabela_transport3[[#This Row],[zużycie]])</f>
        <v>33264</v>
      </c>
    </row>
    <row r="21" spans="1:9" hidden="1" x14ac:dyDescent="0.3">
      <c r="A21" s="1" t="s">
        <v>35</v>
      </c>
      <c r="B21">
        <v>2009</v>
      </c>
      <c r="C21">
        <v>85000</v>
      </c>
      <c r="D21" s="1" t="s">
        <v>36</v>
      </c>
      <c r="E21">
        <v>946000</v>
      </c>
      <c r="F21" s="2">
        <v>42014</v>
      </c>
      <c r="G21">
        <f>5%*Tabela_transport3[[#This Row],[Cena_zakupu]]*(2017-Tabela_transport3[[#This Row],[Rok_produkcji]])</f>
        <v>34000</v>
      </c>
      <c r="H21">
        <f>2%*Tabela_transport3[[#This Row],[Cena_zakupu]]*ROUNDDOWN(Tabela_transport3[[#This Row],[Przebieg]]/100000,1)</f>
        <v>15980</v>
      </c>
      <c r="I21" s="1">
        <f>Tabela_transport3[[#This Row],[Cena_zakupu]]-(Tabela_transport3[[#This Row],[czasowa]]+Tabela_transport3[[#This Row],[zużycie]])</f>
        <v>35020</v>
      </c>
    </row>
    <row r="22" spans="1:9" hidden="1" x14ac:dyDescent="0.3">
      <c r="A22" s="1" t="s">
        <v>37</v>
      </c>
      <c r="B22">
        <v>2009</v>
      </c>
      <c r="C22">
        <v>79000</v>
      </c>
      <c r="D22" s="1" t="s">
        <v>38</v>
      </c>
      <c r="E22">
        <v>390000</v>
      </c>
      <c r="F22" s="2">
        <v>42379</v>
      </c>
      <c r="G22">
        <f>5%*Tabela_transport3[[#This Row],[Cena_zakupu]]*(2017-Tabela_transport3[[#This Row],[Rok_produkcji]])</f>
        <v>31600</v>
      </c>
      <c r="H22">
        <f>2%*Tabela_transport3[[#This Row],[Cena_zakupu]]*ROUNDDOWN(Tabela_transport3[[#This Row],[Przebieg]]/100000,1)</f>
        <v>6162</v>
      </c>
      <c r="I22" s="1">
        <f>Tabela_transport3[[#This Row],[Cena_zakupu]]-(Tabela_transport3[[#This Row],[czasowa]]+Tabela_transport3[[#This Row],[zużycie]])</f>
        <v>41238</v>
      </c>
    </row>
    <row r="23" spans="1:9" hidden="1" x14ac:dyDescent="0.3">
      <c r="A23" s="1" t="s">
        <v>37</v>
      </c>
      <c r="B23">
        <v>2009</v>
      </c>
      <c r="C23">
        <v>79000</v>
      </c>
      <c r="D23" s="1" t="s">
        <v>39</v>
      </c>
      <c r="E23">
        <v>390000</v>
      </c>
      <c r="F23" s="2">
        <v>42379</v>
      </c>
      <c r="G23">
        <f>5%*Tabela_transport3[[#This Row],[Cena_zakupu]]*(2017-Tabela_transport3[[#This Row],[Rok_produkcji]])</f>
        <v>31600</v>
      </c>
      <c r="H23">
        <f>2%*Tabela_transport3[[#This Row],[Cena_zakupu]]*ROUNDDOWN(Tabela_transport3[[#This Row],[Przebieg]]/100000,1)</f>
        <v>6162</v>
      </c>
      <c r="I23" s="1">
        <f>Tabela_transport3[[#This Row],[Cena_zakupu]]-(Tabela_transport3[[#This Row],[czasowa]]+Tabela_transport3[[#This Row],[zużycie]])</f>
        <v>41238</v>
      </c>
    </row>
    <row r="24" spans="1:9" hidden="1" x14ac:dyDescent="0.3">
      <c r="A24" s="1" t="s">
        <v>20</v>
      </c>
      <c r="B24">
        <v>2009</v>
      </c>
      <c r="C24">
        <v>83000</v>
      </c>
      <c r="D24" s="1" t="s">
        <v>40</v>
      </c>
      <c r="E24">
        <v>270000</v>
      </c>
      <c r="F24" s="2">
        <v>42382</v>
      </c>
      <c r="G24">
        <f>5%*Tabela_transport3[[#This Row],[Cena_zakupu]]*(2017-Tabela_transport3[[#This Row],[Rok_produkcji]])</f>
        <v>33200</v>
      </c>
      <c r="H24">
        <f>2%*Tabela_transport3[[#This Row],[Cena_zakupu]]*ROUNDDOWN(Tabela_transport3[[#This Row],[Przebieg]]/100000,1)</f>
        <v>4482</v>
      </c>
      <c r="I24" s="1">
        <f>Tabela_transport3[[#This Row],[Cena_zakupu]]-(Tabela_transport3[[#This Row],[czasowa]]+Tabela_transport3[[#This Row],[zużycie]])</f>
        <v>45318</v>
      </c>
    </row>
    <row r="25" spans="1:9" hidden="1" x14ac:dyDescent="0.3">
      <c r="A25" s="1" t="s">
        <v>41</v>
      </c>
      <c r="B25">
        <v>2009</v>
      </c>
      <c r="C25">
        <v>86133</v>
      </c>
      <c r="D25" s="1" t="s">
        <v>42</v>
      </c>
      <c r="E25">
        <v>380000</v>
      </c>
      <c r="F25" s="2">
        <v>42208</v>
      </c>
      <c r="G25">
        <f>5%*Tabela_transport3[[#This Row],[Cena_zakupu]]*(2017-Tabela_transport3[[#This Row],[Rok_produkcji]])</f>
        <v>34453.200000000004</v>
      </c>
      <c r="H25">
        <f>2%*Tabela_transport3[[#This Row],[Cena_zakupu]]*ROUNDDOWN(Tabela_transport3[[#This Row],[Przebieg]]/100000,1)</f>
        <v>6546.1080000000002</v>
      </c>
      <c r="I25" s="1">
        <f>Tabela_transport3[[#This Row],[Cena_zakupu]]-(Tabela_transport3[[#This Row],[czasowa]]+Tabela_transport3[[#This Row],[zużycie]])</f>
        <v>45133.691999999995</v>
      </c>
    </row>
    <row r="26" spans="1:9" hidden="1" x14ac:dyDescent="0.3">
      <c r="A26" s="1" t="s">
        <v>22</v>
      </c>
      <c r="B26">
        <v>2009</v>
      </c>
      <c r="C26">
        <v>90000</v>
      </c>
      <c r="D26" s="1" t="s">
        <v>43</v>
      </c>
      <c r="E26">
        <v>301000</v>
      </c>
      <c r="F26" s="2">
        <v>42075</v>
      </c>
      <c r="G26">
        <f>5%*Tabela_transport3[[#This Row],[Cena_zakupu]]*(2017-Tabela_transport3[[#This Row],[Rok_produkcji]])</f>
        <v>36000</v>
      </c>
      <c r="H26">
        <f>2%*Tabela_transport3[[#This Row],[Cena_zakupu]]*ROUNDDOWN(Tabela_transport3[[#This Row],[Przebieg]]/100000,1)</f>
        <v>5400</v>
      </c>
      <c r="I26" s="1">
        <f>Tabela_transport3[[#This Row],[Cena_zakupu]]-(Tabela_transport3[[#This Row],[czasowa]]+Tabela_transport3[[#This Row],[zużycie]])</f>
        <v>48600</v>
      </c>
    </row>
    <row r="27" spans="1:9" hidden="1" x14ac:dyDescent="0.3">
      <c r="A27" s="1" t="s">
        <v>35</v>
      </c>
      <c r="B27">
        <v>2009</v>
      </c>
      <c r="C27">
        <v>91000</v>
      </c>
      <c r="D27" s="1" t="s">
        <v>44</v>
      </c>
      <c r="E27">
        <v>360000</v>
      </c>
      <c r="F27" s="2">
        <v>42174</v>
      </c>
      <c r="G27">
        <f>5%*Tabela_transport3[[#This Row],[Cena_zakupu]]*(2017-Tabela_transport3[[#This Row],[Rok_produkcji]])</f>
        <v>36400</v>
      </c>
      <c r="H27">
        <f>2%*Tabela_transport3[[#This Row],[Cena_zakupu]]*ROUNDDOWN(Tabela_transport3[[#This Row],[Przebieg]]/100000,1)</f>
        <v>6552</v>
      </c>
      <c r="I27" s="1">
        <f>Tabela_transport3[[#This Row],[Cena_zakupu]]-(Tabela_transport3[[#This Row],[czasowa]]+Tabela_transport3[[#This Row],[zużycie]])</f>
        <v>48048</v>
      </c>
    </row>
    <row r="28" spans="1:9" hidden="1" x14ac:dyDescent="0.3">
      <c r="A28" s="1" t="s">
        <v>45</v>
      </c>
      <c r="B28">
        <v>2009</v>
      </c>
      <c r="C28">
        <v>114400</v>
      </c>
      <c r="D28" s="1" t="s">
        <v>46</v>
      </c>
      <c r="E28">
        <v>226000</v>
      </c>
      <c r="F28" s="2">
        <v>42073</v>
      </c>
      <c r="G28">
        <f>5%*Tabela_transport3[[#This Row],[Cena_zakupu]]*(2017-Tabela_transport3[[#This Row],[Rok_produkcji]])</f>
        <v>45760</v>
      </c>
      <c r="H28">
        <f>2%*Tabela_transport3[[#This Row],[Cena_zakupu]]*ROUNDDOWN(Tabela_transport3[[#This Row],[Przebieg]]/100000,1)</f>
        <v>5033.6000000000004</v>
      </c>
      <c r="I28" s="1">
        <f>Tabela_transport3[[#This Row],[Cena_zakupu]]-(Tabela_transport3[[#This Row],[czasowa]]+Tabela_transport3[[#This Row],[zużycie]])</f>
        <v>63606.400000000001</v>
      </c>
    </row>
    <row r="29" spans="1:9" hidden="1" x14ac:dyDescent="0.3">
      <c r="A29" s="1" t="s">
        <v>47</v>
      </c>
      <c r="B29">
        <v>2009</v>
      </c>
      <c r="C29">
        <v>134000</v>
      </c>
      <c r="D29" s="1" t="s">
        <v>48</v>
      </c>
      <c r="E29">
        <v>482000</v>
      </c>
      <c r="F29" s="2">
        <v>42385</v>
      </c>
      <c r="G29">
        <f>5%*Tabela_transport3[[#This Row],[Cena_zakupu]]*(2017-Tabela_transport3[[#This Row],[Rok_produkcji]])</f>
        <v>53600</v>
      </c>
      <c r="H29">
        <f>2%*Tabela_transport3[[#This Row],[Cena_zakupu]]*ROUNDDOWN(Tabela_transport3[[#This Row],[Przebieg]]/100000,1)</f>
        <v>12864</v>
      </c>
      <c r="I29" s="1">
        <f>Tabela_transport3[[#This Row],[Cena_zakupu]]-(Tabela_transport3[[#This Row],[czasowa]]+Tabela_transport3[[#This Row],[zużycie]])</f>
        <v>67536</v>
      </c>
    </row>
    <row r="30" spans="1:9" hidden="1" x14ac:dyDescent="0.3">
      <c r="A30" s="1" t="s">
        <v>47</v>
      </c>
      <c r="B30">
        <v>2009</v>
      </c>
      <c r="C30">
        <v>135000</v>
      </c>
      <c r="D30" s="1" t="s">
        <v>49</v>
      </c>
      <c r="E30">
        <v>478000</v>
      </c>
      <c r="F30" s="2">
        <v>42385</v>
      </c>
      <c r="G30">
        <f>5%*Tabela_transport3[[#This Row],[Cena_zakupu]]*(2017-Tabela_transport3[[#This Row],[Rok_produkcji]])</f>
        <v>54000</v>
      </c>
      <c r="H30">
        <f>2%*Tabela_transport3[[#This Row],[Cena_zakupu]]*ROUNDDOWN(Tabela_transport3[[#This Row],[Przebieg]]/100000,1)</f>
        <v>12690</v>
      </c>
      <c r="I30" s="1">
        <f>Tabela_transport3[[#This Row],[Cena_zakupu]]-(Tabela_transport3[[#This Row],[czasowa]]+Tabela_transport3[[#This Row],[zużycie]])</f>
        <v>68310</v>
      </c>
    </row>
    <row r="31" spans="1:9" hidden="1" x14ac:dyDescent="0.3">
      <c r="A31" s="1" t="s">
        <v>50</v>
      </c>
      <c r="B31">
        <v>2009</v>
      </c>
      <c r="C31">
        <v>131780</v>
      </c>
      <c r="D31" s="1" t="s">
        <v>51</v>
      </c>
      <c r="E31">
        <v>306000</v>
      </c>
      <c r="F31" s="2">
        <v>42365</v>
      </c>
      <c r="G31">
        <f>5%*Tabela_transport3[[#This Row],[Cena_zakupu]]*(2017-Tabela_transport3[[#This Row],[Rok_produkcji]])</f>
        <v>52712</v>
      </c>
      <c r="H31">
        <f>2%*Tabela_transport3[[#This Row],[Cena_zakupu]]*ROUNDDOWN(Tabela_transport3[[#This Row],[Przebieg]]/100000,1)</f>
        <v>7906.7999999999993</v>
      </c>
      <c r="I31" s="1">
        <f>Tabela_transport3[[#This Row],[Cena_zakupu]]-(Tabela_transport3[[#This Row],[czasowa]]+Tabela_transport3[[#This Row],[zużycie]])</f>
        <v>71161.2</v>
      </c>
    </row>
    <row r="32" spans="1:9" hidden="1" x14ac:dyDescent="0.3">
      <c r="A32" s="1" t="s">
        <v>45</v>
      </c>
      <c r="B32">
        <v>2009</v>
      </c>
      <c r="C32">
        <v>159000</v>
      </c>
      <c r="D32" s="1" t="s">
        <v>52</v>
      </c>
      <c r="E32">
        <v>403000</v>
      </c>
      <c r="F32" s="2">
        <v>42681</v>
      </c>
      <c r="G32">
        <f>5%*Tabela_transport3[[#This Row],[Cena_zakupu]]*(2017-Tabela_transport3[[#This Row],[Rok_produkcji]])</f>
        <v>63600</v>
      </c>
      <c r="H32">
        <f>2%*Tabela_transport3[[#This Row],[Cena_zakupu]]*ROUNDDOWN(Tabela_transport3[[#This Row],[Przebieg]]/100000,1)</f>
        <v>12720</v>
      </c>
      <c r="I32" s="1">
        <f>Tabela_transport3[[#This Row],[Cena_zakupu]]-(Tabela_transport3[[#This Row],[czasowa]]+Tabela_transport3[[#This Row],[zużycie]])</f>
        <v>82680</v>
      </c>
    </row>
    <row r="33" spans="1:9" hidden="1" x14ac:dyDescent="0.3">
      <c r="A33" s="1" t="s">
        <v>33</v>
      </c>
      <c r="B33">
        <v>2009</v>
      </c>
      <c r="C33">
        <v>162800</v>
      </c>
      <c r="D33" s="1" t="s">
        <v>53</v>
      </c>
      <c r="E33">
        <v>370000</v>
      </c>
      <c r="F33" s="2">
        <v>42329</v>
      </c>
      <c r="G33">
        <f>5%*Tabela_transport3[[#This Row],[Cena_zakupu]]*(2017-Tabela_transport3[[#This Row],[Rok_produkcji]])</f>
        <v>65120</v>
      </c>
      <c r="H33">
        <f>2%*Tabela_transport3[[#This Row],[Cena_zakupu]]*ROUNDDOWN(Tabela_transport3[[#This Row],[Przebieg]]/100000,1)</f>
        <v>12047.2</v>
      </c>
      <c r="I33" s="1">
        <f>Tabela_transport3[[#This Row],[Cena_zakupu]]-(Tabela_transport3[[#This Row],[czasowa]]+Tabela_transport3[[#This Row],[zużycie]])</f>
        <v>85632.8</v>
      </c>
    </row>
    <row r="34" spans="1:9" hidden="1" x14ac:dyDescent="0.3">
      <c r="A34" s="1" t="s">
        <v>54</v>
      </c>
      <c r="B34">
        <v>2009</v>
      </c>
      <c r="C34">
        <v>168800</v>
      </c>
      <c r="D34" s="1" t="s">
        <v>55</v>
      </c>
      <c r="E34">
        <v>186300</v>
      </c>
      <c r="F34" s="2">
        <v>42272</v>
      </c>
      <c r="G34">
        <f>5%*Tabela_transport3[[#This Row],[Cena_zakupu]]*(2017-Tabela_transport3[[#This Row],[Rok_produkcji]])</f>
        <v>67520</v>
      </c>
      <c r="H34">
        <f>2%*Tabela_transport3[[#This Row],[Cena_zakupu]]*ROUNDDOWN(Tabela_transport3[[#This Row],[Przebieg]]/100000,1)</f>
        <v>6076.8</v>
      </c>
      <c r="I34" s="1">
        <f>Tabela_transport3[[#This Row],[Cena_zakupu]]-(Tabela_transport3[[#This Row],[czasowa]]+Tabela_transport3[[#This Row],[zużycie]])</f>
        <v>95203.199999999997</v>
      </c>
    </row>
    <row r="35" spans="1:9" hidden="1" x14ac:dyDescent="0.3">
      <c r="A35" s="1" t="s">
        <v>56</v>
      </c>
      <c r="B35">
        <v>2009</v>
      </c>
      <c r="C35">
        <v>195370</v>
      </c>
      <c r="D35" s="1" t="s">
        <v>57</v>
      </c>
      <c r="E35">
        <v>290000</v>
      </c>
      <c r="F35" s="2">
        <v>42467</v>
      </c>
      <c r="G35">
        <f>5%*Tabela_transport3[[#This Row],[Cena_zakupu]]*(2017-Tabela_transport3[[#This Row],[Rok_produkcji]])</f>
        <v>78148</v>
      </c>
      <c r="H35">
        <f>2%*Tabela_transport3[[#This Row],[Cena_zakupu]]*ROUNDDOWN(Tabela_transport3[[#This Row],[Przebieg]]/100000,1)</f>
        <v>11331.46</v>
      </c>
      <c r="I35" s="1">
        <f>Tabela_transport3[[#This Row],[Cena_zakupu]]-(Tabela_transport3[[#This Row],[czasowa]]+Tabela_transport3[[#This Row],[zużycie]])</f>
        <v>105890.54000000001</v>
      </c>
    </row>
    <row r="36" spans="1:9" hidden="1" x14ac:dyDescent="0.3">
      <c r="A36" s="1" t="s">
        <v>58</v>
      </c>
      <c r="B36">
        <v>2009</v>
      </c>
      <c r="C36">
        <v>195340</v>
      </c>
      <c r="D36" s="1" t="s">
        <v>59</v>
      </c>
      <c r="E36">
        <v>190000</v>
      </c>
      <c r="F36" s="2">
        <v>42278</v>
      </c>
      <c r="G36">
        <f>5%*Tabela_transport3[[#This Row],[Cena_zakupu]]*(2017-Tabela_transport3[[#This Row],[Rok_produkcji]])</f>
        <v>78136</v>
      </c>
      <c r="H36">
        <f>2%*Tabela_transport3[[#This Row],[Cena_zakupu]]*ROUNDDOWN(Tabela_transport3[[#This Row],[Przebieg]]/100000,1)</f>
        <v>7422.92</v>
      </c>
      <c r="I36" s="1">
        <f>Tabela_transport3[[#This Row],[Cena_zakupu]]-(Tabela_transport3[[#This Row],[czasowa]]+Tabela_transport3[[#This Row],[zużycie]])</f>
        <v>109781.08</v>
      </c>
    </row>
    <row r="37" spans="1:9" hidden="1" x14ac:dyDescent="0.3">
      <c r="A37" s="1" t="s">
        <v>60</v>
      </c>
      <c r="B37">
        <v>2009</v>
      </c>
      <c r="C37">
        <v>230000</v>
      </c>
      <c r="D37" s="1" t="s">
        <v>61</v>
      </c>
      <c r="E37">
        <v>305000</v>
      </c>
      <c r="F37" s="2">
        <v>42307</v>
      </c>
      <c r="G37">
        <f>5%*Tabela_transport3[[#This Row],[Cena_zakupu]]*(2017-Tabela_transport3[[#This Row],[Rok_produkcji]])</f>
        <v>92000</v>
      </c>
      <c r="H37">
        <f>2%*Tabela_transport3[[#This Row],[Cena_zakupu]]*ROUNDDOWN(Tabela_transport3[[#This Row],[Przebieg]]/100000,1)</f>
        <v>13800</v>
      </c>
      <c r="I37" s="1">
        <f>Tabela_transport3[[#This Row],[Cena_zakupu]]-(Tabela_transport3[[#This Row],[czasowa]]+Tabela_transport3[[#This Row],[zużycie]])</f>
        <v>124200</v>
      </c>
    </row>
    <row r="38" spans="1:9" hidden="1" x14ac:dyDescent="0.3">
      <c r="A38" s="1" t="s">
        <v>62</v>
      </c>
      <c r="B38">
        <v>2009</v>
      </c>
      <c r="C38">
        <v>291000</v>
      </c>
      <c r="D38" s="1" t="s">
        <v>63</v>
      </c>
      <c r="E38">
        <v>166000</v>
      </c>
      <c r="F38" s="2">
        <v>42297</v>
      </c>
      <c r="G38">
        <f>5%*Tabela_transport3[[#This Row],[Cena_zakupu]]*(2017-Tabela_transport3[[#This Row],[Rok_produkcji]])</f>
        <v>116400</v>
      </c>
      <c r="H38">
        <f>2%*Tabela_transport3[[#This Row],[Cena_zakupu]]*ROUNDDOWN(Tabela_transport3[[#This Row],[Przebieg]]/100000,1)</f>
        <v>9312</v>
      </c>
      <c r="I38" s="1">
        <f>Tabela_transport3[[#This Row],[Cena_zakupu]]-(Tabela_transport3[[#This Row],[czasowa]]+Tabela_transport3[[#This Row],[zużycie]])</f>
        <v>165288</v>
      </c>
    </row>
    <row r="39" spans="1:9" hidden="1" x14ac:dyDescent="0.3">
      <c r="A39" s="1" t="s">
        <v>50</v>
      </c>
      <c r="B39">
        <v>2010</v>
      </c>
      <c r="C39">
        <v>37000</v>
      </c>
      <c r="D39" s="1" t="s">
        <v>64</v>
      </c>
      <c r="E39">
        <v>978000</v>
      </c>
      <c r="F39" s="2">
        <v>42309</v>
      </c>
      <c r="G39">
        <f>5%*Tabela_transport3[[#This Row],[Cena_zakupu]]*(2017-Tabela_transport3[[#This Row],[Rok_produkcji]])</f>
        <v>12950</v>
      </c>
      <c r="H39">
        <f>2%*Tabela_transport3[[#This Row],[Cena_zakupu]]*ROUNDDOWN(Tabela_transport3[[#This Row],[Przebieg]]/100000,1)</f>
        <v>7177.9999999999991</v>
      </c>
      <c r="I39" s="1">
        <f>Tabela_transport3[[#This Row],[Cena_zakupu]]-(Tabela_transport3[[#This Row],[czasowa]]+Tabela_transport3[[#This Row],[zużycie]])</f>
        <v>16872</v>
      </c>
    </row>
    <row r="40" spans="1:9" hidden="1" x14ac:dyDescent="0.3">
      <c r="A40" s="1" t="s">
        <v>50</v>
      </c>
      <c r="B40">
        <v>2010</v>
      </c>
      <c r="C40">
        <v>40830</v>
      </c>
      <c r="D40" s="1" t="s">
        <v>65</v>
      </c>
      <c r="E40">
        <v>326000</v>
      </c>
      <c r="F40" s="2">
        <v>42062</v>
      </c>
      <c r="G40">
        <f>5%*Tabela_transport3[[#This Row],[Cena_zakupu]]*(2017-Tabela_transport3[[#This Row],[Rok_produkcji]])</f>
        <v>14290.5</v>
      </c>
      <c r="H40">
        <f>2%*Tabela_transport3[[#This Row],[Cena_zakupu]]*ROUNDDOWN(Tabela_transport3[[#This Row],[Przebieg]]/100000,1)</f>
        <v>2613.1200000000003</v>
      </c>
      <c r="I40" s="1">
        <f>Tabela_transport3[[#This Row],[Cena_zakupu]]-(Tabela_transport3[[#This Row],[czasowa]]+Tabela_transport3[[#This Row],[zużycie]])</f>
        <v>23926.38</v>
      </c>
    </row>
    <row r="41" spans="1:9" hidden="1" x14ac:dyDescent="0.3">
      <c r="A41" s="1" t="s">
        <v>16</v>
      </c>
      <c r="B41">
        <v>2010</v>
      </c>
      <c r="C41">
        <v>66000</v>
      </c>
      <c r="D41" s="1" t="s">
        <v>66</v>
      </c>
      <c r="E41">
        <v>736000</v>
      </c>
      <c r="F41" s="2">
        <v>42385</v>
      </c>
      <c r="G41">
        <f>5%*Tabela_transport3[[#This Row],[Cena_zakupu]]*(2017-Tabela_transport3[[#This Row],[Rok_produkcji]])</f>
        <v>23100</v>
      </c>
      <c r="H41">
        <f>2%*Tabela_transport3[[#This Row],[Cena_zakupu]]*ROUNDDOWN(Tabela_transport3[[#This Row],[Przebieg]]/100000,1)</f>
        <v>9636</v>
      </c>
      <c r="I41" s="1">
        <f>Tabela_transport3[[#This Row],[Cena_zakupu]]-(Tabela_transport3[[#This Row],[czasowa]]+Tabela_transport3[[#This Row],[zużycie]])</f>
        <v>33264</v>
      </c>
    </row>
    <row r="42" spans="1:9" hidden="1" x14ac:dyDescent="0.3">
      <c r="A42" s="1" t="s">
        <v>67</v>
      </c>
      <c r="B42">
        <v>2010</v>
      </c>
      <c r="C42">
        <v>60000</v>
      </c>
      <c r="D42" s="1" t="s">
        <v>68</v>
      </c>
      <c r="E42">
        <v>99250</v>
      </c>
      <c r="F42" s="2">
        <v>42226</v>
      </c>
      <c r="G42">
        <f>5%*Tabela_transport3[[#This Row],[Cena_zakupu]]*(2017-Tabela_transport3[[#This Row],[Rok_produkcji]])</f>
        <v>21000</v>
      </c>
      <c r="H42">
        <f>2%*Tabela_transport3[[#This Row],[Cena_zakupu]]*ROUNDDOWN(Tabela_transport3[[#This Row],[Przebieg]]/100000,1)</f>
        <v>1080</v>
      </c>
      <c r="I42" s="1">
        <f>Tabela_transport3[[#This Row],[Cena_zakupu]]-(Tabela_transport3[[#This Row],[czasowa]]+Tabela_transport3[[#This Row],[zużycie]])</f>
        <v>37920</v>
      </c>
    </row>
    <row r="43" spans="1:9" hidden="1" x14ac:dyDescent="0.3">
      <c r="A43" s="1" t="s">
        <v>35</v>
      </c>
      <c r="B43">
        <v>2010</v>
      </c>
      <c r="C43">
        <v>84000</v>
      </c>
      <c r="D43" s="1" t="s">
        <v>69</v>
      </c>
      <c r="E43">
        <v>950000</v>
      </c>
      <c r="F43" s="2">
        <v>42029</v>
      </c>
      <c r="G43">
        <f>5%*Tabela_transport3[[#This Row],[Cena_zakupu]]*(2017-Tabela_transport3[[#This Row],[Rok_produkcji]])</f>
        <v>29400</v>
      </c>
      <c r="H43">
        <f>2%*Tabela_transport3[[#This Row],[Cena_zakupu]]*ROUNDDOWN(Tabela_transport3[[#This Row],[Przebieg]]/100000,1)</f>
        <v>15960</v>
      </c>
      <c r="I43" s="1">
        <f>Tabela_transport3[[#This Row],[Cena_zakupu]]-(Tabela_transport3[[#This Row],[czasowa]]+Tabela_transport3[[#This Row],[zużycie]])</f>
        <v>38640</v>
      </c>
    </row>
    <row r="44" spans="1:9" hidden="1" x14ac:dyDescent="0.3">
      <c r="A44" s="1" t="s">
        <v>25</v>
      </c>
      <c r="B44">
        <v>2010</v>
      </c>
      <c r="C44">
        <v>67000</v>
      </c>
      <c r="D44" s="1" t="s">
        <v>70</v>
      </c>
      <c r="E44">
        <v>103260</v>
      </c>
      <c r="F44" s="2">
        <v>42157</v>
      </c>
      <c r="G44">
        <f>5%*Tabela_transport3[[#This Row],[Cena_zakupu]]*(2017-Tabela_transport3[[#This Row],[Rok_produkcji]])</f>
        <v>23450</v>
      </c>
      <c r="H44">
        <f>2%*Tabela_transport3[[#This Row],[Cena_zakupu]]*ROUNDDOWN(Tabela_transport3[[#This Row],[Przebieg]]/100000,1)</f>
        <v>1340</v>
      </c>
      <c r="I44" s="1">
        <f>Tabela_transport3[[#This Row],[Cena_zakupu]]-(Tabela_transport3[[#This Row],[czasowa]]+Tabela_transport3[[#This Row],[zużycie]])</f>
        <v>42210</v>
      </c>
    </row>
    <row r="45" spans="1:9" hidden="1" x14ac:dyDescent="0.3">
      <c r="A45" s="1" t="s">
        <v>71</v>
      </c>
      <c r="B45">
        <v>2010</v>
      </c>
      <c r="C45">
        <v>75300</v>
      </c>
      <c r="D45" s="1" t="s">
        <v>72</v>
      </c>
      <c r="E45">
        <v>302000</v>
      </c>
      <c r="F45" s="2">
        <v>42174</v>
      </c>
      <c r="G45">
        <f>5%*Tabela_transport3[[#This Row],[Cena_zakupu]]*(2017-Tabela_transport3[[#This Row],[Rok_produkcji]])</f>
        <v>26355</v>
      </c>
      <c r="H45">
        <f>2%*Tabela_transport3[[#This Row],[Cena_zakupu]]*ROUNDDOWN(Tabela_transport3[[#This Row],[Przebieg]]/100000,1)</f>
        <v>4518</v>
      </c>
      <c r="I45" s="1">
        <f>Tabela_transport3[[#This Row],[Cena_zakupu]]-(Tabela_transport3[[#This Row],[czasowa]]+Tabela_transport3[[#This Row],[zużycie]])</f>
        <v>44427</v>
      </c>
    </row>
    <row r="46" spans="1:9" hidden="1" x14ac:dyDescent="0.3">
      <c r="A46" s="1" t="s">
        <v>20</v>
      </c>
      <c r="B46">
        <v>2010</v>
      </c>
      <c r="C46">
        <v>84000</v>
      </c>
      <c r="D46" s="1" t="s">
        <v>73</v>
      </c>
      <c r="E46">
        <v>266000</v>
      </c>
      <c r="F46" s="2">
        <v>42382</v>
      </c>
      <c r="G46">
        <f>5%*Tabela_transport3[[#This Row],[Cena_zakupu]]*(2017-Tabela_transport3[[#This Row],[Rok_produkcji]])</f>
        <v>29400</v>
      </c>
      <c r="H46">
        <f>2%*Tabela_transport3[[#This Row],[Cena_zakupu]]*ROUNDDOWN(Tabela_transport3[[#This Row],[Przebieg]]/100000,1)</f>
        <v>4368</v>
      </c>
      <c r="I46" s="1">
        <f>Tabela_transport3[[#This Row],[Cena_zakupu]]-(Tabela_transport3[[#This Row],[czasowa]]+Tabela_transport3[[#This Row],[zużycie]])</f>
        <v>50232</v>
      </c>
    </row>
    <row r="47" spans="1:9" hidden="1" x14ac:dyDescent="0.3">
      <c r="A47" s="1" t="s">
        <v>35</v>
      </c>
      <c r="B47">
        <v>2010</v>
      </c>
      <c r="C47">
        <v>92000</v>
      </c>
      <c r="D47" s="1" t="s">
        <v>74</v>
      </c>
      <c r="E47">
        <v>356000</v>
      </c>
      <c r="F47" s="2">
        <v>42174</v>
      </c>
      <c r="G47">
        <f>5%*Tabela_transport3[[#This Row],[Cena_zakupu]]*(2017-Tabela_transport3[[#This Row],[Rok_produkcji]])</f>
        <v>32200</v>
      </c>
      <c r="H47">
        <f>2%*Tabela_transport3[[#This Row],[Cena_zakupu]]*ROUNDDOWN(Tabela_transport3[[#This Row],[Przebieg]]/100000,1)</f>
        <v>6440</v>
      </c>
      <c r="I47" s="1">
        <f>Tabela_transport3[[#This Row],[Cena_zakupu]]-(Tabela_transport3[[#This Row],[czasowa]]+Tabela_transport3[[#This Row],[zużycie]])</f>
        <v>53360</v>
      </c>
    </row>
    <row r="48" spans="1:9" hidden="1" x14ac:dyDescent="0.3">
      <c r="A48" s="1" t="s">
        <v>45</v>
      </c>
      <c r="B48">
        <v>2010</v>
      </c>
      <c r="C48">
        <v>89000</v>
      </c>
      <c r="D48" s="1" t="s">
        <v>75</v>
      </c>
      <c r="E48">
        <v>266000</v>
      </c>
      <c r="F48" s="2">
        <v>42382</v>
      </c>
      <c r="G48">
        <f>5%*Tabela_transport3[[#This Row],[Cena_zakupu]]*(2017-Tabela_transport3[[#This Row],[Rok_produkcji]])</f>
        <v>31150</v>
      </c>
      <c r="H48">
        <f>2%*Tabela_transport3[[#This Row],[Cena_zakupu]]*ROUNDDOWN(Tabela_transport3[[#This Row],[Przebieg]]/100000,1)</f>
        <v>4628</v>
      </c>
      <c r="I48" s="1">
        <f>Tabela_transport3[[#This Row],[Cena_zakupu]]-(Tabela_transport3[[#This Row],[czasowa]]+Tabela_transport3[[#This Row],[zużycie]])</f>
        <v>53222</v>
      </c>
    </row>
    <row r="49" spans="1:9" hidden="1" x14ac:dyDescent="0.3">
      <c r="A49" s="1" t="s">
        <v>76</v>
      </c>
      <c r="B49">
        <v>2010</v>
      </c>
      <c r="C49">
        <v>94000</v>
      </c>
      <c r="D49" s="1" t="s">
        <v>77</v>
      </c>
      <c r="E49">
        <v>91000</v>
      </c>
      <c r="F49" s="2">
        <v>42268</v>
      </c>
      <c r="G49">
        <f>5%*Tabela_transport3[[#This Row],[Cena_zakupu]]*(2017-Tabela_transport3[[#This Row],[Rok_produkcji]])</f>
        <v>32900</v>
      </c>
      <c r="H49">
        <f>2%*Tabela_transport3[[#This Row],[Cena_zakupu]]*ROUNDDOWN(Tabela_transport3[[#This Row],[Przebieg]]/100000,1)</f>
        <v>1692</v>
      </c>
      <c r="I49" s="1">
        <f>Tabela_transport3[[#This Row],[Cena_zakupu]]-(Tabela_transport3[[#This Row],[czasowa]]+Tabela_transport3[[#This Row],[zużycie]])</f>
        <v>59408</v>
      </c>
    </row>
    <row r="50" spans="1:9" hidden="1" x14ac:dyDescent="0.3">
      <c r="A50" s="1" t="s">
        <v>45</v>
      </c>
      <c r="B50">
        <v>2010</v>
      </c>
      <c r="C50">
        <v>113400</v>
      </c>
      <c r="D50" s="1" t="s">
        <v>78</v>
      </c>
      <c r="E50">
        <v>230000</v>
      </c>
      <c r="F50" s="2">
        <v>42073</v>
      </c>
      <c r="G50">
        <f>5%*Tabela_transport3[[#This Row],[Cena_zakupu]]*(2017-Tabela_transport3[[#This Row],[Rok_produkcji]])</f>
        <v>39690</v>
      </c>
      <c r="H50">
        <f>2%*Tabela_transport3[[#This Row],[Cena_zakupu]]*ROUNDDOWN(Tabela_transport3[[#This Row],[Przebieg]]/100000,1)</f>
        <v>5216.3999999999996</v>
      </c>
      <c r="I50" s="1">
        <f>Tabela_transport3[[#This Row],[Cena_zakupu]]-(Tabela_transport3[[#This Row],[czasowa]]+Tabela_transport3[[#This Row],[zużycie]])</f>
        <v>68493.600000000006</v>
      </c>
    </row>
    <row r="51" spans="1:9" hidden="1" x14ac:dyDescent="0.3">
      <c r="A51" s="1" t="s">
        <v>79</v>
      </c>
      <c r="B51">
        <v>2010</v>
      </c>
      <c r="C51">
        <v>135000</v>
      </c>
      <c r="D51" s="1" t="s">
        <v>80</v>
      </c>
      <c r="E51">
        <v>251000</v>
      </c>
      <c r="F51" s="2">
        <v>42067</v>
      </c>
      <c r="G51">
        <f>5%*Tabela_transport3[[#This Row],[Cena_zakupu]]*(2017-Tabela_transport3[[#This Row],[Rok_produkcji]])</f>
        <v>47250</v>
      </c>
      <c r="H51">
        <f>2%*Tabela_transport3[[#This Row],[Cena_zakupu]]*ROUNDDOWN(Tabela_transport3[[#This Row],[Przebieg]]/100000,1)</f>
        <v>6750</v>
      </c>
      <c r="I51" s="1">
        <f>Tabela_transport3[[#This Row],[Cena_zakupu]]-(Tabela_transport3[[#This Row],[czasowa]]+Tabela_transport3[[#This Row],[zużycie]])</f>
        <v>81000</v>
      </c>
    </row>
    <row r="52" spans="1:9" hidden="1" x14ac:dyDescent="0.3">
      <c r="A52" s="1" t="s">
        <v>81</v>
      </c>
      <c r="B52">
        <v>2010</v>
      </c>
      <c r="C52">
        <v>160000</v>
      </c>
      <c r="D52" s="1" t="s">
        <v>82</v>
      </c>
      <c r="E52">
        <v>263000</v>
      </c>
      <c r="F52" s="2">
        <v>42028</v>
      </c>
      <c r="G52">
        <f>5%*Tabela_transport3[[#This Row],[Cena_zakupu]]*(2017-Tabela_transport3[[#This Row],[Rok_produkcji]])</f>
        <v>56000</v>
      </c>
      <c r="H52">
        <f>2%*Tabela_transport3[[#This Row],[Cena_zakupu]]*ROUNDDOWN(Tabela_transport3[[#This Row],[Przebieg]]/100000,1)</f>
        <v>8320</v>
      </c>
      <c r="I52" s="1">
        <f>Tabela_transport3[[#This Row],[Cena_zakupu]]-(Tabela_transport3[[#This Row],[czasowa]]+Tabela_transport3[[#This Row],[zużycie]])</f>
        <v>95680</v>
      </c>
    </row>
    <row r="53" spans="1:9" hidden="1" x14ac:dyDescent="0.3">
      <c r="A53" s="1" t="s">
        <v>83</v>
      </c>
      <c r="B53">
        <v>2010</v>
      </c>
      <c r="C53">
        <v>265000</v>
      </c>
      <c r="D53" s="1" t="s">
        <v>84</v>
      </c>
      <c r="E53">
        <v>930000</v>
      </c>
      <c r="F53" s="2">
        <v>42236</v>
      </c>
      <c r="G53">
        <f>5%*Tabela_transport3[[#This Row],[Cena_zakupu]]*(2017-Tabela_transport3[[#This Row],[Rok_produkcji]])</f>
        <v>92750</v>
      </c>
      <c r="H53">
        <f>2%*Tabela_transport3[[#This Row],[Cena_zakupu]]*ROUNDDOWN(Tabela_transport3[[#This Row],[Przebieg]]/100000,1)</f>
        <v>49290.000000000007</v>
      </c>
      <c r="I53" s="1">
        <f>Tabela_transport3[[#This Row],[Cena_zakupu]]-(Tabela_transport3[[#This Row],[czasowa]]+Tabela_transport3[[#This Row],[zużycie]])</f>
        <v>122960</v>
      </c>
    </row>
    <row r="54" spans="1:9" hidden="1" x14ac:dyDescent="0.3">
      <c r="A54" s="1" t="s">
        <v>83</v>
      </c>
      <c r="B54">
        <v>2010</v>
      </c>
      <c r="C54">
        <v>265000</v>
      </c>
      <c r="D54" s="1" t="s">
        <v>85</v>
      </c>
      <c r="E54">
        <v>912000</v>
      </c>
      <c r="F54" s="2">
        <v>42236</v>
      </c>
      <c r="G54">
        <f>5%*Tabela_transport3[[#This Row],[Cena_zakupu]]*(2017-Tabela_transport3[[#This Row],[Rok_produkcji]])</f>
        <v>92750</v>
      </c>
      <c r="H54">
        <f>2%*Tabela_transport3[[#This Row],[Cena_zakupu]]*ROUNDDOWN(Tabela_transport3[[#This Row],[Przebieg]]/100000,1)</f>
        <v>48230</v>
      </c>
      <c r="I54" s="1">
        <f>Tabela_transport3[[#This Row],[Cena_zakupu]]-(Tabela_transport3[[#This Row],[czasowa]]+Tabela_transport3[[#This Row],[zużycie]])</f>
        <v>124020</v>
      </c>
    </row>
    <row r="55" spans="1:9" hidden="1" x14ac:dyDescent="0.3">
      <c r="A55" s="1" t="s">
        <v>83</v>
      </c>
      <c r="B55">
        <v>2010</v>
      </c>
      <c r="C55">
        <v>265000</v>
      </c>
      <c r="D55" s="1" t="s">
        <v>86</v>
      </c>
      <c r="E55">
        <v>856000</v>
      </c>
      <c r="F55" s="2">
        <v>42236</v>
      </c>
      <c r="G55">
        <f>5%*Tabela_transport3[[#This Row],[Cena_zakupu]]*(2017-Tabela_transport3[[#This Row],[Rok_produkcji]])</f>
        <v>92750</v>
      </c>
      <c r="H55">
        <f>2%*Tabela_transport3[[#This Row],[Cena_zakupu]]*ROUNDDOWN(Tabela_transport3[[#This Row],[Przebieg]]/100000,1)</f>
        <v>45050</v>
      </c>
      <c r="I55" s="1">
        <f>Tabela_transport3[[#This Row],[Cena_zakupu]]-(Tabela_transport3[[#This Row],[czasowa]]+Tabela_transport3[[#This Row],[zużycie]])</f>
        <v>127200</v>
      </c>
    </row>
    <row r="56" spans="1:9" hidden="1" x14ac:dyDescent="0.3">
      <c r="A56" s="1" t="s">
        <v>33</v>
      </c>
      <c r="B56">
        <v>2010</v>
      </c>
      <c r="C56">
        <v>230000</v>
      </c>
      <c r="D56" s="1" t="s">
        <v>87</v>
      </c>
      <c r="E56">
        <v>455000</v>
      </c>
      <c r="F56" s="2">
        <v>42439</v>
      </c>
      <c r="G56">
        <f>5%*Tabela_transport3[[#This Row],[Cena_zakupu]]*(2017-Tabela_transport3[[#This Row],[Rok_produkcji]])</f>
        <v>80500</v>
      </c>
      <c r="H56">
        <f>2%*Tabela_transport3[[#This Row],[Cena_zakupu]]*ROUNDDOWN(Tabela_transport3[[#This Row],[Przebieg]]/100000,1)</f>
        <v>20700</v>
      </c>
      <c r="I56" s="1">
        <f>Tabela_transport3[[#This Row],[Cena_zakupu]]-(Tabela_transport3[[#This Row],[czasowa]]+Tabela_transport3[[#This Row],[zużycie]])</f>
        <v>128800</v>
      </c>
    </row>
    <row r="57" spans="1:9" hidden="1" x14ac:dyDescent="0.3">
      <c r="A57" s="1" t="s">
        <v>60</v>
      </c>
      <c r="B57">
        <v>2010</v>
      </c>
      <c r="C57">
        <v>231000</v>
      </c>
      <c r="D57" s="1" t="s">
        <v>88</v>
      </c>
      <c r="E57">
        <v>301000</v>
      </c>
      <c r="F57" s="2">
        <v>42307</v>
      </c>
      <c r="G57">
        <f>5%*Tabela_transport3[[#This Row],[Cena_zakupu]]*(2017-Tabela_transport3[[#This Row],[Rok_produkcji]])</f>
        <v>80850</v>
      </c>
      <c r="H57">
        <f>2%*Tabela_transport3[[#This Row],[Cena_zakupu]]*ROUNDDOWN(Tabela_transport3[[#This Row],[Przebieg]]/100000,1)</f>
        <v>13860</v>
      </c>
      <c r="I57" s="1">
        <f>Tabela_transport3[[#This Row],[Cena_zakupu]]-(Tabela_transport3[[#This Row],[czasowa]]+Tabela_transport3[[#This Row],[zużycie]])</f>
        <v>136290</v>
      </c>
    </row>
    <row r="58" spans="1:9" hidden="1" x14ac:dyDescent="0.3">
      <c r="A58" s="1" t="s">
        <v>62</v>
      </c>
      <c r="B58">
        <v>2010</v>
      </c>
      <c r="C58">
        <v>257000</v>
      </c>
      <c r="D58" s="1" t="s">
        <v>89</v>
      </c>
      <c r="E58">
        <v>164700</v>
      </c>
      <c r="F58" s="2">
        <v>42286</v>
      </c>
      <c r="G58">
        <f>5%*Tabela_transport3[[#This Row],[Cena_zakupu]]*(2017-Tabela_transport3[[#This Row],[Rok_produkcji]])</f>
        <v>89950</v>
      </c>
      <c r="H58">
        <f>2%*Tabela_transport3[[#This Row],[Cena_zakupu]]*ROUNDDOWN(Tabela_transport3[[#This Row],[Przebieg]]/100000,1)</f>
        <v>8224</v>
      </c>
      <c r="I58" s="1">
        <f>Tabela_transport3[[#This Row],[Cena_zakupu]]-(Tabela_transport3[[#This Row],[czasowa]]+Tabela_transport3[[#This Row],[zużycie]])</f>
        <v>158826</v>
      </c>
    </row>
    <row r="59" spans="1:9" hidden="1" x14ac:dyDescent="0.3">
      <c r="A59" s="1" t="s">
        <v>50</v>
      </c>
      <c r="B59">
        <v>2011</v>
      </c>
      <c r="C59">
        <v>38000</v>
      </c>
      <c r="D59" s="1" t="s">
        <v>90</v>
      </c>
      <c r="E59">
        <v>574000</v>
      </c>
      <c r="F59" s="2">
        <v>42309</v>
      </c>
      <c r="G59">
        <f>5%*Tabela_transport3[[#This Row],[Cena_zakupu]]*(2017-Tabela_transport3[[#This Row],[Rok_produkcji]])</f>
        <v>11400</v>
      </c>
      <c r="H59">
        <f>2%*Tabela_transport3[[#This Row],[Cena_zakupu]]*ROUNDDOWN(Tabela_transport3[[#This Row],[Przebieg]]/100000,1)</f>
        <v>4332</v>
      </c>
      <c r="I59" s="1">
        <f>Tabela_transport3[[#This Row],[Cena_zakupu]]-(Tabela_transport3[[#This Row],[czasowa]]+Tabela_transport3[[#This Row],[zużycie]])</f>
        <v>22268</v>
      </c>
    </row>
    <row r="60" spans="1:9" hidden="1" x14ac:dyDescent="0.3">
      <c r="A60" s="1" t="s">
        <v>91</v>
      </c>
      <c r="B60">
        <v>2011</v>
      </c>
      <c r="C60">
        <v>56700</v>
      </c>
      <c r="D60" s="1" t="s">
        <v>92</v>
      </c>
      <c r="E60">
        <v>290000</v>
      </c>
      <c r="F60" s="2">
        <v>42236</v>
      </c>
      <c r="G60">
        <f>5%*Tabela_transport3[[#This Row],[Cena_zakupu]]*(2017-Tabela_transport3[[#This Row],[Rok_produkcji]])</f>
        <v>17010</v>
      </c>
      <c r="H60">
        <f>2%*Tabela_transport3[[#This Row],[Cena_zakupu]]*ROUNDDOWN(Tabela_transport3[[#This Row],[Przebieg]]/100000,1)</f>
        <v>3288.6</v>
      </c>
      <c r="I60" s="1">
        <f>Tabela_transport3[[#This Row],[Cena_zakupu]]-(Tabela_transport3[[#This Row],[czasowa]]+Tabela_transport3[[#This Row],[zużycie]])</f>
        <v>36401.4</v>
      </c>
    </row>
    <row r="61" spans="1:9" hidden="1" x14ac:dyDescent="0.3">
      <c r="A61" s="1" t="s">
        <v>91</v>
      </c>
      <c r="B61">
        <v>2011</v>
      </c>
      <c r="C61">
        <v>57700</v>
      </c>
      <c r="D61" s="1" t="s">
        <v>93</v>
      </c>
      <c r="E61">
        <v>286000</v>
      </c>
      <c r="F61" s="2">
        <v>42236</v>
      </c>
      <c r="G61">
        <f>5%*Tabela_transport3[[#This Row],[Cena_zakupu]]*(2017-Tabela_transport3[[#This Row],[Rok_produkcji]])</f>
        <v>17310</v>
      </c>
      <c r="H61">
        <f>2%*Tabela_transport3[[#This Row],[Cena_zakupu]]*ROUNDDOWN(Tabela_transport3[[#This Row],[Przebieg]]/100000,1)</f>
        <v>3231.2</v>
      </c>
      <c r="I61" s="1">
        <f>Tabela_transport3[[#This Row],[Cena_zakupu]]-(Tabela_transport3[[#This Row],[czasowa]]+Tabela_transport3[[#This Row],[zużycie]])</f>
        <v>37158.800000000003</v>
      </c>
    </row>
    <row r="62" spans="1:9" hidden="1" x14ac:dyDescent="0.3">
      <c r="A62" s="1" t="s">
        <v>67</v>
      </c>
      <c r="B62">
        <v>2011</v>
      </c>
      <c r="C62">
        <v>59000</v>
      </c>
      <c r="D62" s="1" t="s">
        <v>94</v>
      </c>
      <c r="E62">
        <v>103250</v>
      </c>
      <c r="F62" s="2">
        <v>42226</v>
      </c>
      <c r="G62">
        <f>5%*Tabela_transport3[[#This Row],[Cena_zakupu]]*(2017-Tabela_transport3[[#This Row],[Rok_produkcji]])</f>
        <v>17700</v>
      </c>
      <c r="H62">
        <f>2%*Tabela_transport3[[#This Row],[Cena_zakupu]]*ROUNDDOWN(Tabela_transport3[[#This Row],[Przebieg]]/100000,1)</f>
        <v>1180</v>
      </c>
      <c r="I62" s="1">
        <f>Tabela_transport3[[#This Row],[Cena_zakupu]]-(Tabela_transport3[[#This Row],[czasowa]]+Tabela_transport3[[#This Row],[zużycie]])</f>
        <v>40120</v>
      </c>
    </row>
    <row r="63" spans="1:9" hidden="1" x14ac:dyDescent="0.3">
      <c r="A63" s="1" t="s">
        <v>71</v>
      </c>
      <c r="B63">
        <v>2011</v>
      </c>
      <c r="C63">
        <v>74300</v>
      </c>
      <c r="D63" s="1" t="s">
        <v>95</v>
      </c>
      <c r="E63">
        <v>306000</v>
      </c>
      <c r="F63" s="2">
        <v>42174</v>
      </c>
      <c r="G63">
        <f>5%*Tabela_transport3[[#This Row],[Cena_zakupu]]*(2017-Tabela_transport3[[#This Row],[Rok_produkcji]])</f>
        <v>22290</v>
      </c>
      <c r="H63">
        <f>2%*Tabela_transport3[[#This Row],[Cena_zakupu]]*ROUNDDOWN(Tabela_transport3[[#This Row],[Przebieg]]/100000,1)</f>
        <v>4458</v>
      </c>
      <c r="I63" s="1">
        <f>Tabela_transport3[[#This Row],[Cena_zakupu]]-(Tabela_transport3[[#This Row],[czasowa]]+Tabela_transport3[[#This Row],[zużycie]])</f>
        <v>47552</v>
      </c>
    </row>
    <row r="64" spans="1:9" hidden="1" x14ac:dyDescent="0.3">
      <c r="A64" s="1" t="s">
        <v>62</v>
      </c>
      <c r="B64">
        <v>2011</v>
      </c>
      <c r="C64">
        <v>210000</v>
      </c>
      <c r="D64" s="1" t="s">
        <v>96</v>
      </c>
      <c r="E64">
        <v>780000</v>
      </c>
      <c r="F64" s="2">
        <v>42481</v>
      </c>
      <c r="G64">
        <f>5%*Tabela_transport3[[#This Row],[Cena_zakupu]]*(2017-Tabela_transport3[[#This Row],[Rok_produkcji]])</f>
        <v>63000</v>
      </c>
      <c r="H64">
        <f>2%*Tabela_transport3[[#This Row],[Cena_zakupu]]*ROUNDDOWN(Tabela_transport3[[#This Row],[Przebieg]]/100000,1)</f>
        <v>32760</v>
      </c>
      <c r="I64" s="1">
        <f>Tabela_transport3[[#This Row],[Cena_zakupu]]-(Tabela_transport3[[#This Row],[czasowa]]+Tabela_transport3[[#This Row],[zużycie]])</f>
        <v>114240</v>
      </c>
    </row>
    <row r="65" spans="1:9" hidden="1" x14ac:dyDescent="0.3">
      <c r="A65" s="1" t="s">
        <v>62</v>
      </c>
      <c r="B65">
        <v>2011</v>
      </c>
      <c r="C65">
        <v>210000</v>
      </c>
      <c r="D65" s="1" t="s">
        <v>97</v>
      </c>
      <c r="E65">
        <v>760300</v>
      </c>
      <c r="F65" s="2">
        <v>42481</v>
      </c>
      <c r="G65">
        <f>5%*Tabela_transport3[[#This Row],[Cena_zakupu]]*(2017-Tabela_transport3[[#This Row],[Rok_produkcji]])</f>
        <v>63000</v>
      </c>
      <c r="H65">
        <f>2%*Tabela_transport3[[#This Row],[Cena_zakupu]]*ROUNDDOWN(Tabela_transport3[[#This Row],[Przebieg]]/100000,1)</f>
        <v>31920</v>
      </c>
      <c r="I65" s="1">
        <f>Tabela_transport3[[#This Row],[Cena_zakupu]]-(Tabela_transport3[[#This Row],[czasowa]]+Tabela_transport3[[#This Row],[zużycie]])</f>
        <v>115080</v>
      </c>
    </row>
    <row r="66" spans="1:9" hidden="1" x14ac:dyDescent="0.3">
      <c r="A66" s="1" t="s">
        <v>62</v>
      </c>
      <c r="B66">
        <v>2011</v>
      </c>
      <c r="C66">
        <v>210000</v>
      </c>
      <c r="D66" s="1" t="s">
        <v>98</v>
      </c>
      <c r="E66">
        <v>680000</v>
      </c>
      <c r="F66" s="2">
        <v>42481</v>
      </c>
      <c r="G66">
        <f>5%*Tabela_transport3[[#This Row],[Cena_zakupu]]*(2017-Tabela_transport3[[#This Row],[Rok_produkcji]])</f>
        <v>63000</v>
      </c>
      <c r="H66">
        <f>2%*Tabela_transport3[[#This Row],[Cena_zakupu]]*ROUNDDOWN(Tabela_transport3[[#This Row],[Przebieg]]/100000,1)</f>
        <v>28560</v>
      </c>
      <c r="I66" s="1">
        <f>Tabela_transport3[[#This Row],[Cena_zakupu]]-(Tabela_transport3[[#This Row],[czasowa]]+Tabela_transport3[[#This Row],[zużycie]])</f>
        <v>118440</v>
      </c>
    </row>
    <row r="67" spans="1:9" hidden="1" x14ac:dyDescent="0.3">
      <c r="A67" s="1" t="s">
        <v>62</v>
      </c>
      <c r="B67">
        <v>2011</v>
      </c>
      <c r="C67">
        <v>210000</v>
      </c>
      <c r="D67" s="1" t="s">
        <v>99</v>
      </c>
      <c r="E67">
        <v>655000</v>
      </c>
      <c r="F67" s="2">
        <v>42481</v>
      </c>
      <c r="G67">
        <f>5%*Tabela_transport3[[#This Row],[Cena_zakupu]]*(2017-Tabela_transport3[[#This Row],[Rok_produkcji]])</f>
        <v>63000</v>
      </c>
      <c r="H67">
        <f>2%*Tabela_transport3[[#This Row],[Cena_zakupu]]*ROUNDDOWN(Tabela_transport3[[#This Row],[Przebieg]]/100000,1)</f>
        <v>27300</v>
      </c>
      <c r="I67" s="1">
        <f>Tabela_transport3[[#This Row],[Cena_zakupu]]-(Tabela_transport3[[#This Row],[czasowa]]+Tabela_transport3[[#This Row],[zużycie]])</f>
        <v>119700</v>
      </c>
    </row>
    <row r="68" spans="1:9" hidden="1" x14ac:dyDescent="0.3">
      <c r="A68" s="1" t="s">
        <v>100</v>
      </c>
      <c r="B68">
        <v>2011</v>
      </c>
      <c r="C68">
        <v>220000</v>
      </c>
      <c r="D68" s="1" t="s">
        <v>101</v>
      </c>
      <c r="E68">
        <v>731000</v>
      </c>
      <c r="F68" s="2">
        <v>42236</v>
      </c>
      <c r="G68">
        <f>5%*Tabela_transport3[[#This Row],[Cena_zakupu]]*(2017-Tabela_transport3[[#This Row],[Rok_produkcji]])</f>
        <v>66000</v>
      </c>
      <c r="H68">
        <f>2%*Tabela_transport3[[#This Row],[Cena_zakupu]]*ROUNDDOWN(Tabela_transport3[[#This Row],[Przebieg]]/100000,1)</f>
        <v>32120</v>
      </c>
      <c r="I68" s="1">
        <f>Tabela_transport3[[#This Row],[Cena_zakupu]]-(Tabela_transport3[[#This Row],[czasowa]]+Tabela_transport3[[#This Row],[zużycie]])</f>
        <v>121880</v>
      </c>
    </row>
    <row r="69" spans="1:9" hidden="1" x14ac:dyDescent="0.3">
      <c r="A69" s="1" t="s">
        <v>100</v>
      </c>
      <c r="B69">
        <v>2011</v>
      </c>
      <c r="C69">
        <v>220000</v>
      </c>
      <c r="D69" s="1" t="s">
        <v>102</v>
      </c>
      <c r="E69">
        <v>685413</v>
      </c>
      <c r="F69" s="2">
        <v>42236</v>
      </c>
      <c r="G69">
        <f>5%*Tabela_transport3[[#This Row],[Cena_zakupu]]*(2017-Tabela_transport3[[#This Row],[Rok_produkcji]])</f>
        <v>66000</v>
      </c>
      <c r="H69">
        <f>2%*Tabela_transport3[[#This Row],[Cena_zakupu]]*ROUNDDOWN(Tabela_transport3[[#This Row],[Przebieg]]/100000,1)</f>
        <v>29920</v>
      </c>
      <c r="I69" s="1">
        <f>Tabela_transport3[[#This Row],[Cena_zakupu]]-(Tabela_transport3[[#This Row],[czasowa]]+Tabela_transport3[[#This Row],[zużycie]])</f>
        <v>124080</v>
      </c>
    </row>
    <row r="70" spans="1:9" hidden="1" x14ac:dyDescent="0.3">
      <c r="A70" s="1" t="s">
        <v>58</v>
      </c>
      <c r="B70">
        <v>2011</v>
      </c>
      <c r="C70">
        <v>196340</v>
      </c>
      <c r="D70" s="1" t="s">
        <v>103</v>
      </c>
      <c r="E70">
        <v>186000</v>
      </c>
      <c r="F70" s="2">
        <v>42278</v>
      </c>
      <c r="G70">
        <f>5%*Tabela_transport3[[#This Row],[Cena_zakupu]]*(2017-Tabela_transport3[[#This Row],[Rok_produkcji]])</f>
        <v>58902</v>
      </c>
      <c r="H70">
        <f>2%*Tabela_transport3[[#This Row],[Cena_zakupu]]*ROUNDDOWN(Tabela_transport3[[#This Row],[Przebieg]]/100000,1)</f>
        <v>7068.2400000000007</v>
      </c>
      <c r="I70" s="1">
        <f>Tabela_transport3[[#This Row],[Cena_zakupu]]-(Tabela_transport3[[#This Row],[czasowa]]+Tabela_transport3[[#This Row],[zużycie]])</f>
        <v>130369.76</v>
      </c>
    </row>
    <row r="71" spans="1:9" hidden="1" x14ac:dyDescent="0.3">
      <c r="A71" s="1" t="s">
        <v>104</v>
      </c>
      <c r="B71">
        <v>2011</v>
      </c>
      <c r="C71">
        <v>245000</v>
      </c>
      <c r="D71" s="1" t="s">
        <v>105</v>
      </c>
      <c r="E71">
        <v>720000</v>
      </c>
      <c r="F71" s="2">
        <v>42462</v>
      </c>
      <c r="G71">
        <f>5%*Tabela_transport3[[#This Row],[Cena_zakupu]]*(2017-Tabela_transport3[[#This Row],[Rok_produkcji]])</f>
        <v>73500</v>
      </c>
      <c r="H71">
        <f>2%*Tabela_transport3[[#This Row],[Cena_zakupu]]*ROUNDDOWN(Tabela_transport3[[#This Row],[Przebieg]]/100000,1)</f>
        <v>35280</v>
      </c>
      <c r="I71" s="1">
        <f>Tabela_transport3[[#This Row],[Cena_zakupu]]-(Tabela_transport3[[#This Row],[czasowa]]+Tabela_transport3[[#This Row],[zużycie]])</f>
        <v>136220</v>
      </c>
    </row>
    <row r="72" spans="1:9" hidden="1" x14ac:dyDescent="0.3">
      <c r="A72" s="1" t="s">
        <v>104</v>
      </c>
      <c r="B72">
        <v>2011</v>
      </c>
      <c r="C72">
        <v>245000</v>
      </c>
      <c r="D72" s="1" t="s">
        <v>106</v>
      </c>
      <c r="E72">
        <v>680000</v>
      </c>
      <c r="F72" s="2">
        <v>42462</v>
      </c>
      <c r="G72">
        <f>5%*Tabela_transport3[[#This Row],[Cena_zakupu]]*(2017-Tabela_transport3[[#This Row],[Rok_produkcji]])</f>
        <v>73500</v>
      </c>
      <c r="H72">
        <f>2%*Tabela_transport3[[#This Row],[Cena_zakupu]]*ROUNDDOWN(Tabela_transport3[[#This Row],[Przebieg]]/100000,1)</f>
        <v>33320</v>
      </c>
      <c r="I72" s="1">
        <f>Tabela_transport3[[#This Row],[Cena_zakupu]]-(Tabela_transport3[[#This Row],[czasowa]]+Tabela_transport3[[#This Row],[zużycie]])</f>
        <v>138180</v>
      </c>
    </row>
    <row r="73" spans="1:9" hidden="1" x14ac:dyDescent="0.3">
      <c r="A73" s="1" t="s">
        <v>104</v>
      </c>
      <c r="B73">
        <v>2011</v>
      </c>
      <c r="C73">
        <v>245000</v>
      </c>
      <c r="D73" s="1" t="s">
        <v>107</v>
      </c>
      <c r="E73">
        <v>660000</v>
      </c>
      <c r="F73" s="2">
        <v>42462</v>
      </c>
      <c r="G73">
        <f>5%*Tabela_transport3[[#This Row],[Cena_zakupu]]*(2017-Tabela_transport3[[#This Row],[Rok_produkcji]])</f>
        <v>73500</v>
      </c>
      <c r="H73">
        <f>2%*Tabela_transport3[[#This Row],[Cena_zakupu]]*ROUNDDOWN(Tabela_transport3[[#This Row],[Przebieg]]/100000,1)</f>
        <v>32340</v>
      </c>
      <c r="I73" s="1">
        <f>Tabela_transport3[[#This Row],[Cena_zakupu]]-(Tabela_transport3[[#This Row],[czasowa]]+Tabela_transport3[[#This Row],[zużycie]])</f>
        <v>139160</v>
      </c>
    </row>
    <row r="74" spans="1:9" hidden="1" x14ac:dyDescent="0.3">
      <c r="A74" s="1" t="s">
        <v>104</v>
      </c>
      <c r="B74">
        <v>2011</v>
      </c>
      <c r="C74">
        <v>245000</v>
      </c>
      <c r="D74" s="1" t="s">
        <v>108</v>
      </c>
      <c r="E74">
        <v>630000</v>
      </c>
      <c r="F74" s="2">
        <v>42462</v>
      </c>
      <c r="G74">
        <f>5%*Tabela_transport3[[#This Row],[Cena_zakupu]]*(2017-Tabela_transport3[[#This Row],[Rok_produkcji]])</f>
        <v>73500</v>
      </c>
      <c r="H74">
        <f>2%*Tabela_transport3[[#This Row],[Cena_zakupu]]*ROUNDDOWN(Tabela_transport3[[#This Row],[Przebieg]]/100000,1)</f>
        <v>30870</v>
      </c>
      <c r="I74" s="1">
        <f>Tabela_transport3[[#This Row],[Cena_zakupu]]-(Tabela_transport3[[#This Row],[czasowa]]+Tabela_transport3[[#This Row],[zużycie]])</f>
        <v>140630</v>
      </c>
    </row>
    <row r="75" spans="1:9" hidden="1" x14ac:dyDescent="0.3">
      <c r="A75" s="1" t="s">
        <v>104</v>
      </c>
      <c r="B75">
        <v>2011</v>
      </c>
      <c r="C75">
        <v>245000</v>
      </c>
      <c r="D75" s="1" t="s">
        <v>109</v>
      </c>
      <c r="E75">
        <v>655000</v>
      </c>
      <c r="F75" s="2">
        <v>42462</v>
      </c>
      <c r="G75">
        <f>5%*Tabela_transport3[[#This Row],[Cena_zakupu]]*(2017-Tabela_transport3[[#This Row],[Rok_produkcji]])</f>
        <v>73500</v>
      </c>
      <c r="H75">
        <f>2%*Tabela_transport3[[#This Row],[Cena_zakupu]]*ROUNDDOWN(Tabela_transport3[[#This Row],[Przebieg]]/100000,1)</f>
        <v>31850</v>
      </c>
      <c r="I75" s="1">
        <f>Tabela_transport3[[#This Row],[Cena_zakupu]]-(Tabela_transport3[[#This Row],[czasowa]]+Tabela_transport3[[#This Row],[zużycie]])</f>
        <v>139650</v>
      </c>
    </row>
    <row r="76" spans="1:9" hidden="1" x14ac:dyDescent="0.3">
      <c r="A76" s="1" t="s">
        <v>104</v>
      </c>
      <c r="B76">
        <v>2011</v>
      </c>
      <c r="C76">
        <v>245000</v>
      </c>
      <c r="D76" s="1" t="s">
        <v>110</v>
      </c>
      <c r="E76">
        <v>590000</v>
      </c>
      <c r="F76" s="2">
        <v>42462</v>
      </c>
      <c r="G76">
        <f>5%*Tabela_transport3[[#This Row],[Cena_zakupu]]*(2017-Tabela_transport3[[#This Row],[Rok_produkcji]])</f>
        <v>73500</v>
      </c>
      <c r="H76">
        <f>2%*Tabela_transport3[[#This Row],[Cena_zakupu]]*ROUNDDOWN(Tabela_transport3[[#This Row],[Przebieg]]/100000,1)</f>
        <v>28910</v>
      </c>
      <c r="I76" s="1">
        <f>Tabela_transport3[[#This Row],[Cena_zakupu]]-(Tabela_transport3[[#This Row],[czasowa]]+Tabela_transport3[[#This Row],[zużycie]])</f>
        <v>142590</v>
      </c>
    </row>
    <row r="77" spans="1:9" hidden="1" x14ac:dyDescent="0.3">
      <c r="A77" s="1" t="s">
        <v>50</v>
      </c>
      <c r="B77">
        <v>2012</v>
      </c>
      <c r="C77">
        <v>39830</v>
      </c>
      <c r="D77" s="1" t="s">
        <v>111</v>
      </c>
      <c r="E77">
        <v>330000</v>
      </c>
      <c r="F77" s="2">
        <v>42062</v>
      </c>
      <c r="G77">
        <f>5%*Tabela_transport3[[#This Row],[Cena_zakupu]]*(2017-Tabela_transport3[[#This Row],[Rok_produkcji]])</f>
        <v>9957.5</v>
      </c>
      <c r="H77">
        <f>2%*Tabela_transport3[[#This Row],[Cena_zakupu]]*ROUNDDOWN(Tabela_transport3[[#This Row],[Przebieg]]/100000,1)</f>
        <v>2628.7799999999997</v>
      </c>
      <c r="I77" s="1">
        <f>Tabela_transport3[[#This Row],[Cena_zakupu]]-(Tabela_transport3[[#This Row],[czasowa]]+Tabela_transport3[[#This Row],[zużycie]])</f>
        <v>27243.72</v>
      </c>
    </row>
    <row r="78" spans="1:9" hidden="1" x14ac:dyDescent="0.3">
      <c r="A78" s="1" t="s">
        <v>50</v>
      </c>
      <c r="B78">
        <v>2012</v>
      </c>
      <c r="C78">
        <v>48800</v>
      </c>
      <c r="D78" s="1" t="s">
        <v>112</v>
      </c>
      <c r="E78">
        <v>268650</v>
      </c>
      <c r="F78" s="2">
        <v>42117</v>
      </c>
      <c r="G78">
        <f>5%*Tabela_transport3[[#This Row],[Cena_zakupu]]*(2017-Tabela_transport3[[#This Row],[Rok_produkcji]])</f>
        <v>12200</v>
      </c>
      <c r="H78">
        <f>2%*Tabela_transport3[[#This Row],[Cena_zakupu]]*ROUNDDOWN(Tabela_transport3[[#This Row],[Przebieg]]/100000,1)</f>
        <v>2537.6</v>
      </c>
      <c r="I78" s="1">
        <f>Tabela_transport3[[#This Row],[Cena_zakupu]]-(Tabela_transport3[[#This Row],[czasowa]]+Tabela_transport3[[#This Row],[zużycie]])</f>
        <v>34062.400000000001</v>
      </c>
    </row>
    <row r="79" spans="1:9" hidden="1" x14ac:dyDescent="0.3">
      <c r="A79" s="1" t="s">
        <v>18</v>
      </c>
      <c r="B79">
        <v>2012</v>
      </c>
      <c r="C79">
        <v>59000</v>
      </c>
      <c r="D79" s="1" t="s">
        <v>113</v>
      </c>
      <c r="E79">
        <v>302000</v>
      </c>
      <c r="F79" s="2">
        <v>42271</v>
      </c>
      <c r="G79">
        <f>5%*Tabela_transport3[[#This Row],[Cena_zakupu]]*(2017-Tabela_transport3[[#This Row],[Rok_produkcji]])</f>
        <v>14750</v>
      </c>
      <c r="H79">
        <f>2%*Tabela_transport3[[#This Row],[Cena_zakupu]]*ROUNDDOWN(Tabela_transport3[[#This Row],[Przebieg]]/100000,1)</f>
        <v>3540</v>
      </c>
      <c r="I79" s="1">
        <f>Tabela_transport3[[#This Row],[Cena_zakupu]]-(Tabela_transport3[[#This Row],[czasowa]]+Tabela_transport3[[#This Row],[zużycie]])</f>
        <v>40710</v>
      </c>
    </row>
    <row r="80" spans="1:9" hidden="1" x14ac:dyDescent="0.3">
      <c r="A80" s="1" t="s">
        <v>33</v>
      </c>
      <c r="B80">
        <v>2012</v>
      </c>
      <c r="C80">
        <v>76000</v>
      </c>
      <c r="D80" s="1" t="s">
        <v>114</v>
      </c>
      <c r="E80">
        <v>850000</v>
      </c>
      <c r="F80" s="2">
        <v>42376</v>
      </c>
      <c r="G80">
        <f>5%*Tabela_transport3[[#This Row],[Cena_zakupu]]*(2017-Tabela_transport3[[#This Row],[Rok_produkcji]])</f>
        <v>19000</v>
      </c>
      <c r="H80">
        <f>2%*Tabela_transport3[[#This Row],[Cena_zakupu]]*ROUNDDOWN(Tabela_transport3[[#This Row],[Przebieg]]/100000,1)</f>
        <v>12920</v>
      </c>
      <c r="I80" s="1">
        <f>Tabela_transport3[[#This Row],[Cena_zakupu]]-(Tabela_transport3[[#This Row],[czasowa]]+Tabela_transport3[[#This Row],[zużycie]])</f>
        <v>44080</v>
      </c>
    </row>
    <row r="81" spans="1:9" hidden="1" x14ac:dyDescent="0.3">
      <c r="A81" s="1" t="s">
        <v>41</v>
      </c>
      <c r="B81">
        <v>2012</v>
      </c>
      <c r="C81">
        <v>87133</v>
      </c>
      <c r="D81" s="1" t="s">
        <v>115</v>
      </c>
      <c r="E81">
        <v>376000</v>
      </c>
      <c r="F81" s="2">
        <v>42208</v>
      </c>
      <c r="G81">
        <f>5%*Tabela_transport3[[#This Row],[Cena_zakupu]]*(2017-Tabela_transport3[[#This Row],[Rok_produkcji]])</f>
        <v>21783.250000000004</v>
      </c>
      <c r="H81">
        <f>2%*Tabela_transport3[[#This Row],[Cena_zakupu]]*ROUNDDOWN(Tabela_transport3[[#This Row],[Przebieg]]/100000,1)</f>
        <v>6447.8420000000006</v>
      </c>
      <c r="I81" s="1">
        <f>Tabela_transport3[[#This Row],[Cena_zakupu]]-(Tabela_transport3[[#This Row],[czasowa]]+Tabela_transport3[[#This Row],[zużycie]])</f>
        <v>58901.907999999996</v>
      </c>
    </row>
    <row r="82" spans="1:9" hidden="1" x14ac:dyDescent="0.3">
      <c r="A82" s="1" t="s">
        <v>22</v>
      </c>
      <c r="B82">
        <v>2012</v>
      </c>
      <c r="C82">
        <v>110000</v>
      </c>
      <c r="D82" s="1" t="s">
        <v>116</v>
      </c>
      <c r="E82">
        <v>201000</v>
      </c>
      <c r="F82" s="2">
        <v>42075</v>
      </c>
      <c r="G82">
        <f>5%*Tabela_transport3[[#This Row],[Cena_zakupu]]*(2017-Tabela_transport3[[#This Row],[Rok_produkcji]])</f>
        <v>27500</v>
      </c>
      <c r="H82">
        <f>2%*Tabela_transport3[[#This Row],[Cena_zakupu]]*ROUNDDOWN(Tabela_transport3[[#This Row],[Przebieg]]/100000,1)</f>
        <v>4400</v>
      </c>
      <c r="I82" s="1">
        <f>Tabela_transport3[[#This Row],[Cena_zakupu]]-(Tabela_transport3[[#This Row],[czasowa]]+Tabela_transport3[[#This Row],[zużycie]])</f>
        <v>78100</v>
      </c>
    </row>
    <row r="83" spans="1:9" hidden="1" x14ac:dyDescent="0.3">
      <c r="A83" s="1" t="s">
        <v>50</v>
      </c>
      <c r="B83">
        <v>2012</v>
      </c>
      <c r="C83">
        <v>130780</v>
      </c>
      <c r="D83" s="1" t="s">
        <v>117</v>
      </c>
      <c r="E83">
        <v>310000</v>
      </c>
      <c r="F83" s="2">
        <v>42365</v>
      </c>
      <c r="G83">
        <f>5%*Tabela_transport3[[#This Row],[Cena_zakupu]]*(2017-Tabela_transport3[[#This Row],[Rok_produkcji]])</f>
        <v>32695</v>
      </c>
      <c r="H83">
        <f>2%*Tabela_transport3[[#This Row],[Cena_zakupu]]*ROUNDDOWN(Tabela_transport3[[#This Row],[Przebieg]]/100000,1)</f>
        <v>8108.36</v>
      </c>
      <c r="I83" s="1">
        <f>Tabela_transport3[[#This Row],[Cena_zakupu]]-(Tabela_transport3[[#This Row],[czasowa]]+Tabela_transport3[[#This Row],[zużycie]])</f>
        <v>89976.639999999999</v>
      </c>
    </row>
    <row r="84" spans="1:9" hidden="1" x14ac:dyDescent="0.3">
      <c r="A84" s="1" t="s">
        <v>45</v>
      </c>
      <c r="B84">
        <v>2012</v>
      </c>
      <c r="C84">
        <v>135502</v>
      </c>
      <c r="D84" s="1" t="s">
        <v>118</v>
      </c>
      <c r="E84">
        <v>247000</v>
      </c>
      <c r="F84" s="2">
        <v>42476</v>
      </c>
      <c r="G84">
        <f>5%*Tabela_transport3[[#This Row],[Cena_zakupu]]*(2017-Tabela_transport3[[#This Row],[Rok_produkcji]])</f>
        <v>33875.5</v>
      </c>
      <c r="H84">
        <f>2%*Tabela_transport3[[#This Row],[Cena_zakupu]]*ROUNDDOWN(Tabela_transport3[[#This Row],[Przebieg]]/100000,1)</f>
        <v>6504.0959999999995</v>
      </c>
      <c r="I84" s="1">
        <f>Tabela_transport3[[#This Row],[Cena_zakupu]]-(Tabela_transport3[[#This Row],[czasowa]]+Tabela_transport3[[#This Row],[zużycie]])</f>
        <v>95122.40400000001</v>
      </c>
    </row>
    <row r="85" spans="1:9" hidden="1" x14ac:dyDescent="0.3">
      <c r="A85" s="1" t="s">
        <v>119</v>
      </c>
      <c r="B85">
        <v>2012</v>
      </c>
      <c r="C85">
        <v>145000</v>
      </c>
      <c r="D85" s="1" t="s">
        <v>120</v>
      </c>
      <c r="E85">
        <v>386732</v>
      </c>
      <c r="F85" s="2">
        <v>42059</v>
      </c>
      <c r="G85">
        <f>5%*Tabela_transport3[[#This Row],[Cena_zakupu]]*(2017-Tabela_transport3[[#This Row],[Rok_produkcji]])</f>
        <v>36250</v>
      </c>
      <c r="H85">
        <f>2%*Tabela_transport3[[#This Row],[Cena_zakupu]]*ROUNDDOWN(Tabela_transport3[[#This Row],[Przebieg]]/100000,1)</f>
        <v>11020</v>
      </c>
      <c r="I85" s="1">
        <f>Tabela_transport3[[#This Row],[Cena_zakupu]]-(Tabela_transport3[[#This Row],[czasowa]]+Tabela_transport3[[#This Row],[zużycie]])</f>
        <v>97730</v>
      </c>
    </row>
    <row r="86" spans="1:9" hidden="1" x14ac:dyDescent="0.3">
      <c r="A86" s="1" t="s">
        <v>119</v>
      </c>
      <c r="B86">
        <v>2012</v>
      </c>
      <c r="C86">
        <v>145000</v>
      </c>
      <c r="D86" s="1" t="s">
        <v>121</v>
      </c>
      <c r="E86">
        <v>312680</v>
      </c>
      <c r="F86" s="2">
        <v>42059</v>
      </c>
      <c r="G86">
        <f>5%*Tabela_transport3[[#This Row],[Cena_zakupu]]*(2017-Tabela_transport3[[#This Row],[Rok_produkcji]])</f>
        <v>36250</v>
      </c>
      <c r="H86">
        <f>2%*Tabela_transport3[[#This Row],[Cena_zakupu]]*ROUNDDOWN(Tabela_transport3[[#This Row],[Przebieg]]/100000,1)</f>
        <v>8990</v>
      </c>
      <c r="I86" s="1">
        <f>Tabela_transport3[[#This Row],[Cena_zakupu]]-(Tabela_transport3[[#This Row],[czasowa]]+Tabela_transport3[[#This Row],[zużycie]])</f>
        <v>99760</v>
      </c>
    </row>
    <row r="87" spans="1:9" hidden="1" x14ac:dyDescent="0.3">
      <c r="A87" s="1" t="s">
        <v>33</v>
      </c>
      <c r="B87">
        <v>2012</v>
      </c>
      <c r="C87">
        <v>163800</v>
      </c>
      <c r="D87" s="1" t="s">
        <v>122</v>
      </c>
      <c r="E87">
        <v>366000</v>
      </c>
      <c r="F87" s="2">
        <v>42329</v>
      </c>
      <c r="G87">
        <f>5%*Tabela_transport3[[#This Row],[Cena_zakupu]]*(2017-Tabela_transport3[[#This Row],[Rok_produkcji]])</f>
        <v>40950</v>
      </c>
      <c r="H87">
        <f>2%*Tabela_transport3[[#This Row],[Cena_zakupu]]*ROUNDDOWN(Tabela_transport3[[#This Row],[Przebieg]]/100000,1)</f>
        <v>11793.6</v>
      </c>
      <c r="I87" s="1">
        <f>Tabela_transport3[[#This Row],[Cena_zakupu]]-(Tabela_transport3[[#This Row],[czasowa]]+Tabela_transport3[[#This Row],[zużycie]])</f>
        <v>111056.4</v>
      </c>
    </row>
    <row r="88" spans="1:9" hidden="1" x14ac:dyDescent="0.3">
      <c r="A88" s="1" t="s">
        <v>123</v>
      </c>
      <c r="B88">
        <v>2012</v>
      </c>
      <c r="C88">
        <v>183000</v>
      </c>
      <c r="D88" s="1" t="s">
        <v>124</v>
      </c>
      <c r="E88">
        <v>520000</v>
      </c>
      <c r="F88" s="2">
        <v>42444</v>
      </c>
      <c r="G88">
        <f>5%*Tabela_transport3[[#This Row],[Cena_zakupu]]*(2017-Tabela_transport3[[#This Row],[Rok_produkcji]])</f>
        <v>45750</v>
      </c>
      <c r="H88">
        <f>2%*Tabela_transport3[[#This Row],[Cena_zakupu]]*ROUNDDOWN(Tabela_transport3[[#This Row],[Przebieg]]/100000,1)</f>
        <v>19032</v>
      </c>
      <c r="I88" s="1">
        <f>Tabela_transport3[[#This Row],[Cena_zakupu]]-(Tabela_transport3[[#This Row],[czasowa]]+Tabela_transport3[[#This Row],[zużycie]])</f>
        <v>118218</v>
      </c>
    </row>
    <row r="89" spans="1:9" hidden="1" x14ac:dyDescent="0.3">
      <c r="A89" s="1" t="s">
        <v>123</v>
      </c>
      <c r="B89">
        <v>2012</v>
      </c>
      <c r="C89">
        <v>183000</v>
      </c>
      <c r="D89" s="1" t="s">
        <v>125</v>
      </c>
      <c r="E89">
        <v>530000</v>
      </c>
      <c r="F89" s="2">
        <v>42444</v>
      </c>
      <c r="G89">
        <f>5%*Tabela_transport3[[#This Row],[Cena_zakupu]]*(2017-Tabela_transport3[[#This Row],[Rok_produkcji]])</f>
        <v>45750</v>
      </c>
      <c r="H89">
        <f>2%*Tabela_transport3[[#This Row],[Cena_zakupu]]*ROUNDDOWN(Tabela_transport3[[#This Row],[Przebieg]]/100000,1)</f>
        <v>19398</v>
      </c>
      <c r="I89" s="1">
        <f>Tabela_transport3[[#This Row],[Cena_zakupu]]-(Tabela_transport3[[#This Row],[czasowa]]+Tabela_transport3[[#This Row],[zużycie]])</f>
        <v>117852</v>
      </c>
    </row>
    <row r="90" spans="1:9" hidden="1" x14ac:dyDescent="0.3">
      <c r="A90" s="1" t="s">
        <v>123</v>
      </c>
      <c r="B90">
        <v>2012</v>
      </c>
      <c r="C90">
        <v>183000</v>
      </c>
      <c r="D90" s="1" t="s">
        <v>126</v>
      </c>
      <c r="E90">
        <v>490000</v>
      </c>
      <c r="F90" s="2">
        <v>42444</v>
      </c>
      <c r="G90">
        <f>5%*Tabela_transport3[[#This Row],[Cena_zakupu]]*(2017-Tabela_transport3[[#This Row],[Rok_produkcji]])</f>
        <v>45750</v>
      </c>
      <c r="H90">
        <f>2%*Tabela_transport3[[#This Row],[Cena_zakupu]]*ROUNDDOWN(Tabela_transport3[[#This Row],[Przebieg]]/100000,1)</f>
        <v>17934</v>
      </c>
      <c r="I90" s="1">
        <f>Tabela_transport3[[#This Row],[Cena_zakupu]]-(Tabela_transport3[[#This Row],[czasowa]]+Tabela_transport3[[#This Row],[zużycie]])</f>
        <v>119316</v>
      </c>
    </row>
    <row r="91" spans="1:9" hidden="1" x14ac:dyDescent="0.3">
      <c r="A91" s="1" t="s">
        <v>123</v>
      </c>
      <c r="B91">
        <v>2012</v>
      </c>
      <c r="C91">
        <v>183000</v>
      </c>
      <c r="D91" s="1" t="s">
        <v>127</v>
      </c>
      <c r="E91">
        <v>481000</v>
      </c>
      <c r="F91" s="2">
        <v>42444</v>
      </c>
      <c r="G91">
        <f>5%*Tabela_transport3[[#This Row],[Cena_zakupu]]*(2017-Tabela_transport3[[#This Row],[Rok_produkcji]])</f>
        <v>45750</v>
      </c>
      <c r="H91">
        <f>2%*Tabela_transport3[[#This Row],[Cena_zakupu]]*ROUNDDOWN(Tabela_transport3[[#This Row],[Przebieg]]/100000,1)</f>
        <v>17568</v>
      </c>
      <c r="I91" s="1">
        <f>Tabela_transport3[[#This Row],[Cena_zakupu]]-(Tabela_transport3[[#This Row],[czasowa]]+Tabela_transport3[[#This Row],[zużycie]])</f>
        <v>119682</v>
      </c>
    </row>
    <row r="92" spans="1:9" hidden="1" x14ac:dyDescent="0.3">
      <c r="A92" s="1" t="s">
        <v>123</v>
      </c>
      <c r="B92">
        <v>2012</v>
      </c>
      <c r="C92">
        <v>183000</v>
      </c>
      <c r="D92" s="1" t="s">
        <v>128</v>
      </c>
      <c r="E92">
        <v>454000</v>
      </c>
      <c r="F92" s="2">
        <v>42444</v>
      </c>
      <c r="G92">
        <f>5%*Tabela_transport3[[#This Row],[Cena_zakupu]]*(2017-Tabela_transport3[[#This Row],[Rok_produkcji]])</f>
        <v>45750</v>
      </c>
      <c r="H92">
        <f>2%*Tabela_transport3[[#This Row],[Cena_zakupu]]*ROUNDDOWN(Tabela_transport3[[#This Row],[Przebieg]]/100000,1)</f>
        <v>16470</v>
      </c>
      <c r="I92" s="1">
        <f>Tabela_transport3[[#This Row],[Cena_zakupu]]-(Tabela_transport3[[#This Row],[czasowa]]+Tabela_transport3[[#This Row],[zużycie]])</f>
        <v>120780</v>
      </c>
    </row>
    <row r="93" spans="1:9" hidden="1" x14ac:dyDescent="0.3">
      <c r="A93" s="1" t="s">
        <v>129</v>
      </c>
      <c r="B93">
        <v>2012</v>
      </c>
      <c r="C93">
        <v>210000</v>
      </c>
      <c r="D93" s="1" t="s">
        <v>130</v>
      </c>
      <c r="E93">
        <v>517000</v>
      </c>
      <c r="F93" s="2">
        <v>42415</v>
      </c>
      <c r="G93">
        <f>5%*Tabela_transport3[[#This Row],[Cena_zakupu]]*(2017-Tabela_transport3[[#This Row],[Rok_produkcji]])</f>
        <v>52500</v>
      </c>
      <c r="H93">
        <f>2%*Tabela_transport3[[#This Row],[Cena_zakupu]]*ROUNDDOWN(Tabela_transport3[[#This Row],[Przebieg]]/100000,1)</f>
        <v>21420</v>
      </c>
      <c r="I93" s="1">
        <f>Tabela_transport3[[#This Row],[Cena_zakupu]]-(Tabela_transport3[[#This Row],[czasowa]]+Tabela_transport3[[#This Row],[zużycie]])</f>
        <v>136080</v>
      </c>
    </row>
    <row r="94" spans="1:9" hidden="1" x14ac:dyDescent="0.3">
      <c r="A94" s="1" t="s">
        <v>56</v>
      </c>
      <c r="B94">
        <v>2012</v>
      </c>
      <c r="C94">
        <v>196370</v>
      </c>
      <c r="D94" s="1" t="s">
        <v>131</v>
      </c>
      <c r="E94">
        <v>286000</v>
      </c>
      <c r="F94" s="2">
        <v>42467</v>
      </c>
      <c r="G94">
        <f>5%*Tabela_transport3[[#This Row],[Cena_zakupu]]*(2017-Tabela_transport3[[#This Row],[Rok_produkcji]])</f>
        <v>49092.5</v>
      </c>
      <c r="H94">
        <f>2%*Tabela_transport3[[#This Row],[Cena_zakupu]]*ROUNDDOWN(Tabela_transport3[[#This Row],[Przebieg]]/100000,1)</f>
        <v>10996.72</v>
      </c>
      <c r="I94" s="1">
        <f>Tabela_transport3[[#This Row],[Cena_zakupu]]-(Tabela_transport3[[#This Row],[czasowa]]+Tabela_transport3[[#This Row],[zużycie]])</f>
        <v>136280.78</v>
      </c>
    </row>
    <row r="95" spans="1:9" hidden="1" x14ac:dyDescent="0.3">
      <c r="A95" s="1" t="s">
        <v>129</v>
      </c>
      <c r="B95">
        <v>2012</v>
      </c>
      <c r="C95">
        <v>210000</v>
      </c>
      <c r="D95" s="1" t="s">
        <v>132</v>
      </c>
      <c r="E95">
        <v>435000</v>
      </c>
      <c r="F95" s="2">
        <v>42415</v>
      </c>
      <c r="G95">
        <f>5%*Tabela_transport3[[#This Row],[Cena_zakupu]]*(2017-Tabela_transport3[[#This Row],[Rok_produkcji]])</f>
        <v>52500</v>
      </c>
      <c r="H95">
        <f>2%*Tabela_transport3[[#This Row],[Cena_zakupu]]*ROUNDDOWN(Tabela_transport3[[#This Row],[Przebieg]]/100000,1)</f>
        <v>18060</v>
      </c>
      <c r="I95" s="1">
        <f>Tabela_transport3[[#This Row],[Cena_zakupu]]-(Tabela_transport3[[#This Row],[czasowa]]+Tabela_transport3[[#This Row],[zużycie]])</f>
        <v>139440</v>
      </c>
    </row>
    <row r="96" spans="1:9" hidden="1" x14ac:dyDescent="0.3">
      <c r="A96" s="1" t="s">
        <v>133</v>
      </c>
      <c r="B96">
        <v>2012</v>
      </c>
      <c r="C96">
        <v>210300</v>
      </c>
      <c r="D96" s="1" t="s">
        <v>134</v>
      </c>
      <c r="E96">
        <v>417671</v>
      </c>
      <c r="F96" s="2">
        <v>42520</v>
      </c>
      <c r="G96">
        <f>5%*Tabela_transport3[[#This Row],[Cena_zakupu]]*(2017-Tabela_transport3[[#This Row],[Rok_produkcji]])</f>
        <v>52575</v>
      </c>
      <c r="H96">
        <f>2%*Tabela_transport3[[#This Row],[Cena_zakupu]]*ROUNDDOWN(Tabela_transport3[[#This Row],[Przebieg]]/100000,1)</f>
        <v>17244.599999999999</v>
      </c>
      <c r="I96" s="1">
        <f>Tabela_transport3[[#This Row],[Cena_zakupu]]-(Tabela_transport3[[#This Row],[czasowa]]+Tabela_transport3[[#This Row],[zużycie]])</f>
        <v>140480.4</v>
      </c>
    </row>
    <row r="97" spans="1:9" hidden="1" x14ac:dyDescent="0.3">
      <c r="A97" s="1" t="s">
        <v>33</v>
      </c>
      <c r="B97">
        <v>2012</v>
      </c>
      <c r="C97">
        <v>231000</v>
      </c>
      <c r="D97" s="1" t="s">
        <v>135</v>
      </c>
      <c r="E97">
        <v>451000</v>
      </c>
      <c r="F97" s="2">
        <v>42439</v>
      </c>
      <c r="G97">
        <f>5%*Tabela_transport3[[#This Row],[Cena_zakupu]]*(2017-Tabela_transport3[[#This Row],[Rok_produkcji]])</f>
        <v>57750</v>
      </c>
      <c r="H97">
        <f>2%*Tabela_transport3[[#This Row],[Cena_zakupu]]*ROUNDDOWN(Tabela_transport3[[#This Row],[Przebieg]]/100000,1)</f>
        <v>20790</v>
      </c>
      <c r="I97" s="1">
        <f>Tabela_transport3[[#This Row],[Cena_zakupu]]-(Tabela_transport3[[#This Row],[czasowa]]+Tabela_transport3[[#This Row],[zużycie]])</f>
        <v>152460</v>
      </c>
    </row>
    <row r="98" spans="1:9" hidden="1" x14ac:dyDescent="0.3">
      <c r="A98" s="1" t="s">
        <v>136</v>
      </c>
      <c r="B98">
        <v>2012</v>
      </c>
      <c r="C98">
        <v>240000</v>
      </c>
      <c r="D98" s="1" t="s">
        <v>137</v>
      </c>
      <c r="E98">
        <v>301344</v>
      </c>
      <c r="F98" s="2">
        <v>42185</v>
      </c>
      <c r="G98">
        <f>5%*Tabela_transport3[[#This Row],[Cena_zakupu]]*(2017-Tabela_transport3[[#This Row],[Rok_produkcji]])</f>
        <v>60000</v>
      </c>
      <c r="H98">
        <f>2%*Tabela_transport3[[#This Row],[Cena_zakupu]]*ROUNDDOWN(Tabela_transport3[[#This Row],[Przebieg]]/100000,1)</f>
        <v>14400</v>
      </c>
      <c r="I98" s="1">
        <f>Tabela_transport3[[#This Row],[Cena_zakupu]]-(Tabela_transport3[[#This Row],[czasowa]]+Tabela_transport3[[#This Row],[zużycie]])</f>
        <v>165600</v>
      </c>
    </row>
    <row r="99" spans="1:9" hidden="1" x14ac:dyDescent="0.3">
      <c r="A99" s="1" t="s">
        <v>136</v>
      </c>
      <c r="B99">
        <v>2012</v>
      </c>
      <c r="C99">
        <v>240000</v>
      </c>
      <c r="D99" s="1" t="s">
        <v>138</v>
      </c>
      <c r="E99">
        <v>315988</v>
      </c>
      <c r="F99" s="2">
        <v>42185</v>
      </c>
      <c r="G99">
        <f>5%*Tabela_transport3[[#This Row],[Cena_zakupu]]*(2017-Tabela_transport3[[#This Row],[Rok_produkcji]])</f>
        <v>60000</v>
      </c>
      <c r="H99">
        <f>2%*Tabela_transport3[[#This Row],[Cena_zakupu]]*ROUNDDOWN(Tabela_transport3[[#This Row],[Przebieg]]/100000,1)</f>
        <v>14880</v>
      </c>
      <c r="I99" s="1">
        <f>Tabela_transport3[[#This Row],[Cena_zakupu]]-(Tabela_transport3[[#This Row],[czasowa]]+Tabela_transport3[[#This Row],[zużycie]])</f>
        <v>165120</v>
      </c>
    </row>
    <row r="100" spans="1:9" hidden="1" x14ac:dyDescent="0.3">
      <c r="A100" s="1" t="s">
        <v>136</v>
      </c>
      <c r="B100">
        <v>2012</v>
      </c>
      <c r="C100">
        <v>240000</v>
      </c>
      <c r="D100" s="1" t="s">
        <v>139</v>
      </c>
      <c r="E100">
        <v>234760</v>
      </c>
      <c r="F100" s="2">
        <v>42185</v>
      </c>
      <c r="G100">
        <f>5%*Tabela_transport3[[#This Row],[Cena_zakupu]]*(2017-Tabela_transport3[[#This Row],[Rok_produkcji]])</f>
        <v>60000</v>
      </c>
      <c r="H100">
        <f>2%*Tabela_transport3[[#This Row],[Cena_zakupu]]*ROUNDDOWN(Tabela_transport3[[#This Row],[Przebieg]]/100000,1)</f>
        <v>11040</v>
      </c>
      <c r="I100" s="1">
        <f>Tabela_transport3[[#This Row],[Cena_zakupu]]-(Tabela_transport3[[#This Row],[czasowa]]+Tabela_transport3[[#This Row],[zużycie]])</f>
        <v>168960</v>
      </c>
    </row>
    <row r="101" spans="1:9" hidden="1" x14ac:dyDescent="0.3">
      <c r="A101" s="1" t="s">
        <v>136</v>
      </c>
      <c r="B101">
        <v>2012</v>
      </c>
      <c r="C101">
        <v>240000</v>
      </c>
      <c r="D101" s="1" t="s">
        <v>140</v>
      </c>
      <c r="E101">
        <v>210780</v>
      </c>
      <c r="F101" s="2">
        <v>42185</v>
      </c>
      <c r="G101">
        <f>5%*Tabela_transport3[[#This Row],[Cena_zakupu]]*(2017-Tabela_transport3[[#This Row],[Rok_produkcji]])</f>
        <v>60000</v>
      </c>
      <c r="H101">
        <f>2%*Tabela_transport3[[#This Row],[Cena_zakupu]]*ROUNDDOWN(Tabela_transport3[[#This Row],[Przebieg]]/100000,1)</f>
        <v>10080</v>
      </c>
      <c r="I101" s="1">
        <f>Tabela_transport3[[#This Row],[Cena_zakupu]]-(Tabela_transport3[[#This Row],[czasowa]]+Tabela_transport3[[#This Row],[zużycie]])</f>
        <v>169920</v>
      </c>
    </row>
    <row r="102" spans="1:9" hidden="1" x14ac:dyDescent="0.3">
      <c r="A102" s="1" t="s">
        <v>136</v>
      </c>
      <c r="B102">
        <v>2012</v>
      </c>
      <c r="C102">
        <v>240000</v>
      </c>
      <c r="D102" s="1" t="s">
        <v>141</v>
      </c>
      <c r="E102">
        <v>198240</v>
      </c>
      <c r="F102" s="2">
        <v>42185</v>
      </c>
      <c r="G102">
        <f>5%*Tabela_transport3[[#This Row],[Cena_zakupu]]*(2017-Tabela_transport3[[#This Row],[Rok_produkcji]])</f>
        <v>60000</v>
      </c>
      <c r="H102">
        <f>2%*Tabela_transport3[[#This Row],[Cena_zakupu]]*ROUNDDOWN(Tabela_transport3[[#This Row],[Przebieg]]/100000,1)</f>
        <v>9120</v>
      </c>
      <c r="I102" s="1">
        <f>Tabela_transport3[[#This Row],[Cena_zakupu]]-(Tabela_transport3[[#This Row],[czasowa]]+Tabela_transport3[[#This Row],[zużycie]])</f>
        <v>170880</v>
      </c>
    </row>
    <row r="103" spans="1:9" hidden="1" x14ac:dyDescent="0.3">
      <c r="A103" s="1" t="s">
        <v>62</v>
      </c>
      <c r="B103">
        <v>2012</v>
      </c>
      <c r="C103">
        <v>290000</v>
      </c>
      <c r="D103" s="1" t="s">
        <v>142</v>
      </c>
      <c r="E103">
        <v>170000</v>
      </c>
      <c r="F103" s="2">
        <v>42297</v>
      </c>
      <c r="G103">
        <f>5%*Tabela_transport3[[#This Row],[Cena_zakupu]]*(2017-Tabela_transport3[[#This Row],[Rok_produkcji]])</f>
        <v>72500</v>
      </c>
      <c r="H103">
        <f>2%*Tabela_transport3[[#This Row],[Cena_zakupu]]*ROUNDDOWN(Tabela_transport3[[#This Row],[Przebieg]]/100000,1)</f>
        <v>9860</v>
      </c>
      <c r="I103" s="1">
        <f>Tabela_transport3[[#This Row],[Cena_zakupu]]-(Tabela_transport3[[#This Row],[czasowa]]+Tabela_transport3[[#This Row],[zużycie]])</f>
        <v>207640</v>
      </c>
    </row>
    <row r="104" spans="1:9" hidden="1" x14ac:dyDescent="0.3">
      <c r="A104" s="1" t="s">
        <v>50</v>
      </c>
      <c r="B104">
        <v>2013</v>
      </c>
      <c r="C104">
        <v>47800</v>
      </c>
      <c r="D104" s="1" t="s">
        <v>143</v>
      </c>
      <c r="E104">
        <v>272650</v>
      </c>
      <c r="F104" s="2">
        <v>42117</v>
      </c>
      <c r="G104">
        <f>5%*Tabela_transport3[[#This Row],[Cena_zakupu]]*(2017-Tabela_transport3[[#This Row],[Rok_produkcji]])</f>
        <v>9560</v>
      </c>
      <c r="H104">
        <f>2%*Tabela_transport3[[#This Row],[Cena_zakupu]]*ROUNDDOWN(Tabela_transport3[[#This Row],[Przebieg]]/100000,1)</f>
        <v>2581.2000000000003</v>
      </c>
      <c r="I104" s="1">
        <f>Tabela_transport3[[#This Row],[Cena_zakupu]]-(Tabela_transport3[[#This Row],[czasowa]]+Tabela_transport3[[#This Row],[zużycie]])</f>
        <v>35658.800000000003</v>
      </c>
    </row>
    <row r="105" spans="1:9" hidden="1" x14ac:dyDescent="0.3">
      <c r="A105" s="1" t="s">
        <v>37</v>
      </c>
      <c r="B105">
        <v>2013</v>
      </c>
      <c r="C105">
        <v>80000</v>
      </c>
      <c r="D105" s="1" t="s">
        <v>144</v>
      </c>
      <c r="E105">
        <v>350000</v>
      </c>
      <c r="F105" s="2">
        <v>42379</v>
      </c>
      <c r="G105">
        <f>5%*Tabela_transport3[[#This Row],[Cena_zakupu]]*(2017-Tabela_transport3[[#This Row],[Rok_produkcji]])</f>
        <v>16000</v>
      </c>
      <c r="H105">
        <f>2%*Tabela_transport3[[#This Row],[Cena_zakupu]]*ROUNDDOWN(Tabela_transport3[[#This Row],[Przebieg]]/100000,1)</f>
        <v>5600</v>
      </c>
      <c r="I105" s="1">
        <f>Tabela_transport3[[#This Row],[Cena_zakupu]]-(Tabela_transport3[[#This Row],[czasowa]]+Tabela_transport3[[#This Row],[zużycie]])</f>
        <v>58400</v>
      </c>
    </row>
    <row r="106" spans="1:9" hidden="1" x14ac:dyDescent="0.3">
      <c r="A106" s="1" t="s">
        <v>37</v>
      </c>
      <c r="B106">
        <v>2013</v>
      </c>
      <c r="C106">
        <v>80000</v>
      </c>
      <c r="D106" s="1" t="s">
        <v>145</v>
      </c>
      <c r="E106">
        <v>235000</v>
      </c>
      <c r="F106" s="2">
        <v>42379</v>
      </c>
      <c r="G106">
        <f>5%*Tabela_transport3[[#This Row],[Cena_zakupu]]*(2017-Tabela_transport3[[#This Row],[Rok_produkcji]])</f>
        <v>16000</v>
      </c>
      <c r="H106">
        <f>2%*Tabela_transport3[[#This Row],[Cena_zakupu]]*ROUNDDOWN(Tabela_transport3[[#This Row],[Przebieg]]/100000,1)</f>
        <v>3679.9999999999995</v>
      </c>
      <c r="I106" s="1">
        <f>Tabela_transport3[[#This Row],[Cena_zakupu]]-(Tabela_transport3[[#This Row],[czasowa]]+Tabela_transport3[[#This Row],[zużycie]])</f>
        <v>60320</v>
      </c>
    </row>
    <row r="107" spans="1:9" hidden="1" x14ac:dyDescent="0.3">
      <c r="A107" s="1" t="s">
        <v>76</v>
      </c>
      <c r="B107">
        <v>2013</v>
      </c>
      <c r="C107">
        <v>93000</v>
      </c>
      <c r="D107" s="1" t="s">
        <v>146</v>
      </c>
      <c r="E107">
        <v>195000</v>
      </c>
      <c r="F107" s="2">
        <v>42268</v>
      </c>
      <c r="G107">
        <f>5%*Tabela_transport3[[#This Row],[Cena_zakupu]]*(2017-Tabela_transport3[[#This Row],[Rok_produkcji]])</f>
        <v>18600</v>
      </c>
      <c r="H107">
        <f>2%*Tabela_transport3[[#This Row],[Cena_zakupu]]*ROUNDDOWN(Tabela_transport3[[#This Row],[Przebieg]]/100000,1)</f>
        <v>3534</v>
      </c>
      <c r="I107" s="1">
        <f>Tabela_transport3[[#This Row],[Cena_zakupu]]-(Tabela_transport3[[#This Row],[czasowa]]+Tabela_transport3[[#This Row],[zużycie]])</f>
        <v>70866</v>
      </c>
    </row>
    <row r="108" spans="1:9" hidden="1" x14ac:dyDescent="0.3">
      <c r="A108" s="1" t="s">
        <v>79</v>
      </c>
      <c r="B108">
        <v>2013</v>
      </c>
      <c r="C108">
        <v>136000</v>
      </c>
      <c r="D108" s="1" t="s">
        <v>147</v>
      </c>
      <c r="E108">
        <v>247000</v>
      </c>
      <c r="F108" s="2">
        <v>42067</v>
      </c>
      <c r="G108">
        <f>5%*Tabela_transport3[[#This Row],[Cena_zakupu]]*(2017-Tabela_transport3[[#This Row],[Rok_produkcji]])</f>
        <v>27200</v>
      </c>
      <c r="H108">
        <f>2%*Tabela_transport3[[#This Row],[Cena_zakupu]]*ROUNDDOWN(Tabela_transport3[[#This Row],[Przebieg]]/100000,1)</f>
        <v>6528</v>
      </c>
      <c r="I108" s="1">
        <f>Tabela_transport3[[#This Row],[Cena_zakupu]]-(Tabela_transport3[[#This Row],[czasowa]]+Tabela_transport3[[#This Row],[zużycie]])</f>
        <v>102272</v>
      </c>
    </row>
    <row r="109" spans="1:9" hidden="1" x14ac:dyDescent="0.3">
      <c r="A109" s="1" t="s">
        <v>45</v>
      </c>
      <c r="B109">
        <v>2013</v>
      </c>
      <c r="C109">
        <v>158000</v>
      </c>
      <c r="D109" s="1" t="s">
        <v>148</v>
      </c>
      <c r="E109">
        <v>407000</v>
      </c>
      <c r="F109" s="2">
        <v>42681</v>
      </c>
      <c r="G109">
        <f>5%*Tabela_transport3[[#This Row],[Cena_zakupu]]*(2017-Tabela_transport3[[#This Row],[Rok_produkcji]])</f>
        <v>31600</v>
      </c>
      <c r="H109">
        <f>2%*Tabela_transport3[[#This Row],[Cena_zakupu]]*ROUNDDOWN(Tabela_transport3[[#This Row],[Przebieg]]/100000,1)</f>
        <v>12640</v>
      </c>
      <c r="I109" s="1">
        <f>Tabela_transport3[[#This Row],[Cena_zakupu]]-(Tabela_transport3[[#This Row],[czasowa]]+Tabela_transport3[[#This Row],[zużycie]])</f>
        <v>113760</v>
      </c>
    </row>
    <row r="110" spans="1:9" hidden="1" x14ac:dyDescent="0.3">
      <c r="A110" s="1" t="s">
        <v>136</v>
      </c>
      <c r="B110">
        <v>2013</v>
      </c>
      <c r="C110">
        <v>240000</v>
      </c>
      <c r="D110" s="1" t="s">
        <v>149</v>
      </c>
      <c r="E110">
        <v>301232</v>
      </c>
      <c r="F110" s="2">
        <v>42719</v>
      </c>
      <c r="G110">
        <f>5%*Tabela_transport3[[#This Row],[Cena_zakupu]]*(2017-Tabela_transport3[[#This Row],[Rok_produkcji]])</f>
        <v>48000</v>
      </c>
      <c r="H110">
        <f>2%*Tabela_transport3[[#This Row],[Cena_zakupu]]*ROUNDDOWN(Tabela_transport3[[#This Row],[Przebieg]]/100000,1)</f>
        <v>14400</v>
      </c>
      <c r="I110" s="1">
        <f>Tabela_transport3[[#This Row],[Cena_zakupu]]-(Tabela_transport3[[#This Row],[czasowa]]+Tabela_transport3[[#This Row],[zużycie]])</f>
        <v>177600</v>
      </c>
    </row>
    <row r="111" spans="1:9" hidden="1" x14ac:dyDescent="0.3">
      <c r="A111" s="1" t="s">
        <v>136</v>
      </c>
      <c r="B111">
        <v>2013</v>
      </c>
      <c r="C111">
        <v>240000</v>
      </c>
      <c r="D111" s="1" t="s">
        <v>150</v>
      </c>
      <c r="E111">
        <v>289567</v>
      </c>
      <c r="F111" s="2">
        <v>42719</v>
      </c>
      <c r="G111">
        <f>5%*Tabela_transport3[[#This Row],[Cena_zakupu]]*(2017-Tabela_transport3[[#This Row],[Rok_produkcji]])</f>
        <v>48000</v>
      </c>
      <c r="H111">
        <f>2%*Tabela_transport3[[#This Row],[Cena_zakupu]]*ROUNDDOWN(Tabela_transport3[[#This Row],[Przebieg]]/100000,1)</f>
        <v>13440</v>
      </c>
      <c r="I111" s="1">
        <f>Tabela_transport3[[#This Row],[Cena_zakupu]]-(Tabela_transport3[[#This Row],[czasowa]]+Tabela_transport3[[#This Row],[zużycie]])</f>
        <v>178560</v>
      </c>
    </row>
    <row r="112" spans="1:9" hidden="1" x14ac:dyDescent="0.3">
      <c r="A112" s="1" t="s">
        <v>136</v>
      </c>
      <c r="B112">
        <v>2013</v>
      </c>
      <c r="C112">
        <v>240000</v>
      </c>
      <c r="D112" s="1" t="s">
        <v>151</v>
      </c>
      <c r="E112">
        <v>245211</v>
      </c>
      <c r="F112" s="2">
        <v>42719</v>
      </c>
      <c r="G112">
        <f>5%*Tabela_transport3[[#This Row],[Cena_zakupu]]*(2017-Tabela_transport3[[#This Row],[Rok_produkcji]])</f>
        <v>48000</v>
      </c>
      <c r="H112">
        <f>2%*Tabela_transport3[[#This Row],[Cena_zakupu]]*ROUNDDOWN(Tabela_transport3[[#This Row],[Przebieg]]/100000,1)</f>
        <v>11520</v>
      </c>
      <c r="I112" s="1">
        <f>Tabela_transport3[[#This Row],[Cena_zakupu]]-(Tabela_transport3[[#This Row],[czasowa]]+Tabela_transport3[[#This Row],[zużycie]])</f>
        <v>180480</v>
      </c>
    </row>
    <row r="113" spans="1:9" hidden="1" x14ac:dyDescent="0.3">
      <c r="A113" s="1" t="s">
        <v>136</v>
      </c>
      <c r="B113">
        <v>2013</v>
      </c>
      <c r="C113">
        <v>240000</v>
      </c>
      <c r="D113" s="1" t="s">
        <v>152</v>
      </c>
      <c r="E113">
        <v>200123</v>
      </c>
      <c r="F113" s="2">
        <v>42719</v>
      </c>
      <c r="G113">
        <f>5%*Tabela_transport3[[#This Row],[Cena_zakupu]]*(2017-Tabela_transport3[[#This Row],[Rok_produkcji]])</f>
        <v>48000</v>
      </c>
      <c r="H113">
        <f>2%*Tabela_transport3[[#This Row],[Cena_zakupu]]*ROUNDDOWN(Tabela_transport3[[#This Row],[Przebieg]]/100000,1)</f>
        <v>9600</v>
      </c>
      <c r="I113" s="1">
        <f>Tabela_transport3[[#This Row],[Cena_zakupu]]-(Tabela_transport3[[#This Row],[czasowa]]+Tabela_transport3[[#This Row],[zużycie]])</f>
        <v>182400</v>
      </c>
    </row>
    <row r="114" spans="1:9" hidden="1" x14ac:dyDescent="0.3">
      <c r="A114" s="1" t="s">
        <v>136</v>
      </c>
      <c r="B114">
        <v>2013</v>
      </c>
      <c r="C114">
        <v>240000</v>
      </c>
      <c r="D114" s="1" t="s">
        <v>153</v>
      </c>
      <c r="E114">
        <v>235811</v>
      </c>
      <c r="F114" s="2">
        <v>42719</v>
      </c>
      <c r="G114">
        <f>5%*Tabela_transport3[[#This Row],[Cena_zakupu]]*(2017-Tabela_transport3[[#This Row],[Rok_produkcji]])</f>
        <v>48000</v>
      </c>
      <c r="H114">
        <f>2%*Tabela_transport3[[#This Row],[Cena_zakupu]]*ROUNDDOWN(Tabela_transport3[[#This Row],[Przebieg]]/100000,1)</f>
        <v>11040</v>
      </c>
      <c r="I114" s="1">
        <f>Tabela_transport3[[#This Row],[Cena_zakupu]]-(Tabela_transport3[[#This Row],[czasowa]]+Tabela_transport3[[#This Row],[zużycie]])</f>
        <v>180960</v>
      </c>
    </row>
    <row r="115" spans="1:9" hidden="1" x14ac:dyDescent="0.3">
      <c r="A115" s="1" t="s">
        <v>136</v>
      </c>
      <c r="B115">
        <v>2013</v>
      </c>
      <c r="C115">
        <v>240000</v>
      </c>
      <c r="D115" s="1" t="s">
        <v>154</v>
      </c>
      <c r="E115">
        <v>250021</v>
      </c>
      <c r="F115" s="2">
        <v>42719</v>
      </c>
      <c r="G115">
        <f>5%*Tabela_transport3[[#This Row],[Cena_zakupu]]*(2017-Tabela_transport3[[#This Row],[Rok_produkcji]])</f>
        <v>48000</v>
      </c>
      <c r="H115">
        <f>2%*Tabela_transport3[[#This Row],[Cena_zakupu]]*ROUNDDOWN(Tabela_transport3[[#This Row],[Przebieg]]/100000,1)</f>
        <v>12000</v>
      </c>
      <c r="I115" s="1">
        <f>Tabela_transport3[[#This Row],[Cena_zakupu]]-(Tabela_transport3[[#This Row],[czasowa]]+Tabela_transport3[[#This Row],[zużycie]])</f>
        <v>180000</v>
      </c>
    </row>
    <row r="116" spans="1:9" hidden="1" x14ac:dyDescent="0.3">
      <c r="A116" s="1" t="s">
        <v>136</v>
      </c>
      <c r="B116">
        <v>2013</v>
      </c>
      <c r="C116">
        <v>240000</v>
      </c>
      <c r="D116" s="1" t="s">
        <v>155</v>
      </c>
      <c r="E116">
        <v>198340</v>
      </c>
      <c r="F116" s="2">
        <v>42719</v>
      </c>
      <c r="G116">
        <f>5%*Tabela_transport3[[#This Row],[Cena_zakupu]]*(2017-Tabela_transport3[[#This Row],[Rok_produkcji]])</f>
        <v>48000</v>
      </c>
      <c r="H116">
        <f>2%*Tabela_transport3[[#This Row],[Cena_zakupu]]*ROUNDDOWN(Tabela_transport3[[#This Row],[Przebieg]]/100000,1)</f>
        <v>9120</v>
      </c>
      <c r="I116" s="1">
        <f>Tabela_transport3[[#This Row],[Cena_zakupu]]-(Tabela_transport3[[#This Row],[czasowa]]+Tabela_transport3[[#This Row],[zużycie]])</f>
        <v>182880</v>
      </c>
    </row>
    <row r="117" spans="1:9" hidden="1" x14ac:dyDescent="0.3">
      <c r="A117" s="1" t="s">
        <v>136</v>
      </c>
      <c r="B117">
        <v>2013</v>
      </c>
      <c r="C117">
        <v>240000</v>
      </c>
      <c r="D117" s="1" t="s">
        <v>156</v>
      </c>
      <c r="E117">
        <v>189761</v>
      </c>
      <c r="F117" s="2">
        <v>42719</v>
      </c>
      <c r="G117">
        <f>5%*Tabela_transport3[[#This Row],[Cena_zakupu]]*(2017-Tabela_transport3[[#This Row],[Rok_produkcji]])</f>
        <v>48000</v>
      </c>
      <c r="H117">
        <f>2%*Tabela_transport3[[#This Row],[Cena_zakupu]]*ROUNDDOWN(Tabela_transport3[[#This Row],[Przebieg]]/100000,1)</f>
        <v>8640</v>
      </c>
      <c r="I117" s="1">
        <f>Tabela_transport3[[#This Row],[Cena_zakupu]]-(Tabela_transport3[[#This Row],[czasowa]]+Tabela_transport3[[#This Row],[zużycie]])</f>
        <v>183360</v>
      </c>
    </row>
    <row r="118" spans="1:9" hidden="1" x14ac:dyDescent="0.3">
      <c r="A118" s="1" t="s">
        <v>157</v>
      </c>
      <c r="B118">
        <v>2013</v>
      </c>
      <c r="C118">
        <v>271000</v>
      </c>
      <c r="D118" s="1" t="s">
        <v>158</v>
      </c>
      <c r="E118">
        <v>153000</v>
      </c>
      <c r="F118" s="2">
        <v>42334</v>
      </c>
      <c r="G118">
        <f>5%*Tabela_transport3[[#This Row],[Cena_zakupu]]*(2017-Tabela_transport3[[#This Row],[Rok_produkcji]])</f>
        <v>54200</v>
      </c>
      <c r="H118">
        <f>2%*Tabela_transport3[[#This Row],[Cena_zakupu]]*ROUNDDOWN(Tabela_transport3[[#This Row],[Przebieg]]/100000,1)</f>
        <v>8130</v>
      </c>
      <c r="I118" s="1">
        <f>Tabela_transport3[[#This Row],[Cena_zakupu]]-(Tabela_transport3[[#This Row],[czasowa]]+Tabela_transport3[[#This Row],[zużycie]])</f>
        <v>208670</v>
      </c>
    </row>
    <row r="119" spans="1:9" hidden="1" x14ac:dyDescent="0.3">
      <c r="A119" s="1" t="s">
        <v>157</v>
      </c>
      <c r="B119">
        <v>2013</v>
      </c>
      <c r="C119">
        <v>271000</v>
      </c>
      <c r="D119" s="1" t="s">
        <v>159</v>
      </c>
      <c r="E119">
        <v>123000</v>
      </c>
      <c r="F119" s="2">
        <v>42520</v>
      </c>
      <c r="G119">
        <f>5%*Tabela_transport3[[#This Row],[Cena_zakupu]]*(2017-Tabela_transport3[[#This Row],[Rok_produkcji]])</f>
        <v>54200</v>
      </c>
      <c r="H119">
        <f>2%*Tabela_transport3[[#This Row],[Cena_zakupu]]*ROUNDDOWN(Tabela_transport3[[#This Row],[Przebieg]]/100000,1)</f>
        <v>6504</v>
      </c>
      <c r="I119" s="1">
        <f>Tabela_transport3[[#This Row],[Cena_zakupu]]-(Tabela_transport3[[#This Row],[czasowa]]+Tabela_transport3[[#This Row],[zużycie]])</f>
        <v>210296</v>
      </c>
    </row>
    <row r="120" spans="1:9" hidden="1" x14ac:dyDescent="0.3">
      <c r="A120" s="1" t="s">
        <v>160</v>
      </c>
      <c r="B120">
        <v>2014</v>
      </c>
      <c r="C120">
        <v>98000</v>
      </c>
      <c r="D120" s="1" t="s">
        <v>161</v>
      </c>
      <c r="E120">
        <v>251000</v>
      </c>
      <c r="F120" s="2">
        <v>42344</v>
      </c>
      <c r="G120">
        <f>5%*Tabela_transport3[[#This Row],[Cena_zakupu]]*(2017-Tabela_transport3[[#This Row],[Rok_produkcji]])</f>
        <v>14700</v>
      </c>
      <c r="H120">
        <f>2%*Tabela_transport3[[#This Row],[Cena_zakupu]]*ROUNDDOWN(Tabela_transport3[[#This Row],[Przebieg]]/100000,1)</f>
        <v>4900</v>
      </c>
      <c r="I120" s="1">
        <f>Tabela_transport3[[#This Row],[Cena_zakupu]]-(Tabela_transport3[[#This Row],[czasowa]]+Tabela_transport3[[#This Row],[zużycie]])</f>
        <v>78400</v>
      </c>
    </row>
    <row r="121" spans="1:9" hidden="1" x14ac:dyDescent="0.3">
      <c r="A121" s="1" t="s">
        <v>160</v>
      </c>
      <c r="B121">
        <v>2014</v>
      </c>
      <c r="C121">
        <v>99000</v>
      </c>
      <c r="D121" s="1" t="s">
        <v>162</v>
      </c>
      <c r="E121">
        <v>247000</v>
      </c>
      <c r="F121" s="2">
        <v>42344</v>
      </c>
      <c r="G121">
        <f>5%*Tabela_transport3[[#This Row],[Cena_zakupu]]*(2017-Tabela_transport3[[#This Row],[Rok_produkcji]])</f>
        <v>14850</v>
      </c>
      <c r="H121">
        <f>2%*Tabela_transport3[[#This Row],[Cena_zakupu]]*ROUNDDOWN(Tabela_transport3[[#This Row],[Przebieg]]/100000,1)</f>
        <v>4752</v>
      </c>
      <c r="I121" s="1">
        <f>Tabela_transport3[[#This Row],[Cena_zakupu]]-(Tabela_transport3[[#This Row],[czasowa]]+Tabela_transport3[[#This Row],[zużycie]])</f>
        <v>79398</v>
      </c>
    </row>
    <row r="122" spans="1:9" hidden="1" x14ac:dyDescent="0.3">
      <c r="A122" s="1" t="s">
        <v>45</v>
      </c>
      <c r="B122">
        <v>2014</v>
      </c>
      <c r="C122">
        <v>136502</v>
      </c>
      <c r="D122" s="1" t="s">
        <v>163</v>
      </c>
      <c r="E122">
        <v>243000</v>
      </c>
      <c r="F122" s="2">
        <v>42476</v>
      </c>
      <c r="G122">
        <f>5%*Tabela_transport3[[#This Row],[Cena_zakupu]]*(2017-Tabela_transport3[[#This Row],[Rok_produkcji]])</f>
        <v>20475.300000000003</v>
      </c>
      <c r="H122">
        <f>2%*Tabela_transport3[[#This Row],[Cena_zakupu]]*ROUNDDOWN(Tabela_transport3[[#This Row],[Przebieg]]/100000,1)</f>
        <v>6552.0959999999995</v>
      </c>
      <c r="I122" s="1">
        <f>Tabela_transport3[[#This Row],[Cena_zakupu]]-(Tabela_transport3[[#This Row],[czasowa]]+Tabela_transport3[[#This Row],[zużycie]])</f>
        <v>109474.60399999999</v>
      </c>
    </row>
    <row r="123" spans="1:9" hidden="1" x14ac:dyDescent="0.3">
      <c r="A123" s="1" t="s">
        <v>54</v>
      </c>
      <c r="B123">
        <v>2014</v>
      </c>
      <c r="C123">
        <v>167800</v>
      </c>
      <c r="D123" s="1" t="s">
        <v>164</v>
      </c>
      <c r="E123">
        <v>190300</v>
      </c>
      <c r="F123" s="2">
        <v>42272</v>
      </c>
      <c r="G123">
        <f>5%*Tabela_transport3[[#This Row],[Cena_zakupu]]*(2017-Tabela_transport3[[#This Row],[Rok_produkcji]])</f>
        <v>25170</v>
      </c>
      <c r="H123">
        <f>2%*Tabela_transport3[[#This Row],[Cena_zakupu]]*ROUNDDOWN(Tabela_transport3[[#This Row],[Przebieg]]/100000,1)</f>
        <v>6376.4</v>
      </c>
      <c r="I123" s="1">
        <f>Tabela_transport3[[#This Row],[Cena_zakupu]]-(Tabela_transport3[[#This Row],[czasowa]]+Tabela_transport3[[#This Row],[zużycie]])</f>
        <v>136253.6</v>
      </c>
    </row>
    <row r="124" spans="1:9" hidden="1" x14ac:dyDescent="0.3">
      <c r="A124" s="1" t="s">
        <v>35</v>
      </c>
      <c r="B124">
        <v>2014</v>
      </c>
      <c r="C124">
        <v>219000</v>
      </c>
      <c r="D124" s="1" t="s">
        <v>165</v>
      </c>
      <c r="E124">
        <v>126290</v>
      </c>
      <c r="F124" s="2">
        <v>42083</v>
      </c>
      <c r="G124">
        <f>5%*Tabela_transport3[[#This Row],[Cena_zakupu]]*(2017-Tabela_transport3[[#This Row],[Rok_produkcji]])</f>
        <v>32850</v>
      </c>
      <c r="H124">
        <f>2%*Tabela_transport3[[#This Row],[Cena_zakupu]]*ROUNDDOWN(Tabela_transport3[[#This Row],[Przebieg]]/100000,1)</f>
        <v>5256</v>
      </c>
      <c r="I124" s="1">
        <f>Tabela_transport3[[#This Row],[Cena_zakupu]]-(Tabela_transport3[[#This Row],[czasowa]]+Tabela_transport3[[#This Row],[zużycie]])</f>
        <v>180894</v>
      </c>
    </row>
    <row r="125" spans="1:9" hidden="1" x14ac:dyDescent="0.3">
      <c r="A125" s="1" t="s">
        <v>136</v>
      </c>
      <c r="B125">
        <v>2014</v>
      </c>
      <c r="C125">
        <v>240000</v>
      </c>
      <c r="D125" s="1" t="s">
        <v>166</v>
      </c>
      <c r="E125">
        <v>183788</v>
      </c>
      <c r="F125" s="2">
        <v>42681</v>
      </c>
      <c r="G125">
        <f>5%*Tabela_transport3[[#This Row],[Cena_zakupu]]*(2017-Tabela_transport3[[#This Row],[Rok_produkcji]])</f>
        <v>36000</v>
      </c>
      <c r="H125">
        <f>2%*Tabela_transport3[[#This Row],[Cena_zakupu]]*ROUNDDOWN(Tabela_transport3[[#This Row],[Przebieg]]/100000,1)</f>
        <v>8640</v>
      </c>
      <c r="I125" s="1">
        <f>Tabela_transport3[[#This Row],[Cena_zakupu]]-(Tabela_transport3[[#This Row],[czasowa]]+Tabela_transport3[[#This Row],[zużycie]])</f>
        <v>195360</v>
      </c>
    </row>
    <row r="126" spans="1:9" hidden="1" x14ac:dyDescent="0.3">
      <c r="A126" s="1" t="s">
        <v>136</v>
      </c>
      <c r="B126">
        <v>2014</v>
      </c>
      <c r="C126">
        <v>240000</v>
      </c>
      <c r="D126" s="1" t="s">
        <v>167</v>
      </c>
      <c r="E126">
        <v>160198</v>
      </c>
      <c r="F126" s="2">
        <v>42681</v>
      </c>
      <c r="G126">
        <f>5%*Tabela_transport3[[#This Row],[Cena_zakupu]]*(2017-Tabela_transport3[[#This Row],[Rok_produkcji]])</f>
        <v>36000</v>
      </c>
      <c r="H126">
        <f>2%*Tabela_transport3[[#This Row],[Cena_zakupu]]*ROUNDDOWN(Tabela_transport3[[#This Row],[Przebieg]]/100000,1)</f>
        <v>7680</v>
      </c>
      <c r="I126" s="1">
        <f>Tabela_transport3[[#This Row],[Cena_zakupu]]-(Tabela_transport3[[#This Row],[czasowa]]+Tabela_transport3[[#This Row],[zużycie]])</f>
        <v>196320</v>
      </c>
    </row>
    <row r="127" spans="1:9" hidden="1" x14ac:dyDescent="0.3">
      <c r="A127" s="1" t="s">
        <v>136</v>
      </c>
      <c r="B127">
        <v>2014</v>
      </c>
      <c r="C127">
        <v>240000</v>
      </c>
      <c r="D127" s="1" t="s">
        <v>168</v>
      </c>
      <c r="E127">
        <v>156724</v>
      </c>
      <c r="F127" s="2">
        <v>42681</v>
      </c>
      <c r="G127">
        <f>5%*Tabela_transport3[[#This Row],[Cena_zakupu]]*(2017-Tabela_transport3[[#This Row],[Rok_produkcji]])</f>
        <v>36000</v>
      </c>
      <c r="H127">
        <f>2%*Tabela_transport3[[#This Row],[Cena_zakupu]]*ROUNDDOWN(Tabela_transport3[[#This Row],[Przebieg]]/100000,1)</f>
        <v>7200</v>
      </c>
      <c r="I127" s="1">
        <f>Tabela_transport3[[#This Row],[Cena_zakupu]]-(Tabela_transport3[[#This Row],[czasowa]]+Tabela_transport3[[#This Row],[zużycie]])</f>
        <v>196800</v>
      </c>
    </row>
    <row r="128" spans="1:9" hidden="1" x14ac:dyDescent="0.3">
      <c r="A128" s="1" t="s">
        <v>157</v>
      </c>
      <c r="B128">
        <v>2014</v>
      </c>
      <c r="C128">
        <v>270000</v>
      </c>
      <c r="D128" s="1" t="s">
        <v>169</v>
      </c>
      <c r="E128">
        <v>157000</v>
      </c>
      <c r="F128" s="2">
        <v>42334</v>
      </c>
      <c r="G128">
        <f>5%*Tabela_transport3[[#This Row],[Cena_zakupu]]*(2017-Tabela_transport3[[#This Row],[Rok_produkcji]])</f>
        <v>40500</v>
      </c>
      <c r="H128">
        <f>2%*Tabela_transport3[[#This Row],[Cena_zakupu]]*ROUNDDOWN(Tabela_transport3[[#This Row],[Przebieg]]/100000,1)</f>
        <v>8100</v>
      </c>
      <c r="I128" s="1">
        <f>Tabela_transport3[[#This Row],[Cena_zakupu]]-(Tabela_transport3[[#This Row],[czasowa]]+Tabela_transport3[[#This Row],[zużycie]])</f>
        <v>221400</v>
      </c>
    </row>
    <row r="129" spans="1:9" hidden="1" x14ac:dyDescent="0.3">
      <c r="A129" s="1" t="s">
        <v>35</v>
      </c>
      <c r="B129">
        <v>2015</v>
      </c>
      <c r="C129">
        <v>218000</v>
      </c>
      <c r="D129" s="1" t="s">
        <v>170</v>
      </c>
      <c r="E129">
        <v>130290</v>
      </c>
      <c r="F129" s="2">
        <v>42083</v>
      </c>
      <c r="G129">
        <f>5%*Tabela_transport3[[#This Row],[Cena_zakupu]]*(2017-Tabela_transport3[[#This Row],[Rok_produkcji]])</f>
        <v>21800</v>
      </c>
      <c r="H129">
        <f>2%*Tabela_transport3[[#This Row],[Cena_zakupu]]*ROUNDDOWN(Tabela_transport3[[#This Row],[Przebieg]]/100000,1)</f>
        <v>5668</v>
      </c>
      <c r="I129" s="1">
        <f>Tabela_transport3[[#This Row],[Cena_zakupu]]-(Tabela_transport3[[#This Row],[czasowa]]+Tabela_transport3[[#This Row],[zużycie]])</f>
        <v>190532</v>
      </c>
    </row>
    <row r="130" spans="1:9" hidden="1" x14ac:dyDescent="0.3">
      <c r="A130" s="1" t="s">
        <v>62</v>
      </c>
      <c r="B130">
        <v>2015</v>
      </c>
      <c r="C130">
        <v>258000</v>
      </c>
      <c r="D130" s="1" t="s">
        <v>171</v>
      </c>
      <c r="E130">
        <v>160700</v>
      </c>
      <c r="F130" s="2">
        <v>42286</v>
      </c>
      <c r="G130">
        <f>5%*Tabela_transport3[[#This Row],[Cena_zakupu]]*(2017-Tabela_transport3[[#This Row],[Rok_produkcji]])</f>
        <v>25800</v>
      </c>
      <c r="H130">
        <f>2%*Tabela_transport3[[#This Row],[Cena_zakupu]]*ROUNDDOWN(Tabela_transport3[[#This Row],[Przebieg]]/100000,1)</f>
        <v>8256</v>
      </c>
      <c r="I130" s="1">
        <f>Tabela_transport3[[#This Row],[Cena_zakupu]]-(Tabela_transport3[[#This Row],[czasowa]]+Tabela_transport3[[#This Row],[zużycie]])</f>
        <v>223944</v>
      </c>
    </row>
    <row r="131" spans="1:9" hidden="1" x14ac:dyDescent="0.3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 s="2">
        <v>42734</v>
      </c>
      <c r="G131">
        <f>5%*Tabela_transport3[[#This Row],[Cena_zakupu]]*(2017-Tabela_transport3[[#This Row],[Rok_produkcji]])</f>
        <v>36000</v>
      </c>
      <c r="H131">
        <f>2%*Tabela_transport3[[#This Row],[Cena_zakupu]]*ROUNDDOWN(Tabela_transport3[[#This Row],[Przebieg]]/100000,1)</f>
        <v>7200</v>
      </c>
      <c r="I131" s="1">
        <f>Tabela_transport3[[#This Row],[Cena_zakupu]]-(Tabela_transport3[[#This Row],[czasowa]]+Tabela_transport3[[#This Row],[zużycie]])</f>
        <v>316800</v>
      </c>
    </row>
    <row r="132" spans="1:9" hidden="1" x14ac:dyDescent="0.3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 s="2">
        <v>42734</v>
      </c>
      <c r="G132">
        <f>5%*Tabela_transport3[[#This Row],[Cena_zakupu]]*(2017-Tabela_transport3[[#This Row],[Rok_produkcji]])</f>
        <v>36000</v>
      </c>
      <c r="H132">
        <f>2%*Tabela_transport3[[#This Row],[Cena_zakupu]]*ROUNDDOWN(Tabela_transport3[[#This Row],[Przebieg]]/100000,1)</f>
        <v>7920.0000000000009</v>
      </c>
      <c r="I132" s="1">
        <f>Tabela_transport3[[#This Row],[Cena_zakupu]]-(Tabela_transport3[[#This Row],[czasowa]]+Tabela_transport3[[#This Row],[zużycie]])</f>
        <v>316080</v>
      </c>
    </row>
    <row r="133" spans="1:9" hidden="1" x14ac:dyDescent="0.3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 s="2">
        <v>42734</v>
      </c>
      <c r="G133">
        <f>5%*Tabela_transport3[[#This Row],[Cena_zakupu]]*(2017-Tabela_transport3[[#This Row],[Rok_produkcji]])</f>
        <v>36000</v>
      </c>
      <c r="H133">
        <f>2%*Tabela_transport3[[#This Row],[Cena_zakupu]]*ROUNDDOWN(Tabela_transport3[[#This Row],[Przebieg]]/100000,1)</f>
        <v>9360</v>
      </c>
      <c r="I133" s="1">
        <f>Tabela_transport3[[#This Row],[Cena_zakupu]]-(Tabela_transport3[[#This Row],[czasowa]]+Tabela_transport3[[#This Row],[zużycie]])</f>
        <v>314640</v>
      </c>
    </row>
    <row r="134" spans="1:9" hidden="1" x14ac:dyDescent="0.3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 s="2">
        <v>42734</v>
      </c>
      <c r="G134">
        <f>5%*Tabela_transport3[[#This Row],[Cena_zakupu]]*(2017-Tabela_transport3[[#This Row],[Rok_produkcji]])</f>
        <v>36000</v>
      </c>
      <c r="H134">
        <f>2%*Tabela_transport3[[#This Row],[Cena_zakupu]]*ROUNDDOWN(Tabela_transport3[[#This Row],[Przebieg]]/100000,1)</f>
        <v>7200</v>
      </c>
      <c r="I134" s="1">
        <f>Tabela_transport3[[#This Row],[Cena_zakupu]]-(Tabela_transport3[[#This Row],[czasowa]]+Tabela_transport3[[#This Row],[zużycie]])</f>
        <v>316800</v>
      </c>
    </row>
    <row r="135" spans="1:9" hidden="1" x14ac:dyDescent="0.3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 s="2">
        <v>42734</v>
      </c>
      <c r="G135">
        <f>5%*Tabela_transport3[[#This Row],[Cena_zakupu]]*(2017-Tabela_transport3[[#This Row],[Rok_produkcji]])</f>
        <v>36000</v>
      </c>
      <c r="H135">
        <f>2%*Tabela_transport3[[#This Row],[Cena_zakupu]]*ROUNDDOWN(Tabela_transport3[[#This Row],[Przebieg]]/100000,1)</f>
        <v>10080</v>
      </c>
      <c r="I135" s="1">
        <f>Tabela_transport3[[#This Row],[Cena_zakupu]]-(Tabela_transport3[[#This Row],[czasowa]]+Tabela_transport3[[#This Row],[zużycie]])</f>
        <v>313920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0215-F915-479C-A3E7-E0AB2C765D16}">
  <dimension ref="A1:I135"/>
  <sheetViews>
    <sheetView workbookViewId="0">
      <selection activeCell="I2" sqref="I2"/>
    </sheetView>
  </sheetViews>
  <sheetFormatPr defaultRowHeight="14.4" x14ac:dyDescent="0.3"/>
  <cols>
    <col min="1" max="1" width="16.88671875" bestFit="1" customWidth="1"/>
    <col min="2" max="2" width="15.5546875" bestFit="1" customWidth="1"/>
    <col min="3" max="3" width="14.5546875" bestFit="1" customWidth="1"/>
    <col min="4" max="4" width="17.21875" bestFit="1" customWidth="1"/>
    <col min="5" max="5" width="10.33203125" bestFit="1" customWidth="1"/>
    <col min="6" max="6" width="25.6640625" bestFit="1" customWidth="1"/>
    <col min="9" max="9" width="14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  <c r="H1" t="s">
        <v>179</v>
      </c>
      <c r="I1" t="s">
        <v>180</v>
      </c>
    </row>
    <row r="2" spans="1:9" x14ac:dyDescent="0.3">
      <c r="A2" s="1" t="s">
        <v>50</v>
      </c>
      <c r="B2">
        <v>2010</v>
      </c>
      <c r="C2">
        <v>37000</v>
      </c>
      <c r="D2" s="1" t="s">
        <v>64</v>
      </c>
      <c r="E2">
        <v>978000</v>
      </c>
      <c r="F2" s="2">
        <v>42309</v>
      </c>
      <c r="G2">
        <f>5%*Tabela_transport[[#This Row],[Cena_zakupu]]*(2017-Tabela_transport[[#This Row],[Rok_produkcji]])</f>
        <v>12950</v>
      </c>
      <c r="H2">
        <f>2%*Tabela_transport[[#This Row],[Cena_zakupu]]*ROUNDDOWN(Tabela_transport[[#This Row],[Przebieg]]/100000,1)</f>
        <v>7177.9999999999991</v>
      </c>
      <c r="I2">
        <f>Tabela_transport[[#This Row],[Cena_zakupu]]-(Tabela_transport[[#This Row],[czasowa]]+Tabela_transport[[#This Row],[zużycie]])</f>
        <v>16872</v>
      </c>
    </row>
    <row r="3" spans="1:9" x14ac:dyDescent="0.3">
      <c r="A3" s="1" t="s">
        <v>6</v>
      </c>
      <c r="B3">
        <v>2006</v>
      </c>
      <c r="C3">
        <v>85900</v>
      </c>
      <c r="D3" s="1" t="s">
        <v>7</v>
      </c>
      <c r="E3">
        <v>1200655</v>
      </c>
      <c r="F3" s="2">
        <v>42035</v>
      </c>
      <c r="G3">
        <f>5%*Tabela_transport[[#This Row],[Cena_zakupu]]*(2017-Tabela_transport[[#This Row],[Rok_produkcji]])</f>
        <v>47245</v>
      </c>
      <c r="H3">
        <f>2%*Tabela_transport[[#This Row],[Cena_zakupu]]*ROUNDDOWN(Tabela_transport[[#This Row],[Przebieg]]/100000,1)</f>
        <v>20616</v>
      </c>
      <c r="I3">
        <f>Tabela_transport[[#This Row],[Cena_zakupu]]-(Tabela_transport[[#This Row],[czasowa]]+Tabela_transport[[#This Row],[zużycie]])</f>
        <v>18039</v>
      </c>
    </row>
    <row r="4" spans="1:9" x14ac:dyDescent="0.3">
      <c r="A4" s="1" t="s">
        <v>6</v>
      </c>
      <c r="B4">
        <v>2006</v>
      </c>
      <c r="C4">
        <v>85900</v>
      </c>
      <c r="D4" s="1" t="s">
        <v>8</v>
      </c>
      <c r="E4">
        <v>1068570</v>
      </c>
      <c r="F4" s="2">
        <v>42029</v>
      </c>
      <c r="G4">
        <f>5%*Tabela_transport[[#This Row],[Cena_zakupu]]*(2017-Tabela_transport[[#This Row],[Rok_produkcji]])</f>
        <v>47245</v>
      </c>
      <c r="H4">
        <f>2%*Tabela_transport[[#This Row],[Cena_zakupu]]*ROUNDDOWN(Tabela_transport[[#This Row],[Przebieg]]/100000,1)</f>
        <v>18210.8</v>
      </c>
      <c r="I4">
        <f>Tabela_transport[[#This Row],[Cena_zakupu]]-(Tabela_transport[[#This Row],[czasowa]]+Tabela_transport[[#This Row],[zużycie]])</f>
        <v>20444.199999999997</v>
      </c>
    </row>
    <row r="5" spans="1:9" x14ac:dyDescent="0.3">
      <c r="A5" s="1" t="s">
        <v>6</v>
      </c>
      <c r="B5">
        <v>2006</v>
      </c>
      <c r="C5">
        <v>85900</v>
      </c>
      <c r="D5" s="1" t="s">
        <v>9</v>
      </c>
      <c r="E5">
        <v>998704</v>
      </c>
      <c r="F5" s="2">
        <v>42028</v>
      </c>
      <c r="G5">
        <f>5%*Tabela_transport[[#This Row],[Cena_zakupu]]*(2017-Tabela_transport[[#This Row],[Rok_produkcji]])</f>
        <v>47245</v>
      </c>
      <c r="H5">
        <f>2%*Tabela_transport[[#This Row],[Cena_zakupu]]*ROUNDDOWN(Tabela_transport[[#This Row],[Przebieg]]/100000,1)</f>
        <v>17008.2</v>
      </c>
      <c r="I5">
        <f>Tabela_transport[[#This Row],[Cena_zakupu]]-(Tabela_transport[[#This Row],[czasowa]]+Tabela_transport[[#This Row],[zużycie]])</f>
        <v>21646.800000000003</v>
      </c>
    </row>
    <row r="6" spans="1:9" x14ac:dyDescent="0.3">
      <c r="A6" s="1" t="s">
        <v>50</v>
      </c>
      <c r="B6">
        <v>2011</v>
      </c>
      <c r="C6">
        <v>38000</v>
      </c>
      <c r="D6" s="1" t="s">
        <v>90</v>
      </c>
      <c r="E6">
        <v>574000</v>
      </c>
      <c r="F6" s="2">
        <v>42309</v>
      </c>
      <c r="G6">
        <f>5%*Tabela_transport[[#This Row],[Cena_zakupu]]*(2017-Tabela_transport[[#This Row],[Rok_produkcji]])</f>
        <v>11400</v>
      </c>
      <c r="H6">
        <f>2%*Tabela_transport[[#This Row],[Cena_zakupu]]*ROUNDDOWN(Tabela_transport[[#This Row],[Przebieg]]/100000,1)</f>
        <v>4332</v>
      </c>
      <c r="I6">
        <f>Tabela_transport[[#This Row],[Cena_zakupu]]-(Tabela_transport[[#This Row],[czasowa]]+Tabela_transport[[#This Row],[zużycie]])</f>
        <v>22268</v>
      </c>
    </row>
    <row r="7" spans="1:9" x14ac:dyDescent="0.3">
      <c r="A7" s="1" t="s">
        <v>6</v>
      </c>
      <c r="B7">
        <v>2006</v>
      </c>
      <c r="C7">
        <v>85900</v>
      </c>
      <c r="D7" s="1" t="s">
        <v>10</v>
      </c>
      <c r="E7">
        <v>936780</v>
      </c>
      <c r="F7" s="2">
        <v>42028</v>
      </c>
      <c r="G7">
        <f>5%*Tabela_transport[[#This Row],[Cena_zakupu]]*(2017-Tabela_transport[[#This Row],[Rok_produkcji]])</f>
        <v>47245</v>
      </c>
      <c r="H7">
        <f>2%*Tabela_transport[[#This Row],[Cena_zakupu]]*ROUNDDOWN(Tabela_transport[[#This Row],[Przebieg]]/100000,1)</f>
        <v>15977.400000000001</v>
      </c>
      <c r="I7">
        <f>Tabela_transport[[#This Row],[Cena_zakupu]]-(Tabela_transport[[#This Row],[czasowa]]+Tabela_transport[[#This Row],[zużycie]])</f>
        <v>22677.599999999999</v>
      </c>
    </row>
    <row r="8" spans="1:9" x14ac:dyDescent="0.3">
      <c r="A8" s="1" t="s">
        <v>6</v>
      </c>
      <c r="B8">
        <v>2006</v>
      </c>
      <c r="C8">
        <v>85900</v>
      </c>
      <c r="D8" s="1" t="s">
        <v>11</v>
      </c>
      <c r="E8">
        <v>870233</v>
      </c>
      <c r="F8" s="2">
        <v>42034</v>
      </c>
      <c r="G8">
        <f>5%*Tabela_transport[[#This Row],[Cena_zakupu]]*(2017-Tabela_transport[[#This Row],[Rok_produkcji]])</f>
        <v>47245</v>
      </c>
      <c r="H8">
        <f>2%*Tabela_transport[[#This Row],[Cena_zakupu]]*ROUNDDOWN(Tabela_transport[[#This Row],[Przebieg]]/100000,1)</f>
        <v>14946.599999999999</v>
      </c>
      <c r="I8">
        <f>Tabela_transport[[#This Row],[Cena_zakupu]]-(Tabela_transport[[#This Row],[czasowa]]+Tabela_transport[[#This Row],[zużycie]])</f>
        <v>23708.400000000001</v>
      </c>
    </row>
    <row r="9" spans="1:9" x14ac:dyDescent="0.3">
      <c r="A9" s="1" t="s">
        <v>50</v>
      </c>
      <c r="B9">
        <v>2010</v>
      </c>
      <c r="C9">
        <v>40830</v>
      </c>
      <c r="D9" s="1" t="s">
        <v>65</v>
      </c>
      <c r="E9">
        <v>326000</v>
      </c>
      <c r="F9" s="2">
        <v>42062</v>
      </c>
      <c r="G9">
        <f>5%*Tabela_transport[[#This Row],[Cena_zakupu]]*(2017-Tabela_transport[[#This Row],[Rok_produkcji]])</f>
        <v>14290.5</v>
      </c>
      <c r="H9">
        <f>2%*Tabela_transport[[#This Row],[Cena_zakupu]]*ROUNDDOWN(Tabela_transport[[#This Row],[Przebieg]]/100000,1)</f>
        <v>2613.1200000000003</v>
      </c>
      <c r="I9">
        <f>Tabela_transport[[#This Row],[Cena_zakupu]]-(Tabela_transport[[#This Row],[czasowa]]+Tabela_transport[[#This Row],[zużycie]])</f>
        <v>23926.38</v>
      </c>
    </row>
    <row r="10" spans="1:9" x14ac:dyDescent="0.3">
      <c r="A10" s="1" t="s">
        <v>16</v>
      </c>
      <c r="B10">
        <v>2008</v>
      </c>
      <c r="C10">
        <v>49411</v>
      </c>
      <c r="D10" s="1" t="s">
        <v>17</v>
      </c>
      <c r="E10">
        <v>186000</v>
      </c>
      <c r="F10" s="2">
        <v>42210</v>
      </c>
      <c r="G10">
        <f>5%*Tabela_transport[[#This Row],[Cena_zakupu]]*(2017-Tabela_transport[[#This Row],[Rok_produkcji]])</f>
        <v>22234.95</v>
      </c>
      <c r="H10">
        <f>2%*Tabela_transport[[#This Row],[Cena_zakupu]]*ROUNDDOWN(Tabela_transport[[#This Row],[Przebieg]]/100000,1)</f>
        <v>1778.796</v>
      </c>
      <c r="I10">
        <f>Tabela_transport[[#This Row],[Cena_zakupu]]-(Tabela_transport[[#This Row],[czasowa]]+Tabela_transport[[#This Row],[zużycie]])</f>
        <v>25397.254000000001</v>
      </c>
    </row>
    <row r="11" spans="1:9" x14ac:dyDescent="0.3">
      <c r="A11" s="1" t="s">
        <v>16</v>
      </c>
      <c r="B11">
        <v>2009</v>
      </c>
      <c r="C11">
        <v>48411</v>
      </c>
      <c r="D11" s="1" t="s">
        <v>24</v>
      </c>
      <c r="E11">
        <v>190000</v>
      </c>
      <c r="F11" s="2">
        <v>42210</v>
      </c>
      <c r="G11">
        <f>5%*Tabela_transport[[#This Row],[Cena_zakupu]]*(2017-Tabela_transport[[#This Row],[Rok_produkcji]])</f>
        <v>19364.400000000001</v>
      </c>
      <c r="H11">
        <f>2%*Tabela_transport[[#This Row],[Cena_zakupu]]*ROUNDDOWN(Tabela_transport[[#This Row],[Przebieg]]/100000,1)</f>
        <v>1839.6179999999999</v>
      </c>
      <c r="I11">
        <f>Tabela_transport[[#This Row],[Cena_zakupu]]-(Tabela_transport[[#This Row],[czasowa]]+Tabela_transport[[#This Row],[zużycie]])</f>
        <v>27206.982</v>
      </c>
    </row>
    <row r="12" spans="1:9" x14ac:dyDescent="0.3">
      <c r="A12" s="1" t="s">
        <v>50</v>
      </c>
      <c r="B12">
        <v>2012</v>
      </c>
      <c r="C12">
        <v>39830</v>
      </c>
      <c r="D12" s="1" t="s">
        <v>111</v>
      </c>
      <c r="E12">
        <v>330000</v>
      </c>
      <c r="F12" s="2">
        <v>42062</v>
      </c>
      <c r="G12">
        <f>5%*Tabela_transport[[#This Row],[Cena_zakupu]]*(2017-Tabela_transport[[#This Row],[Rok_produkcji]])</f>
        <v>9957.5</v>
      </c>
      <c r="H12">
        <f>2%*Tabela_transport[[#This Row],[Cena_zakupu]]*ROUNDDOWN(Tabela_transport[[#This Row],[Przebieg]]/100000,1)</f>
        <v>2628.7799999999997</v>
      </c>
      <c r="I12">
        <f>Tabela_transport[[#This Row],[Cena_zakupu]]-(Tabela_transport[[#This Row],[czasowa]]+Tabela_transport[[#This Row],[zużycie]])</f>
        <v>27243.72</v>
      </c>
    </row>
    <row r="13" spans="1:9" x14ac:dyDescent="0.3">
      <c r="A13" s="1" t="s">
        <v>25</v>
      </c>
      <c r="B13">
        <v>2009</v>
      </c>
      <c r="C13">
        <v>68000</v>
      </c>
      <c r="D13" s="1" t="s">
        <v>26</v>
      </c>
      <c r="E13">
        <v>992600</v>
      </c>
      <c r="F13" s="2">
        <v>42157</v>
      </c>
      <c r="G13">
        <f>5%*Tabela_transport[[#This Row],[Cena_zakupu]]*(2017-Tabela_transport[[#This Row],[Rok_produkcji]])</f>
        <v>27200</v>
      </c>
      <c r="H13">
        <f>2%*Tabela_transport[[#This Row],[Cena_zakupu]]*ROUNDDOWN(Tabela_transport[[#This Row],[Przebieg]]/100000,1)</f>
        <v>13464</v>
      </c>
      <c r="I13">
        <f>Tabela_transport[[#This Row],[Cena_zakupu]]-(Tabela_transport[[#This Row],[czasowa]]+Tabela_transport[[#This Row],[zużycie]])</f>
        <v>27336</v>
      </c>
    </row>
    <row r="14" spans="1:9" x14ac:dyDescent="0.3">
      <c r="A14" s="1" t="s">
        <v>16</v>
      </c>
      <c r="B14">
        <v>2009</v>
      </c>
      <c r="C14">
        <v>49411</v>
      </c>
      <c r="D14" s="1" t="s">
        <v>27</v>
      </c>
      <c r="E14">
        <v>186000</v>
      </c>
      <c r="F14" s="2">
        <v>42210</v>
      </c>
      <c r="G14">
        <f>5%*Tabela_transport[[#This Row],[Cena_zakupu]]*(2017-Tabela_transport[[#This Row],[Rok_produkcji]])</f>
        <v>19764.400000000001</v>
      </c>
      <c r="H14">
        <f>2%*Tabela_transport[[#This Row],[Cena_zakupu]]*ROUNDDOWN(Tabela_transport[[#This Row],[Przebieg]]/100000,1)</f>
        <v>1778.796</v>
      </c>
      <c r="I14">
        <f>Tabela_transport[[#This Row],[Cena_zakupu]]-(Tabela_transport[[#This Row],[czasowa]]+Tabela_transport[[#This Row],[zużycie]])</f>
        <v>27867.804</v>
      </c>
    </row>
    <row r="15" spans="1:9" x14ac:dyDescent="0.3">
      <c r="A15" s="1" t="s">
        <v>18</v>
      </c>
      <c r="B15">
        <v>2008</v>
      </c>
      <c r="C15">
        <v>58000</v>
      </c>
      <c r="D15" s="1" t="s">
        <v>19</v>
      </c>
      <c r="E15">
        <v>306000</v>
      </c>
      <c r="F15" s="2">
        <v>42271</v>
      </c>
      <c r="G15">
        <f>5%*Tabela_transport[[#This Row],[Cena_zakupu]]*(2017-Tabela_transport[[#This Row],[Rok_produkcji]])</f>
        <v>26100</v>
      </c>
      <c r="H15">
        <f>2%*Tabela_transport[[#This Row],[Cena_zakupu]]*ROUNDDOWN(Tabela_transport[[#This Row],[Przebieg]]/100000,1)</f>
        <v>3480</v>
      </c>
      <c r="I15">
        <f>Tabela_transport[[#This Row],[Cena_zakupu]]-(Tabela_transport[[#This Row],[czasowa]]+Tabela_transport[[#This Row],[zużycie]])</f>
        <v>28420</v>
      </c>
    </row>
    <row r="16" spans="1:9" x14ac:dyDescent="0.3">
      <c r="A16" s="1" t="s">
        <v>28</v>
      </c>
      <c r="B16">
        <v>2009</v>
      </c>
      <c r="C16">
        <v>67900</v>
      </c>
      <c r="D16" s="1" t="s">
        <v>29</v>
      </c>
      <c r="E16">
        <v>850000</v>
      </c>
      <c r="F16" s="2">
        <v>42194</v>
      </c>
      <c r="G16">
        <f>5%*Tabela_transport[[#This Row],[Cena_zakupu]]*(2017-Tabela_transport[[#This Row],[Rok_produkcji]])</f>
        <v>27160</v>
      </c>
      <c r="H16">
        <f>2%*Tabela_transport[[#This Row],[Cena_zakupu]]*ROUNDDOWN(Tabela_transport[[#This Row],[Przebieg]]/100000,1)</f>
        <v>11543</v>
      </c>
      <c r="I16">
        <f>Tabela_transport[[#This Row],[Cena_zakupu]]-(Tabela_transport[[#This Row],[czasowa]]+Tabela_transport[[#This Row],[zużycie]])</f>
        <v>29197</v>
      </c>
    </row>
    <row r="17" spans="1:9" x14ac:dyDescent="0.3">
      <c r="A17" s="1" t="s">
        <v>16</v>
      </c>
      <c r="B17">
        <v>2009</v>
      </c>
      <c r="C17">
        <v>65000</v>
      </c>
      <c r="D17" s="1" t="s">
        <v>30</v>
      </c>
      <c r="E17">
        <v>740000</v>
      </c>
      <c r="F17" s="2">
        <v>42385</v>
      </c>
      <c r="G17">
        <f>5%*Tabela_transport[[#This Row],[Cena_zakupu]]*(2017-Tabela_transport[[#This Row],[Rok_produkcji]])</f>
        <v>26000</v>
      </c>
      <c r="H17">
        <f>2%*Tabela_transport[[#This Row],[Cena_zakupu]]*ROUNDDOWN(Tabela_transport[[#This Row],[Przebieg]]/100000,1)</f>
        <v>9620</v>
      </c>
      <c r="I17">
        <f>Tabela_transport[[#This Row],[Cena_zakupu]]-(Tabela_transport[[#This Row],[czasowa]]+Tabela_transport[[#This Row],[zużycie]])</f>
        <v>29380</v>
      </c>
    </row>
    <row r="18" spans="1:9" x14ac:dyDescent="0.3">
      <c r="A18" s="1" t="s">
        <v>28</v>
      </c>
      <c r="B18">
        <v>2009</v>
      </c>
      <c r="C18">
        <v>68900</v>
      </c>
      <c r="D18" s="1" t="s">
        <v>31</v>
      </c>
      <c r="E18">
        <v>846000</v>
      </c>
      <c r="F18" s="2">
        <v>42194</v>
      </c>
      <c r="G18">
        <f>5%*Tabela_transport[[#This Row],[Cena_zakupu]]*(2017-Tabela_transport[[#This Row],[Rok_produkcji]])</f>
        <v>27560</v>
      </c>
      <c r="H18">
        <f>2%*Tabela_transport[[#This Row],[Cena_zakupu]]*ROUNDDOWN(Tabela_transport[[#This Row],[Przebieg]]/100000,1)</f>
        <v>11575.2</v>
      </c>
      <c r="I18">
        <f>Tabela_transport[[#This Row],[Cena_zakupu]]-(Tabela_transport[[#This Row],[czasowa]]+Tabela_transport[[#This Row],[zużycie]])</f>
        <v>29764.800000000003</v>
      </c>
    </row>
    <row r="19" spans="1:9" x14ac:dyDescent="0.3">
      <c r="A19" s="1" t="s">
        <v>18</v>
      </c>
      <c r="B19">
        <v>2009</v>
      </c>
      <c r="C19">
        <v>59000</v>
      </c>
      <c r="D19" s="1" t="s">
        <v>32</v>
      </c>
      <c r="E19">
        <v>302000</v>
      </c>
      <c r="F19" s="2">
        <v>42271</v>
      </c>
      <c r="G19">
        <f>5%*Tabela_transport[[#This Row],[Cena_zakupu]]*(2017-Tabela_transport[[#This Row],[Rok_produkcji]])</f>
        <v>23600</v>
      </c>
      <c r="H19">
        <f>2%*Tabela_transport[[#This Row],[Cena_zakupu]]*ROUNDDOWN(Tabela_transport[[#This Row],[Przebieg]]/100000,1)</f>
        <v>3540</v>
      </c>
      <c r="I19">
        <f>Tabela_transport[[#This Row],[Cena_zakupu]]-(Tabela_transport[[#This Row],[czasowa]]+Tabela_transport[[#This Row],[zużycie]])</f>
        <v>31860</v>
      </c>
    </row>
    <row r="20" spans="1:9" x14ac:dyDescent="0.3">
      <c r="A20" s="1" t="s">
        <v>33</v>
      </c>
      <c r="B20">
        <v>2009</v>
      </c>
      <c r="C20">
        <v>77000</v>
      </c>
      <c r="D20" s="1" t="s">
        <v>34</v>
      </c>
      <c r="E20">
        <v>846000</v>
      </c>
      <c r="F20" s="2">
        <v>42376</v>
      </c>
      <c r="G20">
        <f>5%*Tabela_transport[[#This Row],[Cena_zakupu]]*(2017-Tabela_transport[[#This Row],[Rok_produkcji]])</f>
        <v>30800</v>
      </c>
      <c r="H20">
        <f>2%*Tabela_transport[[#This Row],[Cena_zakupu]]*ROUNDDOWN(Tabela_transport[[#This Row],[Przebieg]]/100000,1)</f>
        <v>12936</v>
      </c>
      <c r="I20">
        <f>Tabela_transport[[#This Row],[Cena_zakupu]]-(Tabela_transport[[#This Row],[czasowa]]+Tabela_transport[[#This Row],[zużycie]])</f>
        <v>33264</v>
      </c>
    </row>
    <row r="21" spans="1:9" x14ac:dyDescent="0.3">
      <c r="A21" s="1" t="s">
        <v>16</v>
      </c>
      <c r="B21">
        <v>2010</v>
      </c>
      <c r="C21">
        <v>66000</v>
      </c>
      <c r="D21" s="1" t="s">
        <v>66</v>
      </c>
      <c r="E21">
        <v>736000</v>
      </c>
      <c r="F21" s="2">
        <v>42385</v>
      </c>
      <c r="G21">
        <f>5%*Tabela_transport[[#This Row],[Cena_zakupu]]*(2017-Tabela_transport[[#This Row],[Rok_produkcji]])</f>
        <v>23100</v>
      </c>
      <c r="H21">
        <f>2%*Tabela_transport[[#This Row],[Cena_zakupu]]*ROUNDDOWN(Tabela_transport[[#This Row],[Przebieg]]/100000,1)</f>
        <v>9636</v>
      </c>
      <c r="I21">
        <f>Tabela_transport[[#This Row],[Cena_zakupu]]-(Tabela_transport[[#This Row],[czasowa]]+Tabela_transport[[#This Row],[zużycie]])</f>
        <v>33264</v>
      </c>
    </row>
    <row r="22" spans="1:9" x14ac:dyDescent="0.3">
      <c r="A22" s="1" t="s">
        <v>50</v>
      </c>
      <c r="B22">
        <v>2012</v>
      </c>
      <c r="C22">
        <v>48800</v>
      </c>
      <c r="D22" s="1" t="s">
        <v>112</v>
      </c>
      <c r="E22">
        <v>268650</v>
      </c>
      <c r="F22" s="2">
        <v>42117</v>
      </c>
      <c r="G22">
        <f>5%*Tabela_transport[[#This Row],[Cena_zakupu]]*(2017-Tabela_transport[[#This Row],[Rok_produkcji]])</f>
        <v>12200</v>
      </c>
      <c r="H22">
        <f>2%*Tabela_transport[[#This Row],[Cena_zakupu]]*ROUNDDOWN(Tabela_transport[[#This Row],[Przebieg]]/100000,1)</f>
        <v>2537.6</v>
      </c>
      <c r="I22">
        <f>Tabela_transport[[#This Row],[Cena_zakupu]]-(Tabela_transport[[#This Row],[czasowa]]+Tabela_transport[[#This Row],[zużycie]])</f>
        <v>34062.400000000001</v>
      </c>
    </row>
    <row r="23" spans="1:9" x14ac:dyDescent="0.3">
      <c r="A23" s="1" t="s">
        <v>35</v>
      </c>
      <c r="B23">
        <v>2009</v>
      </c>
      <c r="C23">
        <v>85000</v>
      </c>
      <c r="D23" s="1" t="s">
        <v>36</v>
      </c>
      <c r="E23">
        <v>946000</v>
      </c>
      <c r="F23" s="2">
        <v>42014</v>
      </c>
      <c r="G23">
        <f>5%*Tabela_transport[[#This Row],[Cena_zakupu]]*(2017-Tabela_transport[[#This Row],[Rok_produkcji]])</f>
        <v>34000</v>
      </c>
      <c r="H23">
        <f>2%*Tabela_transport[[#This Row],[Cena_zakupu]]*ROUNDDOWN(Tabela_transport[[#This Row],[Przebieg]]/100000,1)</f>
        <v>15980</v>
      </c>
      <c r="I23">
        <f>Tabela_transport[[#This Row],[Cena_zakupu]]-(Tabela_transport[[#This Row],[czasowa]]+Tabela_transport[[#This Row],[zużycie]])</f>
        <v>35020</v>
      </c>
    </row>
    <row r="24" spans="1:9" x14ac:dyDescent="0.3">
      <c r="A24" s="1" t="s">
        <v>50</v>
      </c>
      <c r="B24">
        <v>2013</v>
      </c>
      <c r="C24">
        <v>47800</v>
      </c>
      <c r="D24" s="1" t="s">
        <v>143</v>
      </c>
      <c r="E24">
        <v>272650</v>
      </c>
      <c r="F24" s="2">
        <v>42117</v>
      </c>
      <c r="G24">
        <f>5%*Tabela_transport[[#This Row],[Cena_zakupu]]*(2017-Tabela_transport[[#This Row],[Rok_produkcji]])</f>
        <v>9560</v>
      </c>
      <c r="H24">
        <f>2%*Tabela_transport[[#This Row],[Cena_zakupu]]*ROUNDDOWN(Tabela_transport[[#This Row],[Przebieg]]/100000,1)</f>
        <v>2581.2000000000003</v>
      </c>
      <c r="I24">
        <f>Tabela_transport[[#This Row],[Cena_zakupu]]-(Tabela_transport[[#This Row],[czasowa]]+Tabela_transport[[#This Row],[zużycie]])</f>
        <v>35658.800000000003</v>
      </c>
    </row>
    <row r="25" spans="1:9" x14ac:dyDescent="0.3">
      <c r="A25" s="1" t="s">
        <v>91</v>
      </c>
      <c r="B25">
        <v>2011</v>
      </c>
      <c r="C25">
        <v>56700</v>
      </c>
      <c r="D25" s="1" t="s">
        <v>92</v>
      </c>
      <c r="E25">
        <v>290000</v>
      </c>
      <c r="F25" s="2">
        <v>42236</v>
      </c>
      <c r="G25">
        <f>5%*Tabela_transport[[#This Row],[Cena_zakupu]]*(2017-Tabela_transport[[#This Row],[Rok_produkcji]])</f>
        <v>17010</v>
      </c>
      <c r="H25">
        <f>2%*Tabela_transport[[#This Row],[Cena_zakupu]]*ROUNDDOWN(Tabela_transport[[#This Row],[Przebieg]]/100000,1)</f>
        <v>3288.6</v>
      </c>
      <c r="I25">
        <f>Tabela_transport[[#This Row],[Cena_zakupu]]-(Tabela_transport[[#This Row],[czasowa]]+Tabela_transport[[#This Row],[zużycie]])</f>
        <v>36401.4</v>
      </c>
    </row>
    <row r="26" spans="1:9" x14ac:dyDescent="0.3">
      <c r="A26" s="1" t="s">
        <v>91</v>
      </c>
      <c r="B26">
        <v>2011</v>
      </c>
      <c r="C26">
        <v>57700</v>
      </c>
      <c r="D26" s="1" t="s">
        <v>93</v>
      </c>
      <c r="E26">
        <v>286000</v>
      </c>
      <c r="F26" s="2">
        <v>42236</v>
      </c>
      <c r="G26">
        <f>5%*Tabela_transport[[#This Row],[Cena_zakupu]]*(2017-Tabela_transport[[#This Row],[Rok_produkcji]])</f>
        <v>17310</v>
      </c>
      <c r="H26">
        <f>2%*Tabela_transport[[#This Row],[Cena_zakupu]]*ROUNDDOWN(Tabela_transport[[#This Row],[Przebieg]]/100000,1)</f>
        <v>3231.2</v>
      </c>
      <c r="I26">
        <f>Tabela_transport[[#This Row],[Cena_zakupu]]-(Tabela_transport[[#This Row],[czasowa]]+Tabela_transport[[#This Row],[zużycie]])</f>
        <v>37158.800000000003</v>
      </c>
    </row>
    <row r="27" spans="1:9" x14ac:dyDescent="0.3">
      <c r="A27" s="1" t="s">
        <v>67</v>
      </c>
      <c r="B27">
        <v>2010</v>
      </c>
      <c r="C27">
        <v>60000</v>
      </c>
      <c r="D27" s="1" t="s">
        <v>68</v>
      </c>
      <c r="E27">
        <v>99250</v>
      </c>
      <c r="F27" s="2">
        <v>42226</v>
      </c>
      <c r="G27">
        <f>5%*Tabela_transport[[#This Row],[Cena_zakupu]]*(2017-Tabela_transport[[#This Row],[Rok_produkcji]])</f>
        <v>21000</v>
      </c>
      <c r="H27">
        <f>2%*Tabela_transport[[#This Row],[Cena_zakupu]]*ROUNDDOWN(Tabela_transport[[#This Row],[Przebieg]]/100000,1)</f>
        <v>1080</v>
      </c>
      <c r="I27">
        <f>Tabela_transport[[#This Row],[Cena_zakupu]]-(Tabela_transport[[#This Row],[czasowa]]+Tabela_transport[[#This Row],[zużycie]])</f>
        <v>37920</v>
      </c>
    </row>
    <row r="28" spans="1:9" x14ac:dyDescent="0.3">
      <c r="A28" s="1" t="s">
        <v>35</v>
      </c>
      <c r="B28">
        <v>2010</v>
      </c>
      <c r="C28">
        <v>84000</v>
      </c>
      <c r="D28" s="1" t="s">
        <v>69</v>
      </c>
      <c r="E28">
        <v>950000</v>
      </c>
      <c r="F28" s="2">
        <v>42029</v>
      </c>
      <c r="G28">
        <f>5%*Tabela_transport[[#This Row],[Cena_zakupu]]*(2017-Tabela_transport[[#This Row],[Rok_produkcji]])</f>
        <v>29400</v>
      </c>
      <c r="H28">
        <f>2%*Tabela_transport[[#This Row],[Cena_zakupu]]*ROUNDDOWN(Tabela_transport[[#This Row],[Przebieg]]/100000,1)</f>
        <v>15960</v>
      </c>
      <c r="I28">
        <f>Tabela_transport[[#This Row],[Cena_zakupu]]-(Tabela_transport[[#This Row],[czasowa]]+Tabela_transport[[#This Row],[zużycie]])</f>
        <v>38640</v>
      </c>
    </row>
    <row r="29" spans="1:9" x14ac:dyDescent="0.3">
      <c r="A29" s="1" t="s">
        <v>67</v>
      </c>
      <c r="B29">
        <v>2011</v>
      </c>
      <c r="C29">
        <v>59000</v>
      </c>
      <c r="D29" s="1" t="s">
        <v>94</v>
      </c>
      <c r="E29">
        <v>103250</v>
      </c>
      <c r="F29" s="2">
        <v>42226</v>
      </c>
      <c r="G29">
        <f>5%*Tabela_transport[[#This Row],[Cena_zakupu]]*(2017-Tabela_transport[[#This Row],[Rok_produkcji]])</f>
        <v>17700</v>
      </c>
      <c r="H29">
        <f>2%*Tabela_transport[[#This Row],[Cena_zakupu]]*ROUNDDOWN(Tabela_transport[[#This Row],[Przebieg]]/100000,1)</f>
        <v>1180</v>
      </c>
      <c r="I29">
        <f>Tabela_transport[[#This Row],[Cena_zakupu]]-(Tabela_transport[[#This Row],[czasowa]]+Tabela_transport[[#This Row],[zużycie]])</f>
        <v>40120</v>
      </c>
    </row>
    <row r="30" spans="1:9" x14ac:dyDescent="0.3">
      <c r="A30" s="1" t="s">
        <v>18</v>
      </c>
      <c r="B30">
        <v>2012</v>
      </c>
      <c r="C30">
        <v>59000</v>
      </c>
      <c r="D30" s="1" t="s">
        <v>113</v>
      </c>
      <c r="E30">
        <v>302000</v>
      </c>
      <c r="F30" s="2">
        <v>42271</v>
      </c>
      <c r="G30">
        <f>5%*Tabela_transport[[#This Row],[Cena_zakupu]]*(2017-Tabela_transport[[#This Row],[Rok_produkcji]])</f>
        <v>14750</v>
      </c>
      <c r="H30">
        <f>2%*Tabela_transport[[#This Row],[Cena_zakupu]]*ROUNDDOWN(Tabela_transport[[#This Row],[Przebieg]]/100000,1)</f>
        <v>3540</v>
      </c>
      <c r="I30">
        <f>Tabela_transport[[#This Row],[Cena_zakupu]]-(Tabela_transport[[#This Row],[czasowa]]+Tabela_transport[[#This Row],[zużycie]])</f>
        <v>40710</v>
      </c>
    </row>
    <row r="31" spans="1:9" x14ac:dyDescent="0.3">
      <c r="A31" s="1" t="s">
        <v>37</v>
      </c>
      <c r="B31">
        <v>2009</v>
      </c>
      <c r="C31">
        <v>79000</v>
      </c>
      <c r="D31" s="1" t="s">
        <v>38</v>
      </c>
      <c r="E31">
        <v>390000</v>
      </c>
      <c r="F31" s="2">
        <v>42379</v>
      </c>
      <c r="G31">
        <f>5%*Tabela_transport[[#This Row],[Cena_zakupu]]*(2017-Tabela_transport[[#This Row],[Rok_produkcji]])</f>
        <v>31600</v>
      </c>
      <c r="H31">
        <f>2%*Tabela_transport[[#This Row],[Cena_zakupu]]*ROUNDDOWN(Tabela_transport[[#This Row],[Przebieg]]/100000,1)</f>
        <v>6162</v>
      </c>
      <c r="I31">
        <f>Tabela_transport[[#This Row],[Cena_zakupu]]-(Tabela_transport[[#This Row],[czasowa]]+Tabela_transport[[#This Row],[zużycie]])</f>
        <v>41238</v>
      </c>
    </row>
    <row r="32" spans="1:9" x14ac:dyDescent="0.3">
      <c r="A32" s="1" t="s">
        <v>37</v>
      </c>
      <c r="B32">
        <v>2009</v>
      </c>
      <c r="C32">
        <v>79000</v>
      </c>
      <c r="D32" s="1" t="s">
        <v>39</v>
      </c>
      <c r="E32">
        <v>390000</v>
      </c>
      <c r="F32" s="2">
        <v>42379</v>
      </c>
      <c r="G32">
        <f>5%*Tabela_transport[[#This Row],[Cena_zakupu]]*(2017-Tabela_transport[[#This Row],[Rok_produkcji]])</f>
        <v>31600</v>
      </c>
      <c r="H32">
        <f>2%*Tabela_transport[[#This Row],[Cena_zakupu]]*ROUNDDOWN(Tabela_transport[[#This Row],[Przebieg]]/100000,1)</f>
        <v>6162</v>
      </c>
      <c r="I32">
        <f>Tabela_transport[[#This Row],[Cena_zakupu]]-(Tabela_transport[[#This Row],[czasowa]]+Tabela_transport[[#This Row],[zużycie]])</f>
        <v>41238</v>
      </c>
    </row>
    <row r="33" spans="1:9" x14ac:dyDescent="0.3">
      <c r="A33" s="1" t="s">
        <v>20</v>
      </c>
      <c r="B33">
        <v>2008</v>
      </c>
      <c r="C33">
        <v>84000</v>
      </c>
      <c r="D33" s="1" t="s">
        <v>21</v>
      </c>
      <c r="E33">
        <v>266000</v>
      </c>
      <c r="F33" s="2">
        <v>42382</v>
      </c>
      <c r="G33">
        <f>5%*Tabela_transport[[#This Row],[Cena_zakupu]]*(2017-Tabela_transport[[#This Row],[Rok_produkcji]])</f>
        <v>37800</v>
      </c>
      <c r="H33">
        <f>2%*Tabela_transport[[#This Row],[Cena_zakupu]]*ROUNDDOWN(Tabela_transport[[#This Row],[Przebieg]]/100000,1)</f>
        <v>4368</v>
      </c>
      <c r="I33">
        <f>Tabela_transport[[#This Row],[Cena_zakupu]]-(Tabela_transport[[#This Row],[czasowa]]+Tabela_transport[[#This Row],[zużycie]])</f>
        <v>41832</v>
      </c>
    </row>
    <row r="34" spans="1:9" x14ac:dyDescent="0.3">
      <c r="A34" s="1" t="s">
        <v>25</v>
      </c>
      <c r="B34">
        <v>2010</v>
      </c>
      <c r="C34">
        <v>67000</v>
      </c>
      <c r="D34" s="1" t="s">
        <v>70</v>
      </c>
      <c r="E34">
        <v>103260</v>
      </c>
      <c r="F34" s="2">
        <v>42157</v>
      </c>
      <c r="G34">
        <f>5%*Tabela_transport[[#This Row],[Cena_zakupu]]*(2017-Tabela_transport[[#This Row],[Rok_produkcji]])</f>
        <v>23450</v>
      </c>
      <c r="H34">
        <f>2%*Tabela_transport[[#This Row],[Cena_zakupu]]*ROUNDDOWN(Tabela_transport[[#This Row],[Przebieg]]/100000,1)</f>
        <v>1340</v>
      </c>
      <c r="I34">
        <f>Tabela_transport[[#This Row],[Cena_zakupu]]-(Tabela_transport[[#This Row],[czasowa]]+Tabela_transport[[#This Row],[zużycie]])</f>
        <v>42210</v>
      </c>
    </row>
    <row r="35" spans="1:9" x14ac:dyDescent="0.3">
      <c r="A35" s="1" t="s">
        <v>22</v>
      </c>
      <c r="B35">
        <v>2008</v>
      </c>
      <c r="C35">
        <v>89000</v>
      </c>
      <c r="D35" s="1" t="s">
        <v>23</v>
      </c>
      <c r="E35">
        <v>305000</v>
      </c>
      <c r="F35" s="2">
        <v>42075</v>
      </c>
      <c r="G35">
        <f>5%*Tabela_transport[[#This Row],[Cena_zakupu]]*(2017-Tabela_transport[[#This Row],[Rok_produkcji]])</f>
        <v>40050</v>
      </c>
      <c r="H35">
        <f>2%*Tabela_transport[[#This Row],[Cena_zakupu]]*ROUNDDOWN(Tabela_transport[[#This Row],[Przebieg]]/100000,1)</f>
        <v>5340</v>
      </c>
      <c r="I35">
        <f>Tabela_transport[[#This Row],[Cena_zakupu]]-(Tabela_transport[[#This Row],[czasowa]]+Tabela_transport[[#This Row],[zużycie]])</f>
        <v>43610</v>
      </c>
    </row>
    <row r="36" spans="1:9" x14ac:dyDescent="0.3">
      <c r="A36" s="1" t="s">
        <v>33</v>
      </c>
      <c r="B36">
        <v>2012</v>
      </c>
      <c r="C36">
        <v>76000</v>
      </c>
      <c r="D36" s="1" t="s">
        <v>114</v>
      </c>
      <c r="E36">
        <v>850000</v>
      </c>
      <c r="F36" s="2">
        <v>42376</v>
      </c>
      <c r="G36">
        <f>5%*Tabela_transport[[#This Row],[Cena_zakupu]]*(2017-Tabela_transport[[#This Row],[Rok_produkcji]])</f>
        <v>19000</v>
      </c>
      <c r="H36">
        <f>2%*Tabela_transport[[#This Row],[Cena_zakupu]]*ROUNDDOWN(Tabela_transport[[#This Row],[Przebieg]]/100000,1)</f>
        <v>12920</v>
      </c>
      <c r="I36">
        <f>Tabela_transport[[#This Row],[Cena_zakupu]]-(Tabela_transport[[#This Row],[czasowa]]+Tabela_transport[[#This Row],[zużycie]])</f>
        <v>44080</v>
      </c>
    </row>
    <row r="37" spans="1:9" x14ac:dyDescent="0.3">
      <c r="A37" s="1" t="s">
        <v>71</v>
      </c>
      <c r="B37">
        <v>2010</v>
      </c>
      <c r="C37">
        <v>75300</v>
      </c>
      <c r="D37" s="1" t="s">
        <v>72</v>
      </c>
      <c r="E37">
        <v>302000</v>
      </c>
      <c r="F37" s="2">
        <v>42174</v>
      </c>
      <c r="G37">
        <f>5%*Tabela_transport[[#This Row],[Cena_zakupu]]*(2017-Tabela_transport[[#This Row],[Rok_produkcji]])</f>
        <v>26355</v>
      </c>
      <c r="H37">
        <f>2%*Tabela_transport[[#This Row],[Cena_zakupu]]*ROUNDDOWN(Tabela_transport[[#This Row],[Przebieg]]/100000,1)</f>
        <v>4518</v>
      </c>
      <c r="I37">
        <f>Tabela_transport[[#This Row],[Cena_zakupu]]-(Tabela_transport[[#This Row],[czasowa]]+Tabela_transport[[#This Row],[zużycie]])</f>
        <v>44427</v>
      </c>
    </row>
    <row r="38" spans="1:9" x14ac:dyDescent="0.3">
      <c r="A38" s="1" t="s">
        <v>41</v>
      </c>
      <c r="B38">
        <v>2009</v>
      </c>
      <c r="C38">
        <v>86133</v>
      </c>
      <c r="D38" s="1" t="s">
        <v>42</v>
      </c>
      <c r="E38">
        <v>380000</v>
      </c>
      <c r="F38" s="2">
        <v>42208</v>
      </c>
      <c r="G38">
        <f>5%*Tabela_transport[[#This Row],[Cena_zakupu]]*(2017-Tabela_transport[[#This Row],[Rok_produkcji]])</f>
        <v>34453.200000000004</v>
      </c>
      <c r="H38">
        <f>2%*Tabela_transport[[#This Row],[Cena_zakupu]]*ROUNDDOWN(Tabela_transport[[#This Row],[Przebieg]]/100000,1)</f>
        <v>6546.1080000000002</v>
      </c>
      <c r="I38">
        <f>Tabela_transport[[#This Row],[Cena_zakupu]]-(Tabela_transport[[#This Row],[czasowa]]+Tabela_transport[[#This Row],[zużycie]])</f>
        <v>45133.691999999995</v>
      </c>
    </row>
    <row r="39" spans="1:9" x14ac:dyDescent="0.3">
      <c r="A39" s="1" t="s">
        <v>20</v>
      </c>
      <c r="B39">
        <v>2009</v>
      </c>
      <c r="C39">
        <v>83000</v>
      </c>
      <c r="D39" s="1" t="s">
        <v>40</v>
      </c>
      <c r="E39">
        <v>270000</v>
      </c>
      <c r="F39" s="2">
        <v>42382</v>
      </c>
      <c r="G39">
        <f>5%*Tabela_transport[[#This Row],[Cena_zakupu]]*(2017-Tabela_transport[[#This Row],[Rok_produkcji]])</f>
        <v>33200</v>
      </c>
      <c r="H39">
        <f>2%*Tabela_transport[[#This Row],[Cena_zakupu]]*ROUNDDOWN(Tabela_transport[[#This Row],[Przebieg]]/100000,1)</f>
        <v>4482</v>
      </c>
      <c r="I39">
        <f>Tabela_transport[[#This Row],[Cena_zakupu]]-(Tabela_transport[[#This Row],[czasowa]]+Tabela_transport[[#This Row],[zużycie]])</f>
        <v>45318</v>
      </c>
    </row>
    <row r="40" spans="1:9" x14ac:dyDescent="0.3">
      <c r="A40" s="1" t="s">
        <v>71</v>
      </c>
      <c r="B40">
        <v>2011</v>
      </c>
      <c r="C40">
        <v>74300</v>
      </c>
      <c r="D40" s="1" t="s">
        <v>95</v>
      </c>
      <c r="E40">
        <v>306000</v>
      </c>
      <c r="F40" s="2">
        <v>42174</v>
      </c>
      <c r="G40">
        <f>5%*Tabela_transport[[#This Row],[Cena_zakupu]]*(2017-Tabela_transport[[#This Row],[Rok_produkcji]])</f>
        <v>22290</v>
      </c>
      <c r="H40">
        <f>2%*Tabela_transport[[#This Row],[Cena_zakupu]]*ROUNDDOWN(Tabela_transport[[#This Row],[Przebieg]]/100000,1)</f>
        <v>4458</v>
      </c>
      <c r="I40">
        <f>Tabela_transport[[#This Row],[Cena_zakupu]]-(Tabela_transport[[#This Row],[czasowa]]+Tabela_transport[[#This Row],[zużycie]])</f>
        <v>47552</v>
      </c>
    </row>
    <row r="41" spans="1:9" x14ac:dyDescent="0.3">
      <c r="A41" s="1" t="s">
        <v>35</v>
      </c>
      <c r="B41">
        <v>2009</v>
      </c>
      <c r="C41">
        <v>91000</v>
      </c>
      <c r="D41" s="1" t="s">
        <v>44</v>
      </c>
      <c r="E41">
        <v>360000</v>
      </c>
      <c r="F41" s="2">
        <v>42174</v>
      </c>
      <c r="G41">
        <f>5%*Tabela_transport[[#This Row],[Cena_zakupu]]*(2017-Tabela_transport[[#This Row],[Rok_produkcji]])</f>
        <v>36400</v>
      </c>
      <c r="H41">
        <f>2%*Tabela_transport[[#This Row],[Cena_zakupu]]*ROUNDDOWN(Tabela_transport[[#This Row],[Przebieg]]/100000,1)</f>
        <v>6552</v>
      </c>
      <c r="I41">
        <f>Tabela_transport[[#This Row],[Cena_zakupu]]-(Tabela_transport[[#This Row],[czasowa]]+Tabela_transport[[#This Row],[zużycie]])</f>
        <v>48048</v>
      </c>
    </row>
    <row r="42" spans="1:9" x14ac:dyDescent="0.3">
      <c r="A42" s="1" t="s">
        <v>22</v>
      </c>
      <c r="B42">
        <v>2009</v>
      </c>
      <c r="C42">
        <v>90000</v>
      </c>
      <c r="D42" s="1" t="s">
        <v>43</v>
      </c>
      <c r="E42">
        <v>301000</v>
      </c>
      <c r="F42" s="2">
        <v>42075</v>
      </c>
      <c r="G42">
        <f>5%*Tabela_transport[[#This Row],[Cena_zakupu]]*(2017-Tabela_transport[[#This Row],[Rok_produkcji]])</f>
        <v>36000</v>
      </c>
      <c r="H42">
        <f>2%*Tabela_transport[[#This Row],[Cena_zakupu]]*ROUNDDOWN(Tabela_transport[[#This Row],[Przebieg]]/100000,1)</f>
        <v>5400</v>
      </c>
      <c r="I42">
        <f>Tabela_transport[[#This Row],[Cena_zakupu]]-(Tabela_transport[[#This Row],[czasowa]]+Tabela_transport[[#This Row],[zużycie]])</f>
        <v>48600</v>
      </c>
    </row>
    <row r="43" spans="1:9" x14ac:dyDescent="0.3">
      <c r="A43" s="1" t="s">
        <v>20</v>
      </c>
      <c r="B43">
        <v>2010</v>
      </c>
      <c r="C43">
        <v>84000</v>
      </c>
      <c r="D43" s="1" t="s">
        <v>73</v>
      </c>
      <c r="E43">
        <v>266000</v>
      </c>
      <c r="F43" s="2">
        <v>42382</v>
      </c>
      <c r="G43">
        <f>5%*Tabela_transport[[#This Row],[Cena_zakupu]]*(2017-Tabela_transport[[#This Row],[Rok_produkcji]])</f>
        <v>29400</v>
      </c>
      <c r="H43">
        <f>2%*Tabela_transport[[#This Row],[Cena_zakupu]]*ROUNDDOWN(Tabela_transport[[#This Row],[Przebieg]]/100000,1)</f>
        <v>4368</v>
      </c>
      <c r="I43">
        <f>Tabela_transport[[#This Row],[Cena_zakupu]]-(Tabela_transport[[#This Row],[czasowa]]+Tabela_transport[[#This Row],[zużycie]])</f>
        <v>50232</v>
      </c>
    </row>
    <row r="44" spans="1:9" x14ac:dyDescent="0.3">
      <c r="A44" s="1" t="s">
        <v>12</v>
      </c>
      <c r="B44">
        <v>2007</v>
      </c>
      <c r="C44">
        <v>205000</v>
      </c>
      <c r="D44" s="1" t="s">
        <v>13</v>
      </c>
      <c r="E44">
        <v>1260000</v>
      </c>
      <c r="F44" s="2">
        <v>42483</v>
      </c>
      <c r="G44">
        <f>5%*Tabela_transport[[#This Row],[Cena_zakupu]]*(2017-Tabela_transport[[#This Row],[Rok_produkcji]])</f>
        <v>102500</v>
      </c>
      <c r="H44">
        <f>2%*Tabela_transport[[#This Row],[Cena_zakupu]]*ROUNDDOWN(Tabela_transport[[#This Row],[Przebieg]]/100000,1)</f>
        <v>51660</v>
      </c>
      <c r="I44">
        <f>Tabela_transport[[#This Row],[Cena_zakupu]]-(Tabela_transport[[#This Row],[czasowa]]+Tabela_transport[[#This Row],[zużycie]])</f>
        <v>50840</v>
      </c>
    </row>
    <row r="45" spans="1:9" x14ac:dyDescent="0.3">
      <c r="A45" s="1" t="s">
        <v>45</v>
      </c>
      <c r="B45">
        <v>2010</v>
      </c>
      <c r="C45">
        <v>89000</v>
      </c>
      <c r="D45" s="1" t="s">
        <v>75</v>
      </c>
      <c r="E45">
        <v>266000</v>
      </c>
      <c r="F45" s="2">
        <v>42382</v>
      </c>
      <c r="G45">
        <f>5%*Tabela_transport[[#This Row],[Cena_zakupu]]*(2017-Tabela_transport[[#This Row],[Rok_produkcji]])</f>
        <v>31150</v>
      </c>
      <c r="H45">
        <f>2%*Tabela_transport[[#This Row],[Cena_zakupu]]*ROUNDDOWN(Tabela_transport[[#This Row],[Przebieg]]/100000,1)</f>
        <v>4628</v>
      </c>
      <c r="I45">
        <f>Tabela_transport[[#This Row],[Cena_zakupu]]-(Tabela_transport[[#This Row],[czasowa]]+Tabela_transport[[#This Row],[zużycie]])</f>
        <v>53222</v>
      </c>
    </row>
    <row r="46" spans="1:9" x14ac:dyDescent="0.3">
      <c r="A46" s="1" t="s">
        <v>35</v>
      </c>
      <c r="B46">
        <v>2010</v>
      </c>
      <c r="C46">
        <v>92000</v>
      </c>
      <c r="D46" s="1" t="s">
        <v>74</v>
      </c>
      <c r="E46">
        <v>356000</v>
      </c>
      <c r="F46" s="2">
        <v>42174</v>
      </c>
      <c r="G46">
        <f>5%*Tabela_transport[[#This Row],[Cena_zakupu]]*(2017-Tabela_transport[[#This Row],[Rok_produkcji]])</f>
        <v>32200</v>
      </c>
      <c r="H46">
        <f>2%*Tabela_transport[[#This Row],[Cena_zakupu]]*ROUNDDOWN(Tabela_transport[[#This Row],[Przebieg]]/100000,1)</f>
        <v>6440</v>
      </c>
      <c r="I46">
        <f>Tabela_transport[[#This Row],[Cena_zakupu]]-(Tabela_transport[[#This Row],[czasowa]]+Tabela_transport[[#This Row],[zużycie]])</f>
        <v>53360</v>
      </c>
    </row>
    <row r="47" spans="1:9" x14ac:dyDescent="0.3">
      <c r="A47" s="1" t="s">
        <v>37</v>
      </c>
      <c r="B47">
        <v>2013</v>
      </c>
      <c r="C47">
        <v>80000</v>
      </c>
      <c r="D47" s="1" t="s">
        <v>144</v>
      </c>
      <c r="E47">
        <v>350000</v>
      </c>
      <c r="F47" s="2">
        <v>42379</v>
      </c>
      <c r="G47">
        <f>5%*Tabela_transport[[#This Row],[Cena_zakupu]]*(2017-Tabela_transport[[#This Row],[Rok_produkcji]])</f>
        <v>16000</v>
      </c>
      <c r="H47">
        <f>2%*Tabela_transport[[#This Row],[Cena_zakupu]]*ROUNDDOWN(Tabela_transport[[#This Row],[Przebieg]]/100000,1)</f>
        <v>5600</v>
      </c>
      <c r="I47">
        <f>Tabela_transport[[#This Row],[Cena_zakupu]]-(Tabela_transport[[#This Row],[czasowa]]+Tabela_transport[[#This Row],[zużycie]])</f>
        <v>58400</v>
      </c>
    </row>
    <row r="48" spans="1:9" x14ac:dyDescent="0.3">
      <c r="A48" s="1" t="s">
        <v>41</v>
      </c>
      <c r="B48">
        <v>2012</v>
      </c>
      <c r="C48">
        <v>87133</v>
      </c>
      <c r="D48" s="1" t="s">
        <v>115</v>
      </c>
      <c r="E48">
        <v>376000</v>
      </c>
      <c r="F48" s="2">
        <v>42208</v>
      </c>
      <c r="G48">
        <f>5%*Tabela_transport[[#This Row],[Cena_zakupu]]*(2017-Tabela_transport[[#This Row],[Rok_produkcji]])</f>
        <v>21783.250000000004</v>
      </c>
      <c r="H48">
        <f>2%*Tabela_transport[[#This Row],[Cena_zakupu]]*ROUNDDOWN(Tabela_transport[[#This Row],[Przebieg]]/100000,1)</f>
        <v>6447.8420000000006</v>
      </c>
      <c r="I48">
        <f>Tabela_transport[[#This Row],[Cena_zakupu]]-(Tabela_transport[[#This Row],[czasowa]]+Tabela_transport[[#This Row],[zużycie]])</f>
        <v>58901.907999999996</v>
      </c>
    </row>
    <row r="49" spans="1:9" x14ac:dyDescent="0.3">
      <c r="A49" s="1" t="s">
        <v>76</v>
      </c>
      <c r="B49">
        <v>2010</v>
      </c>
      <c r="C49">
        <v>94000</v>
      </c>
      <c r="D49" s="1" t="s">
        <v>77</v>
      </c>
      <c r="E49">
        <v>91000</v>
      </c>
      <c r="F49" s="2">
        <v>42268</v>
      </c>
      <c r="G49">
        <f>5%*Tabela_transport[[#This Row],[Cena_zakupu]]*(2017-Tabela_transport[[#This Row],[Rok_produkcji]])</f>
        <v>32900</v>
      </c>
      <c r="H49">
        <f>2%*Tabela_transport[[#This Row],[Cena_zakupu]]*ROUNDDOWN(Tabela_transport[[#This Row],[Przebieg]]/100000,1)</f>
        <v>1692</v>
      </c>
      <c r="I49">
        <f>Tabela_transport[[#This Row],[Cena_zakupu]]-(Tabela_transport[[#This Row],[czasowa]]+Tabela_transport[[#This Row],[zużycie]])</f>
        <v>59408</v>
      </c>
    </row>
    <row r="50" spans="1:9" x14ac:dyDescent="0.3">
      <c r="A50" s="1" t="s">
        <v>37</v>
      </c>
      <c r="B50">
        <v>2013</v>
      </c>
      <c r="C50">
        <v>80000</v>
      </c>
      <c r="D50" s="1" t="s">
        <v>145</v>
      </c>
      <c r="E50">
        <v>235000</v>
      </c>
      <c r="F50" s="2">
        <v>42379</v>
      </c>
      <c r="G50">
        <f>5%*Tabela_transport[[#This Row],[Cena_zakupu]]*(2017-Tabela_transport[[#This Row],[Rok_produkcji]])</f>
        <v>16000</v>
      </c>
      <c r="H50">
        <f>2%*Tabela_transport[[#This Row],[Cena_zakupu]]*ROUNDDOWN(Tabela_transport[[#This Row],[Przebieg]]/100000,1)</f>
        <v>3679.9999999999995</v>
      </c>
      <c r="I50">
        <f>Tabela_transport[[#This Row],[Cena_zakupu]]-(Tabela_transport[[#This Row],[czasowa]]+Tabela_transport[[#This Row],[zużycie]])</f>
        <v>60320</v>
      </c>
    </row>
    <row r="51" spans="1:9" x14ac:dyDescent="0.3">
      <c r="A51" s="1" t="s">
        <v>45</v>
      </c>
      <c r="B51">
        <v>2009</v>
      </c>
      <c r="C51">
        <v>114400</v>
      </c>
      <c r="D51" s="1" t="s">
        <v>46</v>
      </c>
      <c r="E51">
        <v>226000</v>
      </c>
      <c r="F51" s="2">
        <v>42073</v>
      </c>
      <c r="G51">
        <f>5%*Tabela_transport[[#This Row],[Cena_zakupu]]*(2017-Tabela_transport[[#This Row],[Rok_produkcji]])</f>
        <v>45760</v>
      </c>
      <c r="H51">
        <f>2%*Tabela_transport[[#This Row],[Cena_zakupu]]*ROUNDDOWN(Tabela_transport[[#This Row],[Przebieg]]/100000,1)</f>
        <v>5033.6000000000004</v>
      </c>
      <c r="I51">
        <f>Tabela_transport[[#This Row],[Cena_zakupu]]-(Tabela_transport[[#This Row],[czasowa]]+Tabela_transport[[#This Row],[zużycie]])</f>
        <v>63606.400000000001</v>
      </c>
    </row>
    <row r="52" spans="1:9" x14ac:dyDescent="0.3">
      <c r="A52" s="1" t="s">
        <v>14</v>
      </c>
      <c r="B52">
        <v>2007</v>
      </c>
      <c r="C52">
        <v>198000</v>
      </c>
      <c r="D52" s="1" t="s">
        <v>15</v>
      </c>
      <c r="E52">
        <v>890200</v>
      </c>
      <c r="F52" s="2">
        <v>42520</v>
      </c>
      <c r="G52">
        <f>5%*Tabela_transport[[#This Row],[Cena_zakupu]]*(2017-Tabela_transport[[#This Row],[Rok_produkcji]])</f>
        <v>99000</v>
      </c>
      <c r="H52">
        <f>2%*Tabela_transport[[#This Row],[Cena_zakupu]]*ROUNDDOWN(Tabela_transport[[#This Row],[Przebieg]]/100000,1)</f>
        <v>35244</v>
      </c>
      <c r="I52">
        <f>Tabela_transport[[#This Row],[Cena_zakupu]]-(Tabela_transport[[#This Row],[czasowa]]+Tabela_transport[[#This Row],[zużycie]])</f>
        <v>63756</v>
      </c>
    </row>
    <row r="53" spans="1:9" x14ac:dyDescent="0.3">
      <c r="A53" s="1" t="s">
        <v>47</v>
      </c>
      <c r="B53">
        <v>2009</v>
      </c>
      <c r="C53">
        <v>134000</v>
      </c>
      <c r="D53" s="1" t="s">
        <v>48</v>
      </c>
      <c r="E53">
        <v>482000</v>
      </c>
      <c r="F53" s="2">
        <v>42385</v>
      </c>
      <c r="G53">
        <f>5%*Tabela_transport[[#This Row],[Cena_zakupu]]*(2017-Tabela_transport[[#This Row],[Rok_produkcji]])</f>
        <v>53600</v>
      </c>
      <c r="H53">
        <f>2%*Tabela_transport[[#This Row],[Cena_zakupu]]*ROUNDDOWN(Tabela_transport[[#This Row],[Przebieg]]/100000,1)</f>
        <v>12864</v>
      </c>
      <c r="I53">
        <f>Tabela_transport[[#This Row],[Cena_zakupu]]-(Tabela_transport[[#This Row],[czasowa]]+Tabela_transport[[#This Row],[zużycie]])</f>
        <v>67536</v>
      </c>
    </row>
    <row r="54" spans="1:9" x14ac:dyDescent="0.3">
      <c r="A54" s="1" t="s">
        <v>47</v>
      </c>
      <c r="B54">
        <v>2009</v>
      </c>
      <c r="C54">
        <v>135000</v>
      </c>
      <c r="D54" s="1" t="s">
        <v>49</v>
      </c>
      <c r="E54">
        <v>478000</v>
      </c>
      <c r="F54" s="2">
        <v>42385</v>
      </c>
      <c r="G54">
        <f>5%*Tabela_transport[[#This Row],[Cena_zakupu]]*(2017-Tabela_transport[[#This Row],[Rok_produkcji]])</f>
        <v>54000</v>
      </c>
      <c r="H54">
        <f>2%*Tabela_transport[[#This Row],[Cena_zakupu]]*ROUNDDOWN(Tabela_transport[[#This Row],[Przebieg]]/100000,1)</f>
        <v>12690</v>
      </c>
      <c r="I54">
        <f>Tabela_transport[[#This Row],[Cena_zakupu]]-(Tabela_transport[[#This Row],[czasowa]]+Tabela_transport[[#This Row],[zużycie]])</f>
        <v>68310</v>
      </c>
    </row>
    <row r="55" spans="1:9" x14ac:dyDescent="0.3">
      <c r="A55" s="1" t="s">
        <v>45</v>
      </c>
      <c r="B55">
        <v>2010</v>
      </c>
      <c r="C55">
        <v>113400</v>
      </c>
      <c r="D55" s="1" t="s">
        <v>78</v>
      </c>
      <c r="E55">
        <v>230000</v>
      </c>
      <c r="F55" s="2">
        <v>42073</v>
      </c>
      <c r="G55">
        <f>5%*Tabela_transport[[#This Row],[Cena_zakupu]]*(2017-Tabela_transport[[#This Row],[Rok_produkcji]])</f>
        <v>39690</v>
      </c>
      <c r="H55">
        <f>2%*Tabela_transport[[#This Row],[Cena_zakupu]]*ROUNDDOWN(Tabela_transport[[#This Row],[Przebieg]]/100000,1)</f>
        <v>5216.3999999999996</v>
      </c>
      <c r="I55">
        <f>Tabela_transport[[#This Row],[Cena_zakupu]]-(Tabela_transport[[#This Row],[czasowa]]+Tabela_transport[[#This Row],[zużycie]])</f>
        <v>68493.600000000006</v>
      </c>
    </row>
    <row r="56" spans="1:9" x14ac:dyDescent="0.3">
      <c r="A56" s="1" t="s">
        <v>76</v>
      </c>
      <c r="B56">
        <v>2013</v>
      </c>
      <c r="C56">
        <v>93000</v>
      </c>
      <c r="D56" s="1" t="s">
        <v>146</v>
      </c>
      <c r="E56">
        <v>195000</v>
      </c>
      <c r="F56" s="2">
        <v>42268</v>
      </c>
      <c r="G56">
        <f>5%*Tabela_transport[[#This Row],[Cena_zakupu]]*(2017-Tabela_transport[[#This Row],[Rok_produkcji]])</f>
        <v>18600</v>
      </c>
      <c r="H56">
        <f>2%*Tabela_transport[[#This Row],[Cena_zakupu]]*ROUNDDOWN(Tabela_transport[[#This Row],[Przebieg]]/100000,1)</f>
        <v>3534</v>
      </c>
      <c r="I56">
        <f>Tabela_transport[[#This Row],[Cena_zakupu]]-(Tabela_transport[[#This Row],[czasowa]]+Tabela_transport[[#This Row],[zużycie]])</f>
        <v>70866</v>
      </c>
    </row>
    <row r="57" spans="1:9" x14ac:dyDescent="0.3">
      <c r="A57" s="1" t="s">
        <v>50</v>
      </c>
      <c r="B57">
        <v>2009</v>
      </c>
      <c r="C57">
        <v>131780</v>
      </c>
      <c r="D57" s="1" t="s">
        <v>51</v>
      </c>
      <c r="E57">
        <v>306000</v>
      </c>
      <c r="F57" s="2">
        <v>42365</v>
      </c>
      <c r="G57">
        <f>5%*Tabela_transport[[#This Row],[Cena_zakupu]]*(2017-Tabela_transport[[#This Row],[Rok_produkcji]])</f>
        <v>52712</v>
      </c>
      <c r="H57">
        <f>2%*Tabela_transport[[#This Row],[Cena_zakupu]]*ROUNDDOWN(Tabela_transport[[#This Row],[Przebieg]]/100000,1)</f>
        <v>7906.7999999999993</v>
      </c>
      <c r="I57">
        <f>Tabela_transport[[#This Row],[Cena_zakupu]]-(Tabela_transport[[#This Row],[czasowa]]+Tabela_transport[[#This Row],[zużycie]])</f>
        <v>71161.2</v>
      </c>
    </row>
    <row r="58" spans="1:9" x14ac:dyDescent="0.3">
      <c r="A58" s="1" t="s">
        <v>22</v>
      </c>
      <c r="B58">
        <v>2012</v>
      </c>
      <c r="C58">
        <v>110000</v>
      </c>
      <c r="D58" s="1" t="s">
        <v>116</v>
      </c>
      <c r="E58">
        <v>201000</v>
      </c>
      <c r="F58" s="2">
        <v>42075</v>
      </c>
      <c r="G58">
        <f>5%*Tabela_transport[[#This Row],[Cena_zakupu]]*(2017-Tabela_transport[[#This Row],[Rok_produkcji]])</f>
        <v>27500</v>
      </c>
      <c r="H58">
        <f>2%*Tabela_transport[[#This Row],[Cena_zakupu]]*ROUNDDOWN(Tabela_transport[[#This Row],[Przebieg]]/100000,1)</f>
        <v>4400</v>
      </c>
      <c r="I58">
        <f>Tabela_transport[[#This Row],[Cena_zakupu]]-(Tabela_transport[[#This Row],[czasowa]]+Tabela_transport[[#This Row],[zużycie]])</f>
        <v>78100</v>
      </c>
    </row>
    <row r="59" spans="1:9" x14ac:dyDescent="0.3">
      <c r="A59" s="1" t="s">
        <v>160</v>
      </c>
      <c r="B59">
        <v>2014</v>
      </c>
      <c r="C59">
        <v>98000</v>
      </c>
      <c r="D59" s="1" t="s">
        <v>161</v>
      </c>
      <c r="E59">
        <v>251000</v>
      </c>
      <c r="F59" s="2">
        <v>42344</v>
      </c>
      <c r="G59">
        <f>5%*Tabela_transport[[#This Row],[Cena_zakupu]]*(2017-Tabela_transport[[#This Row],[Rok_produkcji]])</f>
        <v>14700</v>
      </c>
      <c r="H59">
        <f>2%*Tabela_transport[[#This Row],[Cena_zakupu]]*ROUNDDOWN(Tabela_transport[[#This Row],[Przebieg]]/100000,1)</f>
        <v>4900</v>
      </c>
      <c r="I59">
        <f>Tabela_transport[[#This Row],[Cena_zakupu]]-(Tabela_transport[[#This Row],[czasowa]]+Tabela_transport[[#This Row],[zużycie]])</f>
        <v>78400</v>
      </c>
    </row>
    <row r="60" spans="1:9" x14ac:dyDescent="0.3">
      <c r="A60" s="1" t="s">
        <v>160</v>
      </c>
      <c r="B60">
        <v>2014</v>
      </c>
      <c r="C60">
        <v>99000</v>
      </c>
      <c r="D60" s="1" t="s">
        <v>162</v>
      </c>
      <c r="E60">
        <v>247000</v>
      </c>
      <c r="F60" s="2">
        <v>42344</v>
      </c>
      <c r="G60">
        <f>5%*Tabela_transport[[#This Row],[Cena_zakupu]]*(2017-Tabela_transport[[#This Row],[Rok_produkcji]])</f>
        <v>14850</v>
      </c>
      <c r="H60">
        <f>2%*Tabela_transport[[#This Row],[Cena_zakupu]]*ROUNDDOWN(Tabela_transport[[#This Row],[Przebieg]]/100000,1)</f>
        <v>4752</v>
      </c>
      <c r="I60">
        <f>Tabela_transport[[#This Row],[Cena_zakupu]]-(Tabela_transport[[#This Row],[czasowa]]+Tabela_transport[[#This Row],[zużycie]])</f>
        <v>79398</v>
      </c>
    </row>
    <row r="61" spans="1:9" x14ac:dyDescent="0.3">
      <c r="A61" s="1" t="s">
        <v>79</v>
      </c>
      <c r="B61">
        <v>2010</v>
      </c>
      <c r="C61">
        <v>135000</v>
      </c>
      <c r="D61" s="1" t="s">
        <v>80</v>
      </c>
      <c r="E61">
        <v>251000</v>
      </c>
      <c r="F61" s="2">
        <v>42067</v>
      </c>
      <c r="G61">
        <f>5%*Tabela_transport[[#This Row],[Cena_zakupu]]*(2017-Tabela_transport[[#This Row],[Rok_produkcji]])</f>
        <v>47250</v>
      </c>
      <c r="H61">
        <f>2%*Tabela_transport[[#This Row],[Cena_zakupu]]*ROUNDDOWN(Tabela_transport[[#This Row],[Przebieg]]/100000,1)</f>
        <v>6750</v>
      </c>
      <c r="I61">
        <f>Tabela_transport[[#This Row],[Cena_zakupu]]-(Tabela_transport[[#This Row],[czasowa]]+Tabela_transport[[#This Row],[zużycie]])</f>
        <v>81000</v>
      </c>
    </row>
    <row r="62" spans="1:9" x14ac:dyDescent="0.3">
      <c r="A62" s="1" t="s">
        <v>45</v>
      </c>
      <c r="B62">
        <v>2009</v>
      </c>
      <c r="C62">
        <v>159000</v>
      </c>
      <c r="D62" s="1" t="s">
        <v>52</v>
      </c>
      <c r="E62">
        <v>403000</v>
      </c>
      <c r="F62" s="2">
        <v>42681</v>
      </c>
      <c r="G62">
        <f>5%*Tabela_transport[[#This Row],[Cena_zakupu]]*(2017-Tabela_transport[[#This Row],[Rok_produkcji]])</f>
        <v>63600</v>
      </c>
      <c r="H62">
        <f>2%*Tabela_transport[[#This Row],[Cena_zakupu]]*ROUNDDOWN(Tabela_transport[[#This Row],[Przebieg]]/100000,1)</f>
        <v>12720</v>
      </c>
      <c r="I62">
        <f>Tabela_transport[[#This Row],[Cena_zakupu]]-(Tabela_transport[[#This Row],[czasowa]]+Tabela_transport[[#This Row],[zużycie]])</f>
        <v>82680</v>
      </c>
    </row>
    <row r="63" spans="1:9" x14ac:dyDescent="0.3">
      <c r="A63" s="1" t="s">
        <v>33</v>
      </c>
      <c r="B63">
        <v>2009</v>
      </c>
      <c r="C63">
        <v>162800</v>
      </c>
      <c r="D63" s="1" t="s">
        <v>53</v>
      </c>
      <c r="E63">
        <v>370000</v>
      </c>
      <c r="F63" s="2">
        <v>42329</v>
      </c>
      <c r="G63">
        <f>5%*Tabela_transport[[#This Row],[Cena_zakupu]]*(2017-Tabela_transport[[#This Row],[Rok_produkcji]])</f>
        <v>65120</v>
      </c>
      <c r="H63">
        <f>2%*Tabela_transport[[#This Row],[Cena_zakupu]]*ROUNDDOWN(Tabela_transport[[#This Row],[Przebieg]]/100000,1)</f>
        <v>12047.2</v>
      </c>
      <c r="I63">
        <f>Tabela_transport[[#This Row],[Cena_zakupu]]-(Tabela_transport[[#This Row],[czasowa]]+Tabela_transport[[#This Row],[zużycie]])</f>
        <v>85632.8</v>
      </c>
    </row>
    <row r="64" spans="1:9" x14ac:dyDescent="0.3">
      <c r="A64" s="1" t="s">
        <v>50</v>
      </c>
      <c r="B64">
        <v>2012</v>
      </c>
      <c r="C64">
        <v>130780</v>
      </c>
      <c r="D64" s="1" t="s">
        <v>117</v>
      </c>
      <c r="E64">
        <v>310000</v>
      </c>
      <c r="F64" s="2">
        <v>42365</v>
      </c>
      <c r="G64">
        <f>5%*Tabela_transport[[#This Row],[Cena_zakupu]]*(2017-Tabela_transport[[#This Row],[Rok_produkcji]])</f>
        <v>32695</v>
      </c>
      <c r="H64">
        <f>2%*Tabela_transport[[#This Row],[Cena_zakupu]]*ROUNDDOWN(Tabela_transport[[#This Row],[Przebieg]]/100000,1)</f>
        <v>8108.36</v>
      </c>
      <c r="I64">
        <f>Tabela_transport[[#This Row],[Cena_zakupu]]-(Tabela_transport[[#This Row],[czasowa]]+Tabela_transport[[#This Row],[zużycie]])</f>
        <v>89976.639999999999</v>
      </c>
    </row>
    <row r="65" spans="1:9" x14ac:dyDescent="0.3">
      <c r="A65" s="1" t="s">
        <v>45</v>
      </c>
      <c r="B65">
        <v>2012</v>
      </c>
      <c r="C65">
        <v>135502</v>
      </c>
      <c r="D65" s="1" t="s">
        <v>118</v>
      </c>
      <c r="E65">
        <v>247000</v>
      </c>
      <c r="F65" s="2">
        <v>42476</v>
      </c>
      <c r="G65">
        <f>5%*Tabela_transport[[#This Row],[Cena_zakupu]]*(2017-Tabela_transport[[#This Row],[Rok_produkcji]])</f>
        <v>33875.5</v>
      </c>
      <c r="H65">
        <f>2%*Tabela_transport[[#This Row],[Cena_zakupu]]*ROUNDDOWN(Tabela_transport[[#This Row],[Przebieg]]/100000,1)</f>
        <v>6504.0959999999995</v>
      </c>
      <c r="I65">
        <f>Tabela_transport[[#This Row],[Cena_zakupu]]-(Tabela_transport[[#This Row],[czasowa]]+Tabela_transport[[#This Row],[zużycie]])</f>
        <v>95122.40400000001</v>
      </c>
    </row>
    <row r="66" spans="1:9" x14ac:dyDescent="0.3">
      <c r="A66" s="1" t="s">
        <v>54</v>
      </c>
      <c r="B66">
        <v>2009</v>
      </c>
      <c r="C66">
        <v>168800</v>
      </c>
      <c r="D66" s="1" t="s">
        <v>55</v>
      </c>
      <c r="E66">
        <v>186300</v>
      </c>
      <c r="F66" s="2">
        <v>42272</v>
      </c>
      <c r="G66">
        <f>5%*Tabela_transport[[#This Row],[Cena_zakupu]]*(2017-Tabela_transport[[#This Row],[Rok_produkcji]])</f>
        <v>67520</v>
      </c>
      <c r="H66">
        <f>2%*Tabela_transport[[#This Row],[Cena_zakupu]]*ROUNDDOWN(Tabela_transport[[#This Row],[Przebieg]]/100000,1)</f>
        <v>6076.8</v>
      </c>
      <c r="I66">
        <f>Tabela_transport[[#This Row],[Cena_zakupu]]-(Tabela_transport[[#This Row],[czasowa]]+Tabela_transport[[#This Row],[zużycie]])</f>
        <v>95203.199999999997</v>
      </c>
    </row>
    <row r="67" spans="1:9" x14ac:dyDescent="0.3">
      <c r="A67" s="1" t="s">
        <v>81</v>
      </c>
      <c r="B67">
        <v>2010</v>
      </c>
      <c r="C67">
        <v>160000</v>
      </c>
      <c r="D67" s="1" t="s">
        <v>82</v>
      </c>
      <c r="E67">
        <v>263000</v>
      </c>
      <c r="F67" s="2">
        <v>42028</v>
      </c>
      <c r="G67">
        <f>5%*Tabela_transport[[#This Row],[Cena_zakupu]]*(2017-Tabela_transport[[#This Row],[Rok_produkcji]])</f>
        <v>56000</v>
      </c>
      <c r="H67">
        <f>2%*Tabela_transport[[#This Row],[Cena_zakupu]]*ROUNDDOWN(Tabela_transport[[#This Row],[Przebieg]]/100000,1)</f>
        <v>8320</v>
      </c>
      <c r="I67">
        <f>Tabela_transport[[#This Row],[Cena_zakupu]]-(Tabela_transport[[#This Row],[czasowa]]+Tabela_transport[[#This Row],[zużycie]])</f>
        <v>95680</v>
      </c>
    </row>
    <row r="68" spans="1:9" x14ac:dyDescent="0.3">
      <c r="A68" s="1" t="s">
        <v>119</v>
      </c>
      <c r="B68">
        <v>2012</v>
      </c>
      <c r="C68">
        <v>145000</v>
      </c>
      <c r="D68" s="1" t="s">
        <v>120</v>
      </c>
      <c r="E68">
        <v>386732</v>
      </c>
      <c r="F68" s="2">
        <v>42059</v>
      </c>
      <c r="G68">
        <f>5%*Tabela_transport[[#This Row],[Cena_zakupu]]*(2017-Tabela_transport[[#This Row],[Rok_produkcji]])</f>
        <v>36250</v>
      </c>
      <c r="H68">
        <f>2%*Tabela_transport[[#This Row],[Cena_zakupu]]*ROUNDDOWN(Tabela_transport[[#This Row],[Przebieg]]/100000,1)</f>
        <v>11020</v>
      </c>
      <c r="I68">
        <f>Tabela_transport[[#This Row],[Cena_zakupu]]-(Tabela_transport[[#This Row],[czasowa]]+Tabela_transport[[#This Row],[zużycie]])</f>
        <v>97730</v>
      </c>
    </row>
    <row r="69" spans="1:9" x14ac:dyDescent="0.3">
      <c r="A69" s="1" t="s">
        <v>119</v>
      </c>
      <c r="B69">
        <v>2012</v>
      </c>
      <c r="C69">
        <v>145000</v>
      </c>
      <c r="D69" s="1" t="s">
        <v>121</v>
      </c>
      <c r="E69">
        <v>312680</v>
      </c>
      <c r="F69" s="2">
        <v>42059</v>
      </c>
      <c r="G69">
        <f>5%*Tabela_transport[[#This Row],[Cena_zakupu]]*(2017-Tabela_transport[[#This Row],[Rok_produkcji]])</f>
        <v>36250</v>
      </c>
      <c r="H69">
        <f>2%*Tabela_transport[[#This Row],[Cena_zakupu]]*ROUNDDOWN(Tabela_transport[[#This Row],[Przebieg]]/100000,1)</f>
        <v>8990</v>
      </c>
      <c r="I69">
        <f>Tabela_transport[[#This Row],[Cena_zakupu]]-(Tabela_transport[[#This Row],[czasowa]]+Tabela_transport[[#This Row],[zużycie]])</f>
        <v>99760</v>
      </c>
    </row>
    <row r="70" spans="1:9" x14ac:dyDescent="0.3">
      <c r="A70" s="1" t="s">
        <v>79</v>
      </c>
      <c r="B70">
        <v>2013</v>
      </c>
      <c r="C70">
        <v>136000</v>
      </c>
      <c r="D70" s="1" t="s">
        <v>147</v>
      </c>
      <c r="E70">
        <v>247000</v>
      </c>
      <c r="F70" s="2">
        <v>42067</v>
      </c>
      <c r="G70">
        <f>5%*Tabela_transport[[#This Row],[Cena_zakupu]]*(2017-Tabela_transport[[#This Row],[Rok_produkcji]])</f>
        <v>27200</v>
      </c>
      <c r="H70">
        <f>2%*Tabela_transport[[#This Row],[Cena_zakupu]]*ROUNDDOWN(Tabela_transport[[#This Row],[Przebieg]]/100000,1)</f>
        <v>6528</v>
      </c>
      <c r="I70">
        <f>Tabela_transport[[#This Row],[Cena_zakupu]]-(Tabela_transport[[#This Row],[czasowa]]+Tabela_transport[[#This Row],[zużycie]])</f>
        <v>102272</v>
      </c>
    </row>
    <row r="71" spans="1:9" x14ac:dyDescent="0.3">
      <c r="A71" s="1" t="s">
        <v>56</v>
      </c>
      <c r="B71">
        <v>2009</v>
      </c>
      <c r="C71">
        <v>195370</v>
      </c>
      <c r="D71" s="1" t="s">
        <v>57</v>
      </c>
      <c r="E71">
        <v>290000</v>
      </c>
      <c r="F71" s="2">
        <v>42467</v>
      </c>
      <c r="G71">
        <f>5%*Tabela_transport[[#This Row],[Cena_zakupu]]*(2017-Tabela_transport[[#This Row],[Rok_produkcji]])</f>
        <v>78148</v>
      </c>
      <c r="H71">
        <f>2%*Tabela_transport[[#This Row],[Cena_zakupu]]*ROUNDDOWN(Tabela_transport[[#This Row],[Przebieg]]/100000,1)</f>
        <v>11331.46</v>
      </c>
      <c r="I71">
        <f>Tabela_transport[[#This Row],[Cena_zakupu]]-(Tabela_transport[[#This Row],[czasowa]]+Tabela_transport[[#This Row],[zużycie]])</f>
        <v>105890.54000000001</v>
      </c>
    </row>
    <row r="72" spans="1:9" x14ac:dyDescent="0.3">
      <c r="A72" s="1" t="s">
        <v>45</v>
      </c>
      <c r="B72">
        <v>2014</v>
      </c>
      <c r="C72">
        <v>136502</v>
      </c>
      <c r="D72" s="1" t="s">
        <v>163</v>
      </c>
      <c r="E72">
        <v>243000</v>
      </c>
      <c r="F72" s="2">
        <v>42476</v>
      </c>
      <c r="G72">
        <f>5%*Tabela_transport[[#This Row],[Cena_zakupu]]*(2017-Tabela_transport[[#This Row],[Rok_produkcji]])</f>
        <v>20475.300000000003</v>
      </c>
      <c r="H72">
        <f>2%*Tabela_transport[[#This Row],[Cena_zakupu]]*ROUNDDOWN(Tabela_transport[[#This Row],[Przebieg]]/100000,1)</f>
        <v>6552.0959999999995</v>
      </c>
      <c r="I72">
        <f>Tabela_transport[[#This Row],[Cena_zakupu]]-(Tabela_transport[[#This Row],[czasowa]]+Tabela_transport[[#This Row],[zużycie]])</f>
        <v>109474.60399999999</v>
      </c>
    </row>
    <row r="73" spans="1:9" x14ac:dyDescent="0.3">
      <c r="A73" s="1" t="s">
        <v>58</v>
      </c>
      <c r="B73">
        <v>2009</v>
      </c>
      <c r="C73">
        <v>195340</v>
      </c>
      <c r="D73" s="1" t="s">
        <v>59</v>
      </c>
      <c r="E73">
        <v>190000</v>
      </c>
      <c r="F73" s="2">
        <v>42278</v>
      </c>
      <c r="G73">
        <f>5%*Tabela_transport[[#This Row],[Cena_zakupu]]*(2017-Tabela_transport[[#This Row],[Rok_produkcji]])</f>
        <v>78136</v>
      </c>
      <c r="H73">
        <f>2%*Tabela_transport[[#This Row],[Cena_zakupu]]*ROUNDDOWN(Tabela_transport[[#This Row],[Przebieg]]/100000,1)</f>
        <v>7422.92</v>
      </c>
      <c r="I73">
        <f>Tabela_transport[[#This Row],[Cena_zakupu]]-(Tabela_transport[[#This Row],[czasowa]]+Tabela_transport[[#This Row],[zużycie]])</f>
        <v>109781.08</v>
      </c>
    </row>
    <row r="74" spans="1:9" x14ac:dyDescent="0.3">
      <c r="A74" s="1" t="s">
        <v>33</v>
      </c>
      <c r="B74">
        <v>2012</v>
      </c>
      <c r="C74">
        <v>163800</v>
      </c>
      <c r="D74" s="1" t="s">
        <v>122</v>
      </c>
      <c r="E74">
        <v>366000</v>
      </c>
      <c r="F74" s="2">
        <v>42329</v>
      </c>
      <c r="G74">
        <f>5%*Tabela_transport[[#This Row],[Cena_zakupu]]*(2017-Tabela_transport[[#This Row],[Rok_produkcji]])</f>
        <v>40950</v>
      </c>
      <c r="H74">
        <f>2%*Tabela_transport[[#This Row],[Cena_zakupu]]*ROUNDDOWN(Tabela_transport[[#This Row],[Przebieg]]/100000,1)</f>
        <v>11793.6</v>
      </c>
      <c r="I74">
        <f>Tabela_transport[[#This Row],[Cena_zakupu]]-(Tabela_transport[[#This Row],[czasowa]]+Tabela_transport[[#This Row],[zużycie]])</f>
        <v>111056.4</v>
      </c>
    </row>
    <row r="75" spans="1:9" x14ac:dyDescent="0.3">
      <c r="A75" s="1" t="s">
        <v>45</v>
      </c>
      <c r="B75">
        <v>2013</v>
      </c>
      <c r="C75">
        <v>158000</v>
      </c>
      <c r="D75" s="1" t="s">
        <v>148</v>
      </c>
      <c r="E75">
        <v>407000</v>
      </c>
      <c r="F75" s="2">
        <v>42681</v>
      </c>
      <c r="G75">
        <f>5%*Tabela_transport[[#This Row],[Cena_zakupu]]*(2017-Tabela_transport[[#This Row],[Rok_produkcji]])</f>
        <v>31600</v>
      </c>
      <c r="H75">
        <f>2%*Tabela_transport[[#This Row],[Cena_zakupu]]*ROUNDDOWN(Tabela_transport[[#This Row],[Przebieg]]/100000,1)</f>
        <v>12640</v>
      </c>
      <c r="I75">
        <f>Tabela_transport[[#This Row],[Cena_zakupu]]-(Tabela_transport[[#This Row],[czasowa]]+Tabela_transport[[#This Row],[zużycie]])</f>
        <v>113760</v>
      </c>
    </row>
    <row r="76" spans="1:9" x14ac:dyDescent="0.3">
      <c r="A76" s="1" t="s">
        <v>62</v>
      </c>
      <c r="B76">
        <v>2011</v>
      </c>
      <c r="C76">
        <v>210000</v>
      </c>
      <c r="D76" s="1" t="s">
        <v>96</v>
      </c>
      <c r="E76">
        <v>780000</v>
      </c>
      <c r="F76" s="2">
        <v>42481</v>
      </c>
      <c r="G76">
        <f>5%*Tabela_transport[[#This Row],[Cena_zakupu]]*(2017-Tabela_transport[[#This Row],[Rok_produkcji]])</f>
        <v>63000</v>
      </c>
      <c r="H76">
        <f>2%*Tabela_transport[[#This Row],[Cena_zakupu]]*ROUNDDOWN(Tabela_transport[[#This Row],[Przebieg]]/100000,1)</f>
        <v>32760</v>
      </c>
      <c r="I76">
        <f>Tabela_transport[[#This Row],[Cena_zakupu]]-(Tabela_transport[[#This Row],[czasowa]]+Tabela_transport[[#This Row],[zużycie]])</f>
        <v>114240</v>
      </c>
    </row>
    <row r="77" spans="1:9" x14ac:dyDescent="0.3">
      <c r="A77" s="1" t="s">
        <v>62</v>
      </c>
      <c r="B77">
        <v>2011</v>
      </c>
      <c r="C77">
        <v>210000</v>
      </c>
      <c r="D77" s="1" t="s">
        <v>97</v>
      </c>
      <c r="E77">
        <v>760300</v>
      </c>
      <c r="F77" s="2">
        <v>42481</v>
      </c>
      <c r="G77">
        <f>5%*Tabela_transport[[#This Row],[Cena_zakupu]]*(2017-Tabela_transport[[#This Row],[Rok_produkcji]])</f>
        <v>63000</v>
      </c>
      <c r="H77">
        <f>2%*Tabela_transport[[#This Row],[Cena_zakupu]]*ROUNDDOWN(Tabela_transport[[#This Row],[Przebieg]]/100000,1)</f>
        <v>31920</v>
      </c>
      <c r="I77">
        <f>Tabela_transport[[#This Row],[Cena_zakupu]]-(Tabela_transport[[#This Row],[czasowa]]+Tabela_transport[[#This Row],[zużycie]])</f>
        <v>115080</v>
      </c>
    </row>
    <row r="78" spans="1:9" x14ac:dyDescent="0.3">
      <c r="A78" s="1" t="s">
        <v>123</v>
      </c>
      <c r="B78">
        <v>2012</v>
      </c>
      <c r="C78">
        <v>183000</v>
      </c>
      <c r="D78" s="1" t="s">
        <v>125</v>
      </c>
      <c r="E78">
        <v>530000</v>
      </c>
      <c r="F78" s="2">
        <v>42444</v>
      </c>
      <c r="G78">
        <f>5%*Tabela_transport[[#This Row],[Cena_zakupu]]*(2017-Tabela_transport[[#This Row],[Rok_produkcji]])</f>
        <v>45750</v>
      </c>
      <c r="H78">
        <f>2%*Tabela_transport[[#This Row],[Cena_zakupu]]*ROUNDDOWN(Tabela_transport[[#This Row],[Przebieg]]/100000,1)</f>
        <v>19398</v>
      </c>
      <c r="I78">
        <f>Tabela_transport[[#This Row],[Cena_zakupu]]-(Tabela_transport[[#This Row],[czasowa]]+Tabela_transport[[#This Row],[zużycie]])</f>
        <v>117852</v>
      </c>
    </row>
    <row r="79" spans="1:9" x14ac:dyDescent="0.3">
      <c r="A79" s="1" t="s">
        <v>123</v>
      </c>
      <c r="B79">
        <v>2012</v>
      </c>
      <c r="C79">
        <v>183000</v>
      </c>
      <c r="D79" s="1" t="s">
        <v>124</v>
      </c>
      <c r="E79">
        <v>520000</v>
      </c>
      <c r="F79" s="2">
        <v>42444</v>
      </c>
      <c r="G79">
        <f>5%*Tabela_transport[[#This Row],[Cena_zakupu]]*(2017-Tabela_transport[[#This Row],[Rok_produkcji]])</f>
        <v>45750</v>
      </c>
      <c r="H79">
        <f>2%*Tabela_transport[[#This Row],[Cena_zakupu]]*ROUNDDOWN(Tabela_transport[[#This Row],[Przebieg]]/100000,1)</f>
        <v>19032</v>
      </c>
      <c r="I79">
        <f>Tabela_transport[[#This Row],[Cena_zakupu]]-(Tabela_transport[[#This Row],[czasowa]]+Tabela_transport[[#This Row],[zużycie]])</f>
        <v>118218</v>
      </c>
    </row>
    <row r="80" spans="1:9" x14ac:dyDescent="0.3">
      <c r="A80" s="1" t="s">
        <v>62</v>
      </c>
      <c r="B80">
        <v>2011</v>
      </c>
      <c r="C80">
        <v>210000</v>
      </c>
      <c r="D80" s="1" t="s">
        <v>98</v>
      </c>
      <c r="E80">
        <v>680000</v>
      </c>
      <c r="F80" s="2">
        <v>42481</v>
      </c>
      <c r="G80">
        <f>5%*Tabela_transport[[#This Row],[Cena_zakupu]]*(2017-Tabela_transport[[#This Row],[Rok_produkcji]])</f>
        <v>63000</v>
      </c>
      <c r="H80">
        <f>2%*Tabela_transport[[#This Row],[Cena_zakupu]]*ROUNDDOWN(Tabela_transport[[#This Row],[Przebieg]]/100000,1)</f>
        <v>28560</v>
      </c>
      <c r="I80">
        <f>Tabela_transport[[#This Row],[Cena_zakupu]]-(Tabela_transport[[#This Row],[czasowa]]+Tabela_transport[[#This Row],[zużycie]])</f>
        <v>118440</v>
      </c>
    </row>
    <row r="81" spans="1:9" x14ac:dyDescent="0.3">
      <c r="A81" s="1" t="s">
        <v>123</v>
      </c>
      <c r="B81">
        <v>2012</v>
      </c>
      <c r="C81">
        <v>183000</v>
      </c>
      <c r="D81" s="1" t="s">
        <v>126</v>
      </c>
      <c r="E81">
        <v>490000</v>
      </c>
      <c r="F81" s="2">
        <v>42444</v>
      </c>
      <c r="G81">
        <f>5%*Tabela_transport[[#This Row],[Cena_zakupu]]*(2017-Tabela_transport[[#This Row],[Rok_produkcji]])</f>
        <v>45750</v>
      </c>
      <c r="H81">
        <f>2%*Tabela_transport[[#This Row],[Cena_zakupu]]*ROUNDDOWN(Tabela_transport[[#This Row],[Przebieg]]/100000,1)</f>
        <v>17934</v>
      </c>
      <c r="I81">
        <f>Tabela_transport[[#This Row],[Cena_zakupu]]-(Tabela_transport[[#This Row],[czasowa]]+Tabela_transport[[#This Row],[zużycie]])</f>
        <v>119316</v>
      </c>
    </row>
    <row r="82" spans="1:9" x14ac:dyDescent="0.3">
      <c r="A82" s="1" t="s">
        <v>123</v>
      </c>
      <c r="B82">
        <v>2012</v>
      </c>
      <c r="C82">
        <v>183000</v>
      </c>
      <c r="D82" s="1" t="s">
        <v>127</v>
      </c>
      <c r="E82">
        <v>481000</v>
      </c>
      <c r="F82" s="2">
        <v>42444</v>
      </c>
      <c r="G82">
        <f>5%*Tabela_transport[[#This Row],[Cena_zakupu]]*(2017-Tabela_transport[[#This Row],[Rok_produkcji]])</f>
        <v>45750</v>
      </c>
      <c r="H82">
        <f>2%*Tabela_transport[[#This Row],[Cena_zakupu]]*ROUNDDOWN(Tabela_transport[[#This Row],[Przebieg]]/100000,1)</f>
        <v>17568</v>
      </c>
      <c r="I82">
        <f>Tabela_transport[[#This Row],[Cena_zakupu]]-(Tabela_transport[[#This Row],[czasowa]]+Tabela_transport[[#This Row],[zużycie]])</f>
        <v>119682</v>
      </c>
    </row>
    <row r="83" spans="1:9" x14ac:dyDescent="0.3">
      <c r="A83" s="1" t="s">
        <v>62</v>
      </c>
      <c r="B83">
        <v>2011</v>
      </c>
      <c r="C83">
        <v>210000</v>
      </c>
      <c r="D83" s="1" t="s">
        <v>99</v>
      </c>
      <c r="E83">
        <v>655000</v>
      </c>
      <c r="F83" s="2">
        <v>42481</v>
      </c>
      <c r="G83">
        <f>5%*Tabela_transport[[#This Row],[Cena_zakupu]]*(2017-Tabela_transport[[#This Row],[Rok_produkcji]])</f>
        <v>63000</v>
      </c>
      <c r="H83">
        <f>2%*Tabela_transport[[#This Row],[Cena_zakupu]]*ROUNDDOWN(Tabela_transport[[#This Row],[Przebieg]]/100000,1)</f>
        <v>27300</v>
      </c>
      <c r="I83">
        <f>Tabela_transport[[#This Row],[Cena_zakupu]]-(Tabela_transport[[#This Row],[czasowa]]+Tabela_transport[[#This Row],[zużycie]])</f>
        <v>119700</v>
      </c>
    </row>
    <row r="84" spans="1:9" x14ac:dyDescent="0.3">
      <c r="A84" s="1" t="s">
        <v>123</v>
      </c>
      <c r="B84">
        <v>2012</v>
      </c>
      <c r="C84">
        <v>183000</v>
      </c>
      <c r="D84" s="1" t="s">
        <v>128</v>
      </c>
      <c r="E84">
        <v>454000</v>
      </c>
      <c r="F84" s="2">
        <v>42444</v>
      </c>
      <c r="G84">
        <f>5%*Tabela_transport[[#This Row],[Cena_zakupu]]*(2017-Tabela_transport[[#This Row],[Rok_produkcji]])</f>
        <v>45750</v>
      </c>
      <c r="H84">
        <f>2%*Tabela_transport[[#This Row],[Cena_zakupu]]*ROUNDDOWN(Tabela_transport[[#This Row],[Przebieg]]/100000,1)</f>
        <v>16470</v>
      </c>
      <c r="I84">
        <f>Tabela_transport[[#This Row],[Cena_zakupu]]-(Tabela_transport[[#This Row],[czasowa]]+Tabela_transport[[#This Row],[zużycie]])</f>
        <v>120780</v>
      </c>
    </row>
    <row r="85" spans="1:9" x14ac:dyDescent="0.3">
      <c r="A85" s="1" t="s">
        <v>100</v>
      </c>
      <c r="B85">
        <v>2011</v>
      </c>
      <c r="C85">
        <v>220000</v>
      </c>
      <c r="D85" s="1" t="s">
        <v>101</v>
      </c>
      <c r="E85">
        <v>731000</v>
      </c>
      <c r="F85" s="2">
        <v>42236</v>
      </c>
      <c r="G85">
        <f>5%*Tabela_transport[[#This Row],[Cena_zakupu]]*(2017-Tabela_transport[[#This Row],[Rok_produkcji]])</f>
        <v>66000</v>
      </c>
      <c r="H85">
        <f>2%*Tabela_transport[[#This Row],[Cena_zakupu]]*ROUNDDOWN(Tabela_transport[[#This Row],[Przebieg]]/100000,1)</f>
        <v>32120</v>
      </c>
      <c r="I85">
        <f>Tabela_transport[[#This Row],[Cena_zakupu]]-(Tabela_transport[[#This Row],[czasowa]]+Tabela_transport[[#This Row],[zużycie]])</f>
        <v>121880</v>
      </c>
    </row>
    <row r="86" spans="1:9" x14ac:dyDescent="0.3">
      <c r="A86" s="1" t="s">
        <v>83</v>
      </c>
      <c r="B86">
        <v>2010</v>
      </c>
      <c r="C86">
        <v>265000</v>
      </c>
      <c r="D86" s="1" t="s">
        <v>84</v>
      </c>
      <c r="E86">
        <v>930000</v>
      </c>
      <c r="F86" s="2">
        <v>42236</v>
      </c>
      <c r="G86">
        <f>5%*Tabela_transport[[#This Row],[Cena_zakupu]]*(2017-Tabela_transport[[#This Row],[Rok_produkcji]])</f>
        <v>92750</v>
      </c>
      <c r="H86">
        <f>2%*Tabela_transport[[#This Row],[Cena_zakupu]]*ROUNDDOWN(Tabela_transport[[#This Row],[Przebieg]]/100000,1)</f>
        <v>49290.000000000007</v>
      </c>
      <c r="I86">
        <f>Tabela_transport[[#This Row],[Cena_zakupu]]-(Tabela_transport[[#This Row],[czasowa]]+Tabela_transport[[#This Row],[zużycie]])</f>
        <v>122960</v>
      </c>
    </row>
    <row r="87" spans="1:9" x14ac:dyDescent="0.3">
      <c r="A87" s="1" t="s">
        <v>83</v>
      </c>
      <c r="B87">
        <v>2010</v>
      </c>
      <c r="C87">
        <v>265000</v>
      </c>
      <c r="D87" s="1" t="s">
        <v>85</v>
      </c>
      <c r="E87">
        <v>912000</v>
      </c>
      <c r="F87" s="2">
        <v>42236</v>
      </c>
      <c r="G87">
        <f>5%*Tabela_transport[[#This Row],[Cena_zakupu]]*(2017-Tabela_transport[[#This Row],[Rok_produkcji]])</f>
        <v>92750</v>
      </c>
      <c r="H87">
        <f>2%*Tabela_transport[[#This Row],[Cena_zakupu]]*ROUNDDOWN(Tabela_transport[[#This Row],[Przebieg]]/100000,1)</f>
        <v>48230</v>
      </c>
      <c r="I87">
        <f>Tabela_transport[[#This Row],[Cena_zakupu]]-(Tabela_transport[[#This Row],[czasowa]]+Tabela_transport[[#This Row],[zużycie]])</f>
        <v>124020</v>
      </c>
    </row>
    <row r="88" spans="1:9" x14ac:dyDescent="0.3">
      <c r="A88" s="1" t="s">
        <v>100</v>
      </c>
      <c r="B88">
        <v>2011</v>
      </c>
      <c r="C88">
        <v>220000</v>
      </c>
      <c r="D88" s="1" t="s">
        <v>102</v>
      </c>
      <c r="E88">
        <v>685413</v>
      </c>
      <c r="F88" s="2">
        <v>42236</v>
      </c>
      <c r="G88">
        <f>5%*Tabela_transport[[#This Row],[Cena_zakupu]]*(2017-Tabela_transport[[#This Row],[Rok_produkcji]])</f>
        <v>66000</v>
      </c>
      <c r="H88">
        <f>2%*Tabela_transport[[#This Row],[Cena_zakupu]]*ROUNDDOWN(Tabela_transport[[#This Row],[Przebieg]]/100000,1)</f>
        <v>29920</v>
      </c>
      <c r="I88">
        <f>Tabela_transport[[#This Row],[Cena_zakupu]]-(Tabela_transport[[#This Row],[czasowa]]+Tabela_transport[[#This Row],[zużycie]])</f>
        <v>124080</v>
      </c>
    </row>
    <row r="89" spans="1:9" x14ac:dyDescent="0.3">
      <c r="A89" s="1" t="s">
        <v>60</v>
      </c>
      <c r="B89">
        <v>2009</v>
      </c>
      <c r="C89">
        <v>230000</v>
      </c>
      <c r="D89" s="1" t="s">
        <v>61</v>
      </c>
      <c r="E89">
        <v>305000</v>
      </c>
      <c r="F89" s="2">
        <v>42307</v>
      </c>
      <c r="G89">
        <f>5%*Tabela_transport[[#This Row],[Cena_zakupu]]*(2017-Tabela_transport[[#This Row],[Rok_produkcji]])</f>
        <v>92000</v>
      </c>
      <c r="H89">
        <f>2%*Tabela_transport[[#This Row],[Cena_zakupu]]*ROUNDDOWN(Tabela_transport[[#This Row],[Przebieg]]/100000,1)</f>
        <v>13800</v>
      </c>
      <c r="I89">
        <f>Tabela_transport[[#This Row],[Cena_zakupu]]-(Tabela_transport[[#This Row],[czasowa]]+Tabela_transport[[#This Row],[zużycie]])</f>
        <v>124200</v>
      </c>
    </row>
    <row r="90" spans="1:9" x14ac:dyDescent="0.3">
      <c r="A90" s="1" t="s">
        <v>83</v>
      </c>
      <c r="B90">
        <v>2010</v>
      </c>
      <c r="C90">
        <v>265000</v>
      </c>
      <c r="D90" s="1" t="s">
        <v>86</v>
      </c>
      <c r="E90">
        <v>856000</v>
      </c>
      <c r="F90" s="2">
        <v>42236</v>
      </c>
      <c r="G90">
        <f>5%*Tabela_transport[[#This Row],[Cena_zakupu]]*(2017-Tabela_transport[[#This Row],[Rok_produkcji]])</f>
        <v>92750</v>
      </c>
      <c r="H90">
        <f>2%*Tabela_transport[[#This Row],[Cena_zakupu]]*ROUNDDOWN(Tabela_transport[[#This Row],[Przebieg]]/100000,1)</f>
        <v>45050</v>
      </c>
      <c r="I90">
        <f>Tabela_transport[[#This Row],[Cena_zakupu]]-(Tabela_transport[[#This Row],[czasowa]]+Tabela_transport[[#This Row],[zużycie]])</f>
        <v>127200</v>
      </c>
    </row>
    <row r="91" spans="1:9" x14ac:dyDescent="0.3">
      <c r="A91" s="1" t="s">
        <v>33</v>
      </c>
      <c r="B91">
        <v>2010</v>
      </c>
      <c r="C91">
        <v>230000</v>
      </c>
      <c r="D91" s="1" t="s">
        <v>87</v>
      </c>
      <c r="E91">
        <v>455000</v>
      </c>
      <c r="F91" s="2">
        <v>42439</v>
      </c>
      <c r="G91">
        <f>5%*Tabela_transport[[#This Row],[Cena_zakupu]]*(2017-Tabela_transport[[#This Row],[Rok_produkcji]])</f>
        <v>80500</v>
      </c>
      <c r="H91">
        <f>2%*Tabela_transport[[#This Row],[Cena_zakupu]]*ROUNDDOWN(Tabela_transport[[#This Row],[Przebieg]]/100000,1)</f>
        <v>20700</v>
      </c>
      <c r="I91">
        <f>Tabela_transport[[#This Row],[Cena_zakupu]]-(Tabela_transport[[#This Row],[czasowa]]+Tabela_transport[[#This Row],[zużycie]])</f>
        <v>128800</v>
      </c>
    </row>
    <row r="92" spans="1:9" x14ac:dyDescent="0.3">
      <c r="A92" s="1" t="s">
        <v>58</v>
      </c>
      <c r="B92">
        <v>2011</v>
      </c>
      <c r="C92">
        <v>196340</v>
      </c>
      <c r="D92" s="1" t="s">
        <v>103</v>
      </c>
      <c r="E92">
        <v>186000</v>
      </c>
      <c r="F92" s="2">
        <v>42278</v>
      </c>
      <c r="G92">
        <f>5%*Tabela_transport[[#This Row],[Cena_zakupu]]*(2017-Tabela_transport[[#This Row],[Rok_produkcji]])</f>
        <v>58902</v>
      </c>
      <c r="H92">
        <f>2%*Tabela_transport[[#This Row],[Cena_zakupu]]*ROUNDDOWN(Tabela_transport[[#This Row],[Przebieg]]/100000,1)</f>
        <v>7068.2400000000007</v>
      </c>
      <c r="I92">
        <f>Tabela_transport[[#This Row],[Cena_zakupu]]-(Tabela_transport[[#This Row],[czasowa]]+Tabela_transport[[#This Row],[zużycie]])</f>
        <v>130369.76</v>
      </c>
    </row>
    <row r="93" spans="1:9" x14ac:dyDescent="0.3">
      <c r="A93" s="1" t="s">
        <v>129</v>
      </c>
      <c r="B93">
        <v>2012</v>
      </c>
      <c r="C93">
        <v>210000</v>
      </c>
      <c r="D93" s="1" t="s">
        <v>130</v>
      </c>
      <c r="E93">
        <v>517000</v>
      </c>
      <c r="F93" s="2">
        <v>42415</v>
      </c>
      <c r="G93">
        <f>5%*Tabela_transport[[#This Row],[Cena_zakupu]]*(2017-Tabela_transport[[#This Row],[Rok_produkcji]])</f>
        <v>52500</v>
      </c>
      <c r="H93">
        <f>2%*Tabela_transport[[#This Row],[Cena_zakupu]]*ROUNDDOWN(Tabela_transport[[#This Row],[Przebieg]]/100000,1)</f>
        <v>21420</v>
      </c>
      <c r="I93">
        <f>Tabela_transport[[#This Row],[Cena_zakupu]]-(Tabela_transport[[#This Row],[czasowa]]+Tabela_transport[[#This Row],[zużycie]])</f>
        <v>136080</v>
      </c>
    </row>
    <row r="94" spans="1:9" x14ac:dyDescent="0.3">
      <c r="A94" s="1" t="s">
        <v>104</v>
      </c>
      <c r="B94">
        <v>2011</v>
      </c>
      <c r="C94">
        <v>245000</v>
      </c>
      <c r="D94" s="1" t="s">
        <v>105</v>
      </c>
      <c r="E94">
        <v>720000</v>
      </c>
      <c r="F94" s="2">
        <v>42462</v>
      </c>
      <c r="G94">
        <f>5%*Tabela_transport[[#This Row],[Cena_zakupu]]*(2017-Tabela_transport[[#This Row],[Rok_produkcji]])</f>
        <v>73500</v>
      </c>
      <c r="H94">
        <f>2%*Tabela_transport[[#This Row],[Cena_zakupu]]*ROUNDDOWN(Tabela_transport[[#This Row],[Przebieg]]/100000,1)</f>
        <v>35280</v>
      </c>
      <c r="I94">
        <f>Tabela_transport[[#This Row],[Cena_zakupu]]-(Tabela_transport[[#This Row],[czasowa]]+Tabela_transport[[#This Row],[zużycie]])</f>
        <v>136220</v>
      </c>
    </row>
    <row r="95" spans="1:9" x14ac:dyDescent="0.3">
      <c r="A95" s="1" t="s">
        <v>54</v>
      </c>
      <c r="B95">
        <v>2014</v>
      </c>
      <c r="C95">
        <v>167800</v>
      </c>
      <c r="D95" s="1" t="s">
        <v>164</v>
      </c>
      <c r="E95">
        <v>190300</v>
      </c>
      <c r="F95" s="2">
        <v>42272</v>
      </c>
      <c r="G95">
        <f>5%*Tabela_transport[[#This Row],[Cena_zakupu]]*(2017-Tabela_transport[[#This Row],[Rok_produkcji]])</f>
        <v>25170</v>
      </c>
      <c r="H95">
        <f>2%*Tabela_transport[[#This Row],[Cena_zakupu]]*ROUNDDOWN(Tabela_transport[[#This Row],[Przebieg]]/100000,1)</f>
        <v>6376.4</v>
      </c>
      <c r="I95">
        <f>Tabela_transport[[#This Row],[Cena_zakupu]]-(Tabela_transport[[#This Row],[czasowa]]+Tabela_transport[[#This Row],[zużycie]])</f>
        <v>136253.6</v>
      </c>
    </row>
    <row r="96" spans="1:9" x14ac:dyDescent="0.3">
      <c r="A96" s="1" t="s">
        <v>56</v>
      </c>
      <c r="B96">
        <v>2012</v>
      </c>
      <c r="C96">
        <v>196370</v>
      </c>
      <c r="D96" s="1" t="s">
        <v>131</v>
      </c>
      <c r="E96">
        <v>286000</v>
      </c>
      <c r="F96" s="2">
        <v>42467</v>
      </c>
      <c r="G96">
        <f>5%*Tabela_transport[[#This Row],[Cena_zakupu]]*(2017-Tabela_transport[[#This Row],[Rok_produkcji]])</f>
        <v>49092.5</v>
      </c>
      <c r="H96">
        <f>2%*Tabela_transport[[#This Row],[Cena_zakupu]]*ROUNDDOWN(Tabela_transport[[#This Row],[Przebieg]]/100000,1)</f>
        <v>10996.72</v>
      </c>
      <c r="I96">
        <f>Tabela_transport[[#This Row],[Cena_zakupu]]-(Tabela_transport[[#This Row],[czasowa]]+Tabela_transport[[#This Row],[zużycie]])</f>
        <v>136280.78</v>
      </c>
    </row>
    <row r="97" spans="1:9" x14ac:dyDescent="0.3">
      <c r="A97" s="1" t="s">
        <v>60</v>
      </c>
      <c r="B97">
        <v>2010</v>
      </c>
      <c r="C97">
        <v>231000</v>
      </c>
      <c r="D97" s="1" t="s">
        <v>88</v>
      </c>
      <c r="E97">
        <v>301000</v>
      </c>
      <c r="F97" s="2">
        <v>42307</v>
      </c>
      <c r="G97">
        <f>5%*Tabela_transport[[#This Row],[Cena_zakupu]]*(2017-Tabela_transport[[#This Row],[Rok_produkcji]])</f>
        <v>80850</v>
      </c>
      <c r="H97">
        <f>2%*Tabela_transport[[#This Row],[Cena_zakupu]]*ROUNDDOWN(Tabela_transport[[#This Row],[Przebieg]]/100000,1)</f>
        <v>13860</v>
      </c>
      <c r="I97">
        <f>Tabela_transport[[#This Row],[Cena_zakupu]]-(Tabela_transport[[#This Row],[czasowa]]+Tabela_transport[[#This Row],[zużycie]])</f>
        <v>136290</v>
      </c>
    </row>
    <row r="98" spans="1:9" x14ac:dyDescent="0.3">
      <c r="A98" s="1" t="s">
        <v>104</v>
      </c>
      <c r="B98">
        <v>2011</v>
      </c>
      <c r="C98">
        <v>245000</v>
      </c>
      <c r="D98" s="1" t="s">
        <v>106</v>
      </c>
      <c r="E98">
        <v>680000</v>
      </c>
      <c r="F98" s="2">
        <v>42462</v>
      </c>
      <c r="G98">
        <f>5%*Tabela_transport[[#This Row],[Cena_zakupu]]*(2017-Tabela_transport[[#This Row],[Rok_produkcji]])</f>
        <v>73500</v>
      </c>
      <c r="H98">
        <f>2%*Tabela_transport[[#This Row],[Cena_zakupu]]*ROUNDDOWN(Tabela_transport[[#This Row],[Przebieg]]/100000,1)</f>
        <v>33320</v>
      </c>
      <c r="I98">
        <f>Tabela_transport[[#This Row],[Cena_zakupu]]-(Tabela_transport[[#This Row],[czasowa]]+Tabela_transport[[#This Row],[zużycie]])</f>
        <v>138180</v>
      </c>
    </row>
    <row r="99" spans="1:9" x14ac:dyDescent="0.3">
      <c r="A99" s="1" t="s">
        <v>104</v>
      </c>
      <c r="B99">
        <v>2011</v>
      </c>
      <c r="C99">
        <v>245000</v>
      </c>
      <c r="D99" s="1" t="s">
        <v>107</v>
      </c>
      <c r="E99">
        <v>660000</v>
      </c>
      <c r="F99" s="2">
        <v>42462</v>
      </c>
      <c r="G99">
        <f>5%*Tabela_transport[[#This Row],[Cena_zakupu]]*(2017-Tabela_transport[[#This Row],[Rok_produkcji]])</f>
        <v>73500</v>
      </c>
      <c r="H99">
        <f>2%*Tabela_transport[[#This Row],[Cena_zakupu]]*ROUNDDOWN(Tabela_transport[[#This Row],[Przebieg]]/100000,1)</f>
        <v>32340</v>
      </c>
      <c r="I99">
        <f>Tabela_transport[[#This Row],[Cena_zakupu]]-(Tabela_transport[[#This Row],[czasowa]]+Tabela_transport[[#This Row],[zużycie]])</f>
        <v>139160</v>
      </c>
    </row>
    <row r="100" spans="1:9" x14ac:dyDescent="0.3">
      <c r="A100" s="1" t="s">
        <v>129</v>
      </c>
      <c r="B100">
        <v>2012</v>
      </c>
      <c r="C100">
        <v>210000</v>
      </c>
      <c r="D100" s="1" t="s">
        <v>132</v>
      </c>
      <c r="E100">
        <v>435000</v>
      </c>
      <c r="F100" s="2">
        <v>42415</v>
      </c>
      <c r="G100">
        <f>5%*Tabela_transport[[#This Row],[Cena_zakupu]]*(2017-Tabela_transport[[#This Row],[Rok_produkcji]])</f>
        <v>52500</v>
      </c>
      <c r="H100">
        <f>2%*Tabela_transport[[#This Row],[Cena_zakupu]]*ROUNDDOWN(Tabela_transport[[#This Row],[Przebieg]]/100000,1)</f>
        <v>18060</v>
      </c>
      <c r="I100">
        <f>Tabela_transport[[#This Row],[Cena_zakupu]]-(Tabela_transport[[#This Row],[czasowa]]+Tabela_transport[[#This Row],[zużycie]])</f>
        <v>139440</v>
      </c>
    </row>
    <row r="101" spans="1:9" x14ac:dyDescent="0.3">
      <c r="A101" s="1" t="s">
        <v>104</v>
      </c>
      <c r="B101">
        <v>2011</v>
      </c>
      <c r="C101">
        <v>245000</v>
      </c>
      <c r="D101" s="1" t="s">
        <v>109</v>
      </c>
      <c r="E101">
        <v>655000</v>
      </c>
      <c r="F101" s="2">
        <v>42462</v>
      </c>
      <c r="G101">
        <f>5%*Tabela_transport[[#This Row],[Cena_zakupu]]*(2017-Tabela_transport[[#This Row],[Rok_produkcji]])</f>
        <v>73500</v>
      </c>
      <c r="H101">
        <f>2%*Tabela_transport[[#This Row],[Cena_zakupu]]*ROUNDDOWN(Tabela_transport[[#This Row],[Przebieg]]/100000,1)</f>
        <v>31850</v>
      </c>
      <c r="I101">
        <f>Tabela_transport[[#This Row],[Cena_zakupu]]-(Tabela_transport[[#This Row],[czasowa]]+Tabela_transport[[#This Row],[zużycie]])</f>
        <v>139650</v>
      </c>
    </row>
    <row r="102" spans="1:9" x14ac:dyDescent="0.3">
      <c r="A102" s="1" t="s">
        <v>133</v>
      </c>
      <c r="B102">
        <v>2012</v>
      </c>
      <c r="C102">
        <v>210300</v>
      </c>
      <c r="D102" s="1" t="s">
        <v>134</v>
      </c>
      <c r="E102">
        <v>417671</v>
      </c>
      <c r="F102" s="2">
        <v>42520</v>
      </c>
      <c r="G102">
        <f>5%*Tabela_transport[[#This Row],[Cena_zakupu]]*(2017-Tabela_transport[[#This Row],[Rok_produkcji]])</f>
        <v>52575</v>
      </c>
      <c r="H102">
        <f>2%*Tabela_transport[[#This Row],[Cena_zakupu]]*ROUNDDOWN(Tabela_transport[[#This Row],[Przebieg]]/100000,1)</f>
        <v>17244.599999999999</v>
      </c>
      <c r="I102">
        <f>Tabela_transport[[#This Row],[Cena_zakupu]]-(Tabela_transport[[#This Row],[czasowa]]+Tabela_transport[[#This Row],[zużycie]])</f>
        <v>140480.4</v>
      </c>
    </row>
    <row r="103" spans="1:9" x14ac:dyDescent="0.3">
      <c r="A103" s="1" t="s">
        <v>104</v>
      </c>
      <c r="B103">
        <v>2011</v>
      </c>
      <c r="C103">
        <v>245000</v>
      </c>
      <c r="D103" s="1" t="s">
        <v>108</v>
      </c>
      <c r="E103">
        <v>630000</v>
      </c>
      <c r="F103" s="2">
        <v>42462</v>
      </c>
      <c r="G103">
        <f>5%*Tabela_transport[[#This Row],[Cena_zakupu]]*(2017-Tabela_transport[[#This Row],[Rok_produkcji]])</f>
        <v>73500</v>
      </c>
      <c r="H103">
        <f>2%*Tabela_transport[[#This Row],[Cena_zakupu]]*ROUNDDOWN(Tabela_transport[[#This Row],[Przebieg]]/100000,1)</f>
        <v>30870</v>
      </c>
      <c r="I103">
        <f>Tabela_transport[[#This Row],[Cena_zakupu]]-(Tabela_transport[[#This Row],[czasowa]]+Tabela_transport[[#This Row],[zużycie]])</f>
        <v>140630</v>
      </c>
    </row>
    <row r="104" spans="1:9" x14ac:dyDescent="0.3">
      <c r="A104" s="1" t="s">
        <v>104</v>
      </c>
      <c r="B104">
        <v>2011</v>
      </c>
      <c r="C104">
        <v>245000</v>
      </c>
      <c r="D104" s="1" t="s">
        <v>110</v>
      </c>
      <c r="E104">
        <v>590000</v>
      </c>
      <c r="F104" s="2">
        <v>42462</v>
      </c>
      <c r="G104">
        <f>5%*Tabela_transport[[#This Row],[Cena_zakupu]]*(2017-Tabela_transport[[#This Row],[Rok_produkcji]])</f>
        <v>73500</v>
      </c>
      <c r="H104">
        <f>2%*Tabela_transport[[#This Row],[Cena_zakupu]]*ROUNDDOWN(Tabela_transport[[#This Row],[Przebieg]]/100000,1)</f>
        <v>28910</v>
      </c>
      <c r="I104">
        <f>Tabela_transport[[#This Row],[Cena_zakupu]]-(Tabela_transport[[#This Row],[czasowa]]+Tabela_transport[[#This Row],[zużycie]])</f>
        <v>142590</v>
      </c>
    </row>
    <row r="105" spans="1:9" x14ac:dyDescent="0.3">
      <c r="A105" s="1" t="s">
        <v>33</v>
      </c>
      <c r="B105">
        <v>2012</v>
      </c>
      <c r="C105">
        <v>231000</v>
      </c>
      <c r="D105" s="1" t="s">
        <v>135</v>
      </c>
      <c r="E105">
        <v>451000</v>
      </c>
      <c r="F105" s="2">
        <v>42439</v>
      </c>
      <c r="G105">
        <f>5%*Tabela_transport[[#This Row],[Cena_zakupu]]*(2017-Tabela_transport[[#This Row],[Rok_produkcji]])</f>
        <v>57750</v>
      </c>
      <c r="H105">
        <f>2%*Tabela_transport[[#This Row],[Cena_zakupu]]*ROUNDDOWN(Tabela_transport[[#This Row],[Przebieg]]/100000,1)</f>
        <v>20790</v>
      </c>
      <c r="I105">
        <f>Tabela_transport[[#This Row],[Cena_zakupu]]-(Tabela_transport[[#This Row],[czasowa]]+Tabela_transport[[#This Row],[zużycie]])</f>
        <v>152460</v>
      </c>
    </row>
    <row r="106" spans="1:9" x14ac:dyDescent="0.3">
      <c r="A106" s="1" t="s">
        <v>62</v>
      </c>
      <c r="B106">
        <v>2010</v>
      </c>
      <c r="C106">
        <v>257000</v>
      </c>
      <c r="D106" s="1" t="s">
        <v>89</v>
      </c>
      <c r="E106">
        <v>164700</v>
      </c>
      <c r="F106" s="2">
        <v>42286</v>
      </c>
      <c r="G106">
        <f>5%*Tabela_transport[[#This Row],[Cena_zakupu]]*(2017-Tabela_transport[[#This Row],[Rok_produkcji]])</f>
        <v>89950</v>
      </c>
      <c r="H106">
        <f>2%*Tabela_transport[[#This Row],[Cena_zakupu]]*ROUNDDOWN(Tabela_transport[[#This Row],[Przebieg]]/100000,1)</f>
        <v>8224</v>
      </c>
      <c r="I106">
        <f>Tabela_transport[[#This Row],[Cena_zakupu]]-(Tabela_transport[[#This Row],[czasowa]]+Tabela_transport[[#This Row],[zużycie]])</f>
        <v>158826</v>
      </c>
    </row>
    <row r="107" spans="1:9" x14ac:dyDescent="0.3">
      <c r="A107" s="1" t="s">
        <v>136</v>
      </c>
      <c r="B107">
        <v>2012</v>
      </c>
      <c r="C107">
        <v>240000</v>
      </c>
      <c r="D107" s="1" t="s">
        <v>138</v>
      </c>
      <c r="E107">
        <v>315988</v>
      </c>
      <c r="F107" s="2">
        <v>42185</v>
      </c>
      <c r="G107">
        <f>5%*Tabela_transport[[#This Row],[Cena_zakupu]]*(2017-Tabela_transport[[#This Row],[Rok_produkcji]])</f>
        <v>60000</v>
      </c>
      <c r="H107">
        <f>2%*Tabela_transport[[#This Row],[Cena_zakupu]]*ROUNDDOWN(Tabela_transport[[#This Row],[Przebieg]]/100000,1)</f>
        <v>14880</v>
      </c>
      <c r="I107">
        <f>Tabela_transport[[#This Row],[Cena_zakupu]]-(Tabela_transport[[#This Row],[czasowa]]+Tabela_transport[[#This Row],[zużycie]])</f>
        <v>165120</v>
      </c>
    </row>
    <row r="108" spans="1:9" x14ac:dyDescent="0.3">
      <c r="A108" s="1" t="s">
        <v>62</v>
      </c>
      <c r="B108">
        <v>2009</v>
      </c>
      <c r="C108">
        <v>291000</v>
      </c>
      <c r="D108" s="1" t="s">
        <v>63</v>
      </c>
      <c r="E108">
        <v>166000</v>
      </c>
      <c r="F108" s="2">
        <v>42297</v>
      </c>
      <c r="G108">
        <f>5%*Tabela_transport[[#This Row],[Cena_zakupu]]*(2017-Tabela_transport[[#This Row],[Rok_produkcji]])</f>
        <v>116400</v>
      </c>
      <c r="H108">
        <f>2%*Tabela_transport[[#This Row],[Cena_zakupu]]*ROUNDDOWN(Tabela_transport[[#This Row],[Przebieg]]/100000,1)</f>
        <v>9312</v>
      </c>
      <c r="I108">
        <f>Tabela_transport[[#This Row],[Cena_zakupu]]-(Tabela_transport[[#This Row],[czasowa]]+Tabela_transport[[#This Row],[zużycie]])</f>
        <v>165288</v>
      </c>
    </row>
    <row r="109" spans="1:9" x14ac:dyDescent="0.3">
      <c r="A109" s="1" t="s">
        <v>136</v>
      </c>
      <c r="B109">
        <v>2012</v>
      </c>
      <c r="C109">
        <v>240000</v>
      </c>
      <c r="D109" s="1" t="s">
        <v>137</v>
      </c>
      <c r="E109">
        <v>301344</v>
      </c>
      <c r="F109" s="2">
        <v>42185</v>
      </c>
      <c r="G109">
        <f>5%*Tabela_transport[[#This Row],[Cena_zakupu]]*(2017-Tabela_transport[[#This Row],[Rok_produkcji]])</f>
        <v>60000</v>
      </c>
      <c r="H109">
        <f>2%*Tabela_transport[[#This Row],[Cena_zakupu]]*ROUNDDOWN(Tabela_transport[[#This Row],[Przebieg]]/100000,1)</f>
        <v>14400</v>
      </c>
      <c r="I109">
        <f>Tabela_transport[[#This Row],[Cena_zakupu]]-(Tabela_transport[[#This Row],[czasowa]]+Tabela_transport[[#This Row],[zużycie]])</f>
        <v>165600</v>
      </c>
    </row>
    <row r="110" spans="1:9" x14ac:dyDescent="0.3">
      <c r="A110" s="1" t="s">
        <v>136</v>
      </c>
      <c r="B110">
        <v>2012</v>
      </c>
      <c r="C110">
        <v>240000</v>
      </c>
      <c r="D110" s="1" t="s">
        <v>139</v>
      </c>
      <c r="E110">
        <v>234760</v>
      </c>
      <c r="F110" s="2">
        <v>42185</v>
      </c>
      <c r="G110">
        <f>5%*Tabela_transport[[#This Row],[Cena_zakupu]]*(2017-Tabela_transport[[#This Row],[Rok_produkcji]])</f>
        <v>60000</v>
      </c>
      <c r="H110">
        <f>2%*Tabela_transport[[#This Row],[Cena_zakupu]]*ROUNDDOWN(Tabela_transport[[#This Row],[Przebieg]]/100000,1)</f>
        <v>11040</v>
      </c>
      <c r="I110">
        <f>Tabela_transport[[#This Row],[Cena_zakupu]]-(Tabela_transport[[#This Row],[czasowa]]+Tabela_transport[[#This Row],[zużycie]])</f>
        <v>168960</v>
      </c>
    </row>
    <row r="111" spans="1:9" x14ac:dyDescent="0.3">
      <c r="A111" s="1" t="s">
        <v>136</v>
      </c>
      <c r="B111">
        <v>2012</v>
      </c>
      <c r="C111">
        <v>240000</v>
      </c>
      <c r="D111" s="1" t="s">
        <v>140</v>
      </c>
      <c r="E111">
        <v>210780</v>
      </c>
      <c r="F111" s="2">
        <v>42185</v>
      </c>
      <c r="G111">
        <f>5%*Tabela_transport[[#This Row],[Cena_zakupu]]*(2017-Tabela_transport[[#This Row],[Rok_produkcji]])</f>
        <v>60000</v>
      </c>
      <c r="H111">
        <f>2%*Tabela_transport[[#This Row],[Cena_zakupu]]*ROUNDDOWN(Tabela_transport[[#This Row],[Przebieg]]/100000,1)</f>
        <v>10080</v>
      </c>
      <c r="I111">
        <f>Tabela_transport[[#This Row],[Cena_zakupu]]-(Tabela_transport[[#This Row],[czasowa]]+Tabela_transport[[#This Row],[zużycie]])</f>
        <v>169920</v>
      </c>
    </row>
    <row r="112" spans="1:9" x14ac:dyDescent="0.3">
      <c r="A112" s="1" t="s">
        <v>136</v>
      </c>
      <c r="B112">
        <v>2012</v>
      </c>
      <c r="C112">
        <v>240000</v>
      </c>
      <c r="D112" s="1" t="s">
        <v>141</v>
      </c>
      <c r="E112">
        <v>198240</v>
      </c>
      <c r="F112" s="2">
        <v>42185</v>
      </c>
      <c r="G112">
        <f>5%*Tabela_transport[[#This Row],[Cena_zakupu]]*(2017-Tabela_transport[[#This Row],[Rok_produkcji]])</f>
        <v>60000</v>
      </c>
      <c r="H112">
        <f>2%*Tabela_transport[[#This Row],[Cena_zakupu]]*ROUNDDOWN(Tabela_transport[[#This Row],[Przebieg]]/100000,1)</f>
        <v>9120</v>
      </c>
      <c r="I112">
        <f>Tabela_transport[[#This Row],[Cena_zakupu]]-(Tabela_transport[[#This Row],[czasowa]]+Tabela_transport[[#This Row],[zużycie]])</f>
        <v>170880</v>
      </c>
    </row>
    <row r="113" spans="1:9" x14ac:dyDescent="0.3">
      <c r="A113" s="1" t="s">
        <v>136</v>
      </c>
      <c r="B113">
        <v>2013</v>
      </c>
      <c r="C113">
        <v>240000</v>
      </c>
      <c r="D113" s="1" t="s">
        <v>149</v>
      </c>
      <c r="E113">
        <v>301232</v>
      </c>
      <c r="F113" s="2">
        <v>42719</v>
      </c>
      <c r="G113">
        <f>5%*Tabela_transport[[#This Row],[Cena_zakupu]]*(2017-Tabela_transport[[#This Row],[Rok_produkcji]])</f>
        <v>48000</v>
      </c>
      <c r="H113">
        <f>2%*Tabela_transport[[#This Row],[Cena_zakupu]]*ROUNDDOWN(Tabela_transport[[#This Row],[Przebieg]]/100000,1)</f>
        <v>14400</v>
      </c>
      <c r="I113">
        <f>Tabela_transport[[#This Row],[Cena_zakupu]]-(Tabela_transport[[#This Row],[czasowa]]+Tabela_transport[[#This Row],[zużycie]])</f>
        <v>177600</v>
      </c>
    </row>
    <row r="114" spans="1:9" x14ac:dyDescent="0.3">
      <c r="A114" s="1" t="s">
        <v>136</v>
      </c>
      <c r="B114">
        <v>2013</v>
      </c>
      <c r="C114">
        <v>240000</v>
      </c>
      <c r="D114" s="1" t="s">
        <v>150</v>
      </c>
      <c r="E114">
        <v>289567</v>
      </c>
      <c r="F114" s="2">
        <v>42719</v>
      </c>
      <c r="G114">
        <f>5%*Tabela_transport[[#This Row],[Cena_zakupu]]*(2017-Tabela_transport[[#This Row],[Rok_produkcji]])</f>
        <v>48000</v>
      </c>
      <c r="H114">
        <f>2%*Tabela_transport[[#This Row],[Cena_zakupu]]*ROUNDDOWN(Tabela_transport[[#This Row],[Przebieg]]/100000,1)</f>
        <v>13440</v>
      </c>
      <c r="I114">
        <f>Tabela_transport[[#This Row],[Cena_zakupu]]-(Tabela_transport[[#This Row],[czasowa]]+Tabela_transport[[#This Row],[zużycie]])</f>
        <v>178560</v>
      </c>
    </row>
    <row r="115" spans="1:9" x14ac:dyDescent="0.3">
      <c r="A115" s="1" t="s">
        <v>136</v>
      </c>
      <c r="B115">
        <v>2013</v>
      </c>
      <c r="C115">
        <v>240000</v>
      </c>
      <c r="D115" s="1" t="s">
        <v>154</v>
      </c>
      <c r="E115">
        <v>250021</v>
      </c>
      <c r="F115" s="2">
        <v>42719</v>
      </c>
      <c r="G115">
        <f>5%*Tabela_transport[[#This Row],[Cena_zakupu]]*(2017-Tabela_transport[[#This Row],[Rok_produkcji]])</f>
        <v>48000</v>
      </c>
      <c r="H115">
        <f>2%*Tabela_transport[[#This Row],[Cena_zakupu]]*ROUNDDOWN(Tabela_transport[[#This Row],[Przebieg]]/100000,1)</f>
        <v>12000</v>
      </c>
      <c r="I115">
        <f>Tabela_transport[[#This Row],[Cena_zakupu]]-(Tabela_transport[[#This Row],[czasowa]]+Tabela_transport[[#This Row],[zużycie]])</f>
        <v>180000</v>
      </c>
    </row>
    <row r="116" spans="1:9" x14ac:dyDescent="0.3">
      <c r="A116" s="1" t="s">
        <v>136</v>
      </c>
      <c r="B116">
        <v>2013</v>
      </c>
      <c r="C116">
        <v>240000</v>
      </c>
      <c r="D116" s="1" t="s">
        <v>151</v>
      </c>
      <c r="E116">
        <v>245211</v>
      </c>
      <c r="F116" s="2">
        <v>42719</v>
      </c>
      <c r="G116">
        <f>5%*Tabela_transport[[#This Row],[Cena_zakupu]]*(2017-Tabela_transport[[#This Row],[Rok_produkcji]])</f>
        <v>48000</v>
      </c>
      <c r="H116">
        <f>2%*Tabela_transport[[#This Row],[Cena_zakupu]]*ROUNDDOWN(Tabela_transport[[#This Row],[Przebieg]]/100000,1)</f>
        <v>11520</v>
      </c>
      <c r="I116">
        <f>Tabela_transport[[#This Row],[Cena_zakupu]]-(Tabela_transport[[#This Row],[czasowa]]+Tabela_transport[[#This Row],[zużycie]])</f>
        <v>180480</v>
      </c>
    </row>
    <row r="117" spans="1:9" x14ac:dyDescent="0.3">
      <c r="A117" s="1" t="s">
        <v>35</v>
      </c>
      <c r="B117">
        <v>2014</v>
      </c>
      <c r="C117">
        <v>219000</v>
      </c>
      <c r="D117" s="1" t="s">
        <v>165</v>
      </c>
      <c r="E117">
        <v>126290</v>
      </c>
      <c r="F117" s="2">
        <v>42083</v>
      </c>
      <c r="G117">
        <f>5%*Tabela_transport[[#This Row],[Cena_zakupu]]*(2017-Tabela_transport[[#This Row],[Rok_produkcji]])</f>
        <v>32850</v>
      </c>
      <c r="H117">
        <f>2%*Tabela_transport[[#This Row],[Cena_zakupu]]*ROUNDDOWN(Tabela_transport[[#This Row],[Przebieg]]/100000,1)</f>
        <v>5256</v>
      </c>
      <c r="I117">
        <f>Tabela_transport[[#This Row],[Cena_zakupu]]-(Tabela_transport[[#This Row],[czasowa]]+Tabela_transport[[#This Row],[zużycie]])</f>
        <v>180894</v>
      </c>
    </row>
    <row r="118" spans="1:9" x14ac:dyDescent="0.3">
      <c r="A118" s="1" t="s">
        <v>136</v>
      </c>
      <c r="B118">
        <v>2013</v>
      </c>
      <c r="C118">
        <v>240000</v>
      </c>
      <c r="D118" s="1" t="s">
        <v>153</v>
      </c>
      <c r="E118">
        <v>235811</v>
      </c>
      <c r="F118" s="2">
        <v>42719</v>
      </c>
      <c r="G118">
        <f>5%*Tabela_transport[[#This Row],[Cena_zakupu]]*(2017-Tabela_transport[[#This Row],[Rok_produkcji]])</f>
        <v>48000</v>
      </c>
      <c r="H118">
        <f>2%*Tabela_transport[[#This Row],[Cena_zakupu]]*ROUNDDOWN(Tabela_transport[[#This Row],[Przebieg]]/100000,1)</f>
        <v>11040</v>
      </c>
      <c r="I118">
        <f>Tabela_transport[[#This Row],[Cena_zakupu]]-(Tabela_transport[[#This Row],[czasowa]]+Tabela_transport[[#This Row],[zużycie]])</f>
        <v>180960</v>
      </c>
    </row>
    <row r="119" spans="1:9" x14ac:dyDescent="0.3">
      <c r="A119" s="1" t="s">
        <v>136</v>
      </c>
      <c r="B119">
        <v>2013</v>
      </c>
      <c r="C119">
        <v>240000</v>
      </c>
      <c r="D119" s="1" t="s">
        <v>152</v>
      </c>
      <c r="E119">
        <v>200123</v>
      </c>
      <c r="F119" s="2">
        <v>42719</v>
      </c>
      <c r="G119">
        <f>5%*Tabela_transport[[#This Row],[Cena_zakupu]]*(2017-Tabela_transport[[#This Row],[Rok_produkcji]])</f>
        <v>48000</v>
      </c>
      <c r="H119">
        <f>2%*Tabela_transport[[#This Row],[Cena_zakupu]]*ROUNDDOWN(Tabela_transport[[#This Row],[Przebieg]]/100000,1)</f>
        <v>9600</v>
      </c>
      <c r="I119">
        <f>Tabela_transport[[#This Row],[Cena_zakupu]]-(Tabela_transport[[#This Row],[czasowa]]+Tabela_transport[[#This Row],[zużycie]])</f>
        <v>182400</v>
      </c>
    </row>
    <row r="120" spans="1:9" x14ac:dyDescent="0.3">
      <c r="A120" s="1" t="s">
        <v>136</v>
      </c>
      <c r="B120">
        <v>2013</v>
      </c>
      <c r="C120">
        <v>240000</v>
      </c>
      <c r="D120" s="1" t="s">
        <v>155</v>
      </c>
      <c r="E120">
        <v>198340</v>
      </c>
      <c r="F120" s="2">
        <v>42719</v>
      </c>
      <c r="G120">
        <f>5%*Tabela_transport[[#This Row],[Cena_zakupu]]*(2017-Tabela_transport[[#This Row],[Rok_produkcji]])</f>
        <v>48000</v>
      </c>
      <c r="H120">
        <f>2%*Tabela_transport[[#This Row],[Cena_zakupu]]*ROUNDDOWN(Tabela_transport[[#This Row],[Przebieg]]/100000,1)</f>
        <v>9120</v>
      </c>
      <c r="I120">
        <f>Tabela_transport[[#This Row],[Cena_zakupu]]-(Tabela_transport[[#This Row],[czasowa]]+Tabela_transport[[#This Row],[zużycie]])</f>
        <v>182880</v>
      </c>
    </row>
    <row r="121" spans="1:9" x14ac:dyDescent="0.3">
      <c r="A121" s="1" t="s">
        <v>136</v>
      </c>
      <c r="B121">
        <v>2013</v>
      </c>
      <c r="C121">
        <v>240000</v>
      </c>
      <c r="D121" s="1" t="s">
        <v>156</v>
      </c>
      <c r="E121">
        <v>189761</v>
      </c>
      <c r="F121" s="2">
        <v>42719</v>
      </c>
      <c r="G121">
        <f>5%*Tabela_transport[[#This Row],[Cena_zakupu]]*(2017-Tabela_transport[[#This Row],[Rok_produkcji]])</f>
        <v>48000</v>
      </c>
      <c r="H121">
        <f>2%*Tabela_transport[[#This Row],[Cena_zakupu]]*ROUNDDOWN(Tabela_transport[[#This Row],[Przebieg]]/100000,1)</f>
        <v>8640</v>
      </c>
      <c r="I121">
        <f>Tabela_transport[[#This Row],[Cena_zakupu]]-(Tabela_transport[[#This Row],[czasowa]]+Tabela_transport[[#This Row],[zużycie]])</f>
        <v>183360</v>
      </c>
    </row>
    <row r="122" spans="1:9" x14ac:dyDescent="0.3">
      <c r="A122" s="1" t="s">
        <v>35</v>
      </c>
      <c r="B122">
        <v>2015</v>
      </c>
      <c r="C122">
        <v>218000</v>
      </c>
      <c r="D122" s="1" t="s">
        <v>170</v>
      </c>
      <c r="E122">
        <v>130290</v>
      </c>
      <c r="F122" s="2">
        <v>42083</v>
      </c>
      <c r="G122">
        <f>5%*Tabela_transport[[#This Row],[Cena_zakupu]]*(2017-Tabela_transport[[#This Row],[Rok_produkcji]])</f>
        <v>21800</v>
      </c>
      <c r="H122">
        <f>2%*Tabela_transport[[#This Row],[Cena_zakupu]]*ROUNDDOWN(Tabela_transport[[#This Row],[Przebieg]]/100000,1)</f>
        <v>5668</v>
      </c>
      <c r="I122">
        <f>Tabela_transport[[#This Row],[Cena_zakupu]]-(Tabela_transport[[#This Row],[czasowa]]+Tabela_transport[[#This Row],[zużycie]])</f>
        <v>190532</v>
      </c>
    </row>
    <row r="123" spans="1:9" x14ac:dyDescent="0.3">
      <c r="A123" s="1" t="s">
        <v>136</v>
      </c>
      <c r="B123">
        <v>2014</v>
      </c>
      <c r="C123">
        <v>240000</v>
      </c>
      <c r="D123" s="1" t="s">
        <v>166</v>
      </c>
      <c r="E123">
        <v>183788</v>
      </c>
      <c r="F123" s="2">
        <v>42681</v>
      </c>
      <c r="G123">
        <f>5%*Tabela_transport[[#This Row],[Cena_zakupu]]*(2017-Tabela_transport[[#This Row],[Rok_produkcji]])</f>
        <v>36000</v>
      </c>
      <c r="H123">
        <f>2%*Tabela_transport[[#This Row],[Cena_zakupu]]*ROUNDDOWN(Tabela_transport[[#This Row],[Przebieg]]/100000,1)</f>
        <v>8640</v>
      </c>
      <c r="I123">
        <f>Tabela_transport[[#This Row],[Cena_zakupu]]-(Tabela_transport[[#This Row],[czasowa]]+Tabela_transport[[#This Row],[zużycie]])</f>
        <v>195360</v>
      </c>
    </row>
    <row r="124" spans="1:9" x14ac:dyDescent="0.3">
      <c r="A124" s="1" t="s">
        <v>136</v>
      </c>
      <c r="B124">
        <v>2014</v>
      </c>
      <c r="C124">
        <v>240000</v>
      </c>
      <c r="D124" s="1" t="s">
        <v>167</v>
      </c>
      <c r="E124">
        <v>160198</v>
      </c>
      <c r="F124" s="2">
        <v>42681</v>
      </c>
      <c r="G124">
        <f>5%*Tabela_transport[[#This Row],[Cena_zakupu]]*(2017-Tabela_transport[[#This Row],[Rok_produkcji]])</f>
        <v>36000</v>
      </c>
      <c r="H124">
        <f>2%*Tabela_transport[[#This Row],[Cena_zakupu]]*ROUNDDOWN(Tabela_transport[[#This Row],[Przebieg]]/100000,1)</f>
        <v>7680</v>
      </c>
      <c r="I124">
        <f>Tabela_transport[[#This Row],[Cena_zakupu]]-(Tabela_transport[[#This Row],[czasowa]]+Tabela_transport[[#This Row],[zużycie]])</f>
        <v>196320</v>
      </c>
    </row>
    <row r="125" spans="1:9" x14ac:dyDescent="0.3">
      <c r="A125" s="1" t="s">
        <v>136</v>
      </c>
      <c r="B125">
        <v>2014</v>
      </c>
      <c r="C125">
        <v>240000</v>
      </c>
      <c r="D125" s="1" t="s">
        <v>168</v>
      </c>
      <c r="E125">
        <v>156724</v>
      </c>
      <c r="F125" s="2">
        <v>42681</v>
      </c>
      <c r="G125">
        <f>5%*Tabela_transport[[#This Row],[Cena_zakupu]]*(2017-Tabela_transport[[#This Row],[Rok_produkcji]])</f>
        <v>36000</v>
      </c>
      <c r="H125">
        <f>2%*Tabela_transport[[#This Row],[Cena_zakupu]]*ROUNDDOWN(Tabela_transport[[#This Row],[Przebieg]]/100000,1)</f>
        <v>7200</v>
      </c>
      <c r="I125">
        <f>Tabela_transport[[#This Row],[Cena_zakupu]]-(Tabela_transport[[#This Row],[czasowa]]+Tabela_transport[[#This Row],[zużycie]])</f>
        <v>196800</v>
      </c>
    </row>
    <row r="126" spans="1:9" x14ac:dyDescent="0.3">
      <c r="A126" s="1" t="s">
        <v>62</v>
      </c>
      <c r="B126">
        <v>2012</v>
      </c>
      <c r="C126">
        <v>290000</v>
      </c>
      <c r="D126" s="1" t="s">
        <v>142</v>
      </c>
      <c r="E126">
        <v>170000</v>
      </c>
      <c r="F126" s="2">
        <v>42297</v>
      </c>
      <c r="G126">
        <f>5%*Tabela_transport[[#This Row],[Cena_zakupu]]*(2017-Tabela_transport[[#This Row],[Rok_produkcji]])</f>
        <v>72500</v>
      </c>
      <c r="H126">
        <f>2%*Tabela_transport[[#This Row],[Cena_zakupu]]*ROUNDDOWN(Tabela_transport[[#This Row],[Przebieg]]/100000,1)</f>
        <v>9860</v>
      </c>
      <c r="I126">
        <f>Tabela_transport[[#This Row],[Cena_zakupu]]-(Tabela_transport[[#This Row],[czasowa]]+Tabela_transport[[#This Row],[zużycie]])</f>
        <v>207640</v>
      </c>
    </row>
    <row r="127" spans="1:9" x14ac:dyDescent="0.3">
      <c r="A127" s="1" t="s">
        <v>157</v>
      </c>
      <c r="B127">
        <v>2013</v>
      </c>
      <c r="C127">
        <v>271000</v>
      </c>
      <c r="D127" s="1" t="s">
        <v>158</v>
      </c>
      <c r="E127">
        <v>153000</v>
      </c>
      <c r="F127" s="2">
        <v>42334</v>
      </c>
      <c r="G127">
        <f>5%*Tabela_transport[[#This Row],[Cena_zakupu]]*(2017-Tabela_transport[[#This Row],[Rok_produkcji]])</f>
        <v>54200</v>
      </c>
      <c r="H127">
        <f>2%*Tabela_transport[[#This Row],[Cena_zakupu]]*ROUNDDOWN(Tabela_transport[[#This Row],[Przebieg]]/100000,1)</f>
        <v>8130</v>
      </c>
      <c r="I127">
        <f>Tabela_transport[[#This Row],[Cena_zakupu]]-(Tabela_transport[[#This Row],[czasowa]]+Tabela_transport[[#This Row],[zużycie]])</f>
        <v>208670</v>
      </c>
    </row>
    <row r="128" spans="1:9" x14ac:dyDescent="0.3">
      <c r="A128" s="1" t="s">
        <v>157</v>
      </c>
      <c r="B128">
        <v>2013</v>
      </c>
      <c r="C128">
        <v>271000</v>
      </c>
      <c r="D128" s="1" t="s">
        <v>159</v>
      </c>
      <c r="E128">
        <v>123000</v>
      </c>
      <c r="F128" s="2">
        <v>42520</v>
      </c>
      <c r="G128">
        <f>5%*Tabela_transport[[#This Row],[Cena_zakupu]]*(2017-Tabela_transport[[#This Row],[Rok_produkcji]])</f>
        <v>54200</v>
      </c>
      <c r="H128">
        <f>2%*Tabela_transport[[#This Row],[Cena_zakupu]]*ROUNDDOWN(Tabela_transport[[#This Row],[Przebieg]]/100000,1)</f>
        <v>6504</v>
      </c>
      <c r="I128">
        <f>Tabela_transport[[#This Row],[Cena_zakupu]]-(Tabela_transport[[#This Row],[czasowa]]+Tabela_transport[[#This Row],[zużycie]])</f>
        <v>210296</v>
      </c>
    </row>
    <row r="129" spans="1:9" x14ac:dyDescent="0.3">
      <c r="A129" s="1" t="s">
        <v>157</v>
      </c>
      <c r="B129">
        <v>2014</v>
      </c>
      <c r="C129">
        <v>270000</v>
      </c>
      <c r="D129" s="1" t="s">
        <v>169</v>
      </c>
      <c r="E129">
        <v>157000</v>
      </c>
      <c r="F129" s="2">
        <v>42334</v>
      </c>
      <c r="G129">
        <f>5%*Tabela_transport[[#This Row],[Cena_zakupu]]*(2017-Tabela_transport[[#This Row],[Rok_produkcji]])</f>
        <v>40500</v>
      </c>
      <c r="H129">
        <f>2%*Tabela_transport[[#This Row],[Cena_zakupu]]*ROUNDDOWN(Tabela_transport[[#This Row],[Przebieg]]/100000,1)</f>
        <v>8100</v>
      </c>
      <c r="I129">
        <f>Tabela_transport[[#This Row],[Cena_zakupu]]-(Tabela_transport[[#This Row],[czasowa]]+Tabela_transport[[#This Row],[zużycie]])</f>
        <v>221400</v>
      </c>
    </row>
    <row r="130" spans="1:9" x14ac:dyDescent="0.3">
      <c r="A130" s="1" t="s">
        <v>62</v>
      </c>
      <c r="B130">
        <v>2015</v>
      </c>
      <c r="C130">
        <v>258000</v>
      </c>
      <c r="D130" s="1" t="s">
        <v>171</v>
      </c>
      <c r="E130">
        <v>160700</v>
      </c>
      <c r="F130" s="2">
        <v>42286</v>
      </c>
      <c r="G130">
        <f>5%*Tabela_transport[[#This Row],[Cena_zakupu]]*(2017-Tabela_transport[[#This Row],[Rok_produkcji]])</f>
        <v>25800</v>
      </c>
      <c r="H130">
        <f>2%*Tabela_transport[[#This Row],[Cena_zakupu]]*ROUNDDOWN(Tabela_transport[[#This Row],[Przebieg]]/100000,1)</f>
        <v>8256</v>
      </c>
      <c r="I130">
        <f>Tabela_transport[[#This Row],[Cena_zakupu]]-(Tabela_transport[[#This Row],[czasowa]]+Tabela_transport[[#This Row],[zużycie]])</f>
        <v>223944</v>
      </c>
    </row>
    <row r="131" spans="1:9" x14ac:dyDescent="0.3">
      <c r="A131" s="1" t="s">
        <v>172</v>
      </c>
      <c r="B131">
        <v>2015</v>
      </c>
      <c r="C131">
        <v>360000</v>
      </c>
      <c r="D131" s="1" t="s">
        <v>177</v>
      </c>
      <c r="E131">
        <v>140000</v>
      </c>
      <c r="F131" s="2">
        <v>42734</v>
      </c>
      <c r="G131">
        <f>5%*Tabela_transport[[#This Row],[Cena_zakupu]]*(2017-Tabela_transport[[#This Row],[Rok_produkcji]])</f>
        <v>36000</v>
      </c>
      <c r="H131">
        <f>2%*Tabela_transport[[#This Row],[Cena_zakupu]]*ROUNDDOWN(Tabela_transport[[#This Row],[Przebieg]]/100000,1)</f>
        <v>10080</v>
      </c>
      <c r="I131">
        <f>Tabela_transport[[#This Row],[Cena_zakupu]]-(Tabela_transport[[#This Row],[czasowa]]+Tabela_transport[[#This Row],[zużycie]])</f>
        <v>313920</v>
      </c>
    </row>
    <row r="132" spans="1:9" x14ac:dyDescent="0.3">
      <c r="A132" s="1" t="s">
        <v>172</v>
      </c>
      <c r="B132">
        <v>2015</v>
      </c>
      <c r="C132">
        <v>360000</v>
      </c>
      <c r="D132" s="1" t="s">
        <v>175</v>
      </c>
      <c r="E132">
        <v>132000</v>
      </c>
      <c r="F132" s="2">
        <v>42734</v>
      </c>
      <c r="G132">
        <f>5%*Tabela_transport[[#This Row],[Cena_zakupu]]*(2017-Tabela_transport[[#This Row],[Rok_produkcji]])</f>
        <v>36000</v>
      </c>
      <c r="H132">
        <f>2%*Tabela_transport[[#This Row],[Cena_zakupu]]*ROUNDDOWN(Tabela_transport[[#This Row],[Przebieg]]/100000,1)</f>
        <v>9360</v>
      </c>
      <c r="I132">
        <f>Tabela_transport[[#This Row],[Cena_zakupu]]-(Tabela_transport[[#This Row],[czasowa]]+Tabela_transport[[#This Row],[zużycie]])</f>
        <v>314640</v>
      </c>
    </row>
    <row r="133" spans="1:9" x14ac:dyDescent="0.3">
      <c r="A133" s="1" t="s">
        <v>172</v>
      </c>
      <c r="B133">
        <v>2015</v>
      </c>
      <c r="C133">
        <v>360000</v>
      </c>
      <c r="D133" s="1" t="s">
        <v>174</v>
      </c>
      <c r="E133">
        <v>115000</v>
      </c>
      <c r="F133" s="2">
        <v>42734</v>
      </c>
      <c r="G133">
        <f>5%*Tabela_transport[[#This Row],[Cena_zakupu]]*(2017-Tabela_transport[[#This Row],[Rok_produkcji]])</f>
        <v>36000</v>
      </c>
      <c r="H133">
        <f>2%*Tabela_transport[[#This Row],[Cena_zakupu]]*ROUNDDOWN(Tabela_transport[[#This Row],[Przebieg]]/100000,1)</f>
        <v>7920.0000000000009</v>
      </c>
      <c r="I133">
        <f>Tabela_transport[[#This Row],[Cena_zakupu]]-(Tabela_transport[[#This Row],[czasowa]]+Tabela_transport[[#This Row],[zużycie]])</f>
        <v>316080</v>
      </c>
    </row>
    <row r="134" spans="1:9" x14ac:dyDescent="0.3">
      <c r="A134" s="1" t="s">
        <v>172</v>
      </c>
      <c r="B134">
        <v>2015</v>
      </c>
      <c r="C134">
        <v>360000</v>
      </c>
      <c r="D134" s="1" t="s">
        <v>173</v>
      </c>
      <c r="E134">
        <v>100000</v>
      </c>
      <c r="F134" s="2">
        <v>42734</v>
      </c>
      <c r="G134">
        <f>5%*Tabela_transport[[#This Row],[Cena_zakupu]]*(2017-Tabela_transport[[#This Row],[Rok_produkcji]])</f>
        <v>36000</v>
      </c>
      <c r="H134">
        <f>2%*Tabela_transport[[#This Row],[Cena_zakupu]]*ROUNDDOWN(Tabela_transport[[#This Row],[Przebieg]]/100000,1)</f>
        <v>7200</v>
      </c>
      <c r="I134">
        <f>Tabela_transport[[#This Row],[Cena_zakupu]]-(Tabela_transport[[#This Row],[czasowa]]+Tabela_transport[[#This Row],[zużycie]])</f>
        <v>316800</v>
      </c>
    </row>
    <row r="135" spans="1:9" x14ac:dyDescent="0.3">
      <c r="A135" s="1" t="s">
        <v>172</v>
      </c>
      <c r="B135">
        <v>2015</v>
      </c>
      <c r="C135">
        <v>360000</v>
      </c>
      <c r="D135" s="1" t="s">
        <v>176</v>
      </c>
      <c r="E135">
        <v>108000</v>
      </c>
      <c r="F135" s="2">
        <v>42734</v>
      </c>
      <c r="G135">
        <f>5%*Tabela_transport[[#This Row],[Cena_zakupu]]*(2017-Tabela_transport[[#This Row],[Rok_produkcji]])</f>
        <v>36000</v>
      </c>
      <c r="H135">
        <f>2%*Tabela_transport[[#This Row],[Cena_zakupu]]*ROUNDDOWN(Tabela_transport[[#This Row],[Przebieg]]/100000,1)</f>
        <v>7200</v>
      </c>
      <c r="I135">
        <f>Tabela_transport[[#This Row],[Cena_zakupu]]-(Tabela_transport[[#This Row],[czasowa]]+Tabela_transport[[#This Row],[zużycie]])</f>
        <v>316800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FAB36-6B48-49A9-8E50-C641CA0FE993}">
  <dimension ref="A1:K135"/>
  <sheetViews>
    <sheetView topLeftCell="C1" workbookViewId="0">
      <selection activeCell="G2" sqref="G2"/>
    </sheetView>
  </sheetViews>
  <sheetFormatPr defaultRowHeight="14.4" x14ac:dyDescent="0.3"/>
  <cols>
    <col min="1" max="1" width="16.88671875" bestFit="1" customWidth="1"/>
    <col min="2" max="2" width="15.5546875" bestFit="1" customWidth="1"/>
    <col min="3" max="3" width="14.5546875" bestFit="1" customWidth="1"/>
    <col min="4" max="4" width="17.21875" bestFit="1" customWidth="1"/>
    <col min="5" max="5" width="10.33203125" bestFit="1" customWidth="1"/>
    <col min="6" max="6" width="25.6640625" bestFit="1" customWidth="1"/>
    <col min="7" max="7" width="17" customWidth="1"/>
    <col min="9" max="9" width="16.6640625" bestFit="1" customWidth="1"/>
    <col min="10" max="11" width="16.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181</v>
      </c>
      <c r="I1" t="s">
        <v>194</v>
      </c>
    </row>
    <row r="2" spans="1:11" x14ac:dyDescent="0.3">
      <c r="A2" s="1" t="s">
        <v>6</v>
      </c>
      <c r="B2">
        <v>2006</v>
      </c>
      <c r="C2">
        <v>85900</v>
      </c>
      <c r="D2" s="1" t="s">
        <v>7</v>
      </c>
      <c r="E2">
        <v>1200655</v>
      </c>
      <c r="F2" s="2">
        <v>42035</v>
      </c>
      <c r="G2" t="str">
        <f>LEFT(Tabela_transport4[[#This Row],[Marka_i_model]],FIND(" ",Tabela_transport4[[#This Row],[Marka_i_model]]))</f>
        <v xml:space="preserve">Iveco </v>
      </c>
      <c r="I2" s="3" t="s">
        <v>182</v>
      </c>
      <c r="J2" t="s">
        <v>191</v>
      </c>
      <c r="K2" t="s">
        <v>192</v>
      </c>
    </row>
    <row r="3" spans="1:11" x14ac:dyDescent="0.3">
      <c r="A3" s="1" t="s">
        <v>6</v>
      </c>
      <c r="B3">
        <v>2006</v>
      </c>
      <c r="C3">
        <v>85900</v>
      </c>
      <c r="D3" s="1" t="s">
        <v>8</v>
      </c>
      <c r="E3">
        <v>1068570</v>
      </c>
      <c r="F3" s="2">
        <v>42029</v>
      </c>
      <c r="G3" t="str">
        <f>LEFT(Tabela_transport4[[#This Row],[Marka_i_model]],FIND(" ",Tabela_transport4[[#This Row],[Marka_i_model]]))</f>
        <v xml:space="preserve">Iveco </v>
      </c>
      <c r="I3" s="4" t="s">
        <v>183</v>
      </c>
      <c r="J3" s="1">
        <v>30</v>
      </c>
      <c r="K3" s="5">
        <v>273239.59999999998</v>
      </c>
    </row>
    <row r="4" spans="1:11" x14ac:dyDescent="0.3">
      <c r="A4" s="1" t="s">
        <v>6</v>
      </c>
      <c r="B4">
        <v>2006</v>
      </c>
      <c r="C4">
        <v>85900</v>
      </c>
      <c r="D4" s="1" t="s">
        <v>9</v>
      </c>
      <c r="E4">
        <v>998704</v>
      </c>
      <c r="F4" s="2">
        <v>42028</v>
      </c>
      <c r="G4" t="str">
        <f>LEFT(Tabela_transport4[[#This Row],[Marka_i_model]],FIND(" ",Tabela_transport4[[#This Row],[Marka_i_model]]))</f>
        <v xml:space="preserve">Iveco </v>
      </c>
      <c r="I4" s="4" t="s">
        <v>184</v>
      </c>
      <c r="J4" s="1">
        <v>12</v>
      </c>
      <c r="K4" s="5">
        <v>657434.5</v>
      </c>
    </row>
    <row r="5" spans="1:11" x14ac:dyDescent="0.3">
      <c r="A5" s="1" t="s">
        <v>6</v>
      </c>
      <c r="B5">
        <v>2006</v>
      </c>
      <c r="C5">
        <v>85900</v>
      </c>
      <c r="D5" s="1" t="s">
        <v>10</v>
      </c>
      <c r="E5">
        <v>936780</v>
      </c>
      <c r="F5" s="2">
        <v>42028</v>
      </c>
      <c r="G5" t="str">
        <f>LEFT(Tabela_transport4[[#This Row],[Marka_i_model]],FIND(" ",Tabela_transport4[[#This Row],[Marka_i_model]]))</f>
        <v xml:space="preserve">Iveco </v>
      </c>
      <c r="I5" s="4" t="s">
        <v>185</v>
      </c>
      <c r="J5" s="1">
        <v>18</v>
      </c>
      <c r="K5" s="5">
        <v>289637.27777777775</v>
      </c>
    </row>
    <row r="6" spans="1:11" x14ac:dyDescent="0.3">
      <c r="A6" s="1" t="s">
        <v>6</v>
      </c>
      <c r="B6">
        <v>2006</v>
      </c>
      <c r="C6">
        <v>85900</v>
      </c>
      <c r="D6" s="1" t="s">
        <v>11</v>
      </c>
      <c r="E6">
        <v>870233</v>
      </c>
      <c r="F6" s="2">
        <v>42034</v>
      </c>
      <c r="G6" t="str">
        <f>LEFT(Tabela_transport4[[#This Row],[Marka_i_model]],FIND(" ",Tabela_transport4[[#This Row],[Marka_i_model]]))</f>
        <v xml:space="preserve">Iveco </v>
      </c>
      <c r="I6" s="4" t="s">
        <v>186</v>
      </c>
      <c r="J6" s="1">
        <v>17</v>
      </c>
      <c r="K6" s="5">
        <v>486545.8823529412</v>
      </c>
    </row>
    <row r="7" spans="1:11" x14ac:dyDescent="0.3">
      <c r="A7" s="1" t="s">
        <v>12</v>
      </c>
      <c r="B7">
        <v>2007</v>
      </c>
      <c r="C7">
        <v>205000</v>
      </c>
      <c r="D7" s="1" t="s">
        <v>13</v>
      </c>
      <c r="E7">
        <v>1260000</v>
      </c>
      <c r="F7" s="2">
        <v>42483</v>
      </c>
      <c r="G7" t="str">
        <f>LEFT(Tabela_transport4[[#This Row],[Marka_i_model]],FIND(" ",Tabela_transport4[[#This Row],[Marka_i_model]]))</f>
        <v xml:space="preserve">Mercedes </v>
      </c>
      <c r="I7" s="4" t="s">
        <v>187</v>
      </c>
      <c r="J7" s="1">
        <v>17</v>
      </c>
      <c r="K7" s="5">
        <v>519936.0588235294</v>
      </c>
    </row>
    <row r="8" spans="1:11" x14ac:dyDescent="0.3">
      <c r="A8" s="1" t="s">
        <v>14</v>
      </c>
      <c r="B8">
        <v>2007</v>
      </c>
      <c r="C8">
        <v>198000</v>
      </c>
      <c r="D8" s="1" t="s">
        <v>15</v>
      </c>
      <c r="E8">
        <v>890200</v>
      </c>
      <c r="F8" s="2">
        <v>42520</v>
      </c>
      <c r="G8" t="str">
        <f>LEFT(Tabela_transport4[[#This Row],[Marka_i_model]],FIND(" ",Tabela_transport4[[#This Row],[Marka_i_model]]))</f>
        <v xml:space="preserve">MAN </v>
      </c>
      <c r="I8" s="4" t="s">
        <v>188</v>
      </c>
      <c r="J8" s="1">
        <v>17</v>
      </c>
      <c r="K8" s="5">
        <v>557117.6470588235</v>
      </c>
    </row>
    <row r="9" spans="1:11" x14ac:dyDescent="0.3">
      <c r="A9" s="1" t="s">
        <v>16</v>
      </c>
      <c r="B9">
        <v>2008</v>
      </c>
      <c r="C9">
        <v>49411</v>
      </c>
      <c r="D9" s="1" t="s">
        <v>17</v>
      </c>
      <c r="E9">
        <v>186000</v>
      </c>
      <c r="F9" s="2">
        <v>42210</v>
      </c>
      <c r="G9" t="str">
        <f>LEFT(Tabela_transport4[[#This Row],[Marka_i_model]],FIND(" ",Tabela_transport4[[#This Row],[Marka_i_model]]))</f>
        <v xml:space="preserve">Volvo </v>
      </c>
      <c r="I9" s="4" t="s">
        <v>189</v>
      </c>
      <c r="J9" s="1">
        <v>23</v>
      </c>
      <c r="K9" s="5">
        <v>307130.4347826087</v>
      </c>
    </row>
    <row r="10" spans="1:11" x14ac:dyDescent="0.3">
      <c r="A10" s="1" t="s">
        <v>18</v>
      </c>
      <c r="B10">
        <v>2008</v>
      </c>
      <c r="C10">
        <v>58000</v>
      </c>
      <c r="D10" s="1" t="s">
        <v>19</v>
      </c>
      <c r="E10">
        <v>306000</v>
      </c>
      <c r="F10" s="2">
        <v>42271</v>
      </c>
      <c r="G10" t="str">
        <f>LEFT(Tabela_transport4[[#This Row],[Marka_i_model]],FIND(" ",Tabela_transport4[[#This Row],[Marka_i_model]]))</f>
        <v xml:space="preserve">Volvo </v>
      </c>
      <c r="I10" s="4" t="s">
        <v>190</v>
      </c>
      <c r="J10" s="1">
        <v>134</v>
      </c>
      <c r="K10" s="1">
        <v>410037.80597014923</v>
      </c>
    </row>
    <row r="11" spans="1:11" x14ac:dyDescent="0.3">
      <c r="A11" s="1" t="s">
        <v>20</v>
      </c>
      <c r="B11">
        <v>2008</v>
      </c>
      <c r="C11">
        <v>84000</v>
      </c>
      <c r="D11" s="1" t="s">
        <v>21</v>
      </c>
      <c r="E11">
        <v>266000</v>
      </c>
      <c r="F11" s="2">
        <v>42382</v>
      </c>
      <c r="G11" t="str">
        <f>LEFT(Tabela_transport4[[#This Row],[Marka_i_model]],FIND(" ",Tabela_transport4[[#This Row],[Marka_i_model]]))</f>
        <v xml:space="preserve">Volvo </v>
      </c>
    </row>
    <row r="12" spans="1:11" x14ac:dyDescent="0.3">
      <c r="A12" s="1" t="s">
        <v>22</v>
      </c>
      <c r="B12">
        <v>2008</v>
      </c>
      <c r="C12">
        <v>89000</v>
      </c>
      <c r="D12" s="1" t="s">
        <v>23</v>
      </c>
      <c r="E12">
        <v>305000</v>
      </c>
      <c r="F12" s="2">
        <v>42075</v>
      </c>
      <c r="G12" t="str">
        <f>LEFT(Tabela_transport4[[#This Row],[Marka_i_model]],FIND(" ",Tabela_transport4[[#This Row],[Marka_i_model]]))</f>
        <v xml:space="preserve">Volvo </v>
      </c>
    </row>
    <row r="13" spans="1:11" x14ac:dyDescent="0.3">
      <c r="A13" s="1" t="s">
        <v>16</v>
      </c>
      <c r="B13">
        <v>2009</v>
      </c>
      <c r="C13">
        <v>48411</v>
      </c>
      <c r="D13" s="1" t="s">
        <v>24</v>
      </c>
      <c r="E13">
        <v>190000</v>
      </c>
      <c r="F13" s="2">
        <v>42210</v>
      </c>
      <c r="G13" t="str">
        <f>LEFT(Tabela_transport4[[#This Row],[Marka_i_model]],FIND(" ",Tabela_transport4[[#This Row],[Marka_i_model]]))</f>
        <v xml:space="preserve">Volvo </v>
      </c>
      <c r="I13" s="4" t="s">
        <v>193</v>
      </c>
    </row>
    <row r="14" spans="1:11" x14ac:dyDescent="0.3">
      <c r="A14" s="1" t="s">
        <v>25</v>
      </c>
      <c r="B14">
        <v>2009</v>
      </c>
      <c r="C14">
        <v>68000</v>
      </c>
      <c r="D14" s="1" t="s">
        <v>26</v>
      </c>
      <c r="E14">
        <v>992600</v>
      </c>
      <c r="F14" s="2">
        <v>42157</v>
      </c>
      <c r="G14" t="str">
        <f>LEFT(Tabela_transport4[[#This Row],[Marka_i_model]],FIND(" ",Tabela_transport4[[#This Row],[Marka_i_model]]))</f>
        <v xml:space="preserve">Iveco </v>
      </c>
      <c r="I14" s="3" t="s">
        <v>182</v>
      </c>
      <c r="J14" t="s">
        <v>192</v>
      </c>
    </row>
    <row r="15" spans="1:11" x14ac:dyDescent="0.3">
      <c r="A15" s="1" t="s">
        <v>16</v>
      </c>
      <c r="B15">
        <v>2009</v>
      </c>
      <c r="C15">
        <v>49411</v>
      </c>
      <c r="D15" s="1" t="s">
        <v>27</v>
      </c>
      <c r="E15">
        <v>186000</v>
      </c>
      <c r="F15" s="2">
        <v>42210</v>
      </c>
      <c r="G15" t="str">
        <f>LEFT(Tabela_transport4[[#This Row],[Marka_i_model]],FIND(" ",Tabela_transport4[[#This Row],[Marka_i_model]]))</f>
        <v xml:space="preserve">Volvo </v>
      </c>
      <c r="I15" s="4" t="s">
        <v>183</v>
      </c>
      <c r="J15" s="1">
        <v>273239.59999999998</v>
      </c>
    </row>
    <row r="16" spans="1:11" x14ac:dyDescent="0.3">
      <c r="A16" s="1" t="s">
        <v>28</v>
      </c>
      <c r="B16">
        <v>2009</v>
      </c>
      <c r="C16">
        <v>67900</v>
      </c>
      <c r="D16" s="1" t="s">
        <v>29</v>
      </c>
      <c r="E16">
        <v>850000</v>
      </c>
      <c r="F16" s="2">
        <v>42194</v>
      </c>
      <c r="G16" t="str">
        <f>LEFT(Tabela_transport4[[#This Row],[Marka_i_model]],FIND(" ",Tabela_transport4[[#This Row],[Marka_i_model]]))</f>
        <v xml:space="preserve">Scania </v>
      </c>
      <c r="I16" s="4" t="s">
        <v>184</v>
      </c>
      <c r="J16" s="1">
        <v>657434.5</v>
      </c>
    </row>
    <row r="17" spans="1:10" x14ac:dyDescent="0.3">
      <c r="A17" s="1" t="s">
        <v>16</v>
      </c>
      <c r="B17">
        <v>2009</v>
      </c>
      <c r="C17">
        <v>65000</v>
      </c>
      <c r="D17" s="1" t="s">
        <v>30</v>
      </c>
      <c r="E17">
        <v>740000</v>
      </c>
      <c r="F17" s="2">
        <v>42385</v>
      </c>
      <c r="G17" t="str">
        <f>LEFT(Tabela_transport4[[#This Row],[Marka_i_model]],FIND(" ",Tabela_transport4[[#This Row],[Marka_i_model]]))</f>
        <v xml:space="preserve">Volvo </v>
      </c>
      <c r="I17" s="4" t="s">
        <v>185</v>
      </c>
      <c r="J17" s="1">
        <v>289637.27777777775</v>
      </c>
    </row>
    <row r="18" spans="1:10" x14ac:dyDescent="0.3">
      <c r="A18" s="1" t="s">
        <v>28</v>
      </c>
      <c r="B18">
        <v>2009</v>
      </c>
      <c r="C18">
        <v>68900</v>
      </c>
      <c r="D18" s="1" t="s">
        <v>31</v>
      </c>
      <c r="E18">
        <v>846000</v>
      </c>
      <c r="F18" s="2">
        <v>42194</v>
      </c>
      <c r="G18" t="str">
        <f>LEFT(Tabela_transport4[[#This Row],[Marka_i_model]],FIND(" ",Tabela_transport4[[#This Row],[Marka_i_model]]))</f>
        <v xml:space="preserve">Scania </v>
      </c>
      <c r="I18" s="4" t="s">
        <v>186</v>
      </c>
      <c r="J18" s="1">
        <v>486545.8823529412</v>
      </c>
    </row>
    <row r="19" spans="1:10" x14ac:dyDescent="0.3">
      <c r="A19" s="1" t="s">
        <v>18</v>
      </c>
      <c r="B19">
        <v>2009</v>
      </c>
      <c r="C19">
        <v>59000</v>
      </c>
      <c r="D19" s="1" t="s">
        <v>32</v>
      </c>
      <c r="E19">
        <v>302000</v>
      </c>
      <c r="F19" s="2">
        <v>42271</v>
      </c>
      <c r="G19" t="str">
        <f>LEFT(Tabela_transport4[[#This Row],[Marka_i_model]],FIND(" ",Tabela_transport4[[#This Row],[Marka_i_model]]))</f>
        <v xml:space="preserve">Volvo </v>
      </c>
      <c r="I19" s="4" t="s">
        <v>187</v>
      </c>
      <c r="J19" s="1">
        <v>519936.0588235294</v>
      </c>
    </row>
    <row r="20" spans="1:10" x14ac:dyDescent="0.3">
      <c r="A20" s="1" t="s">
        <v>33</v>
      </c>
      <c r="B20">
        <v>2009</v>
      </c>
      <c r="C20">
        <v>77000</v>
      </c>
      <c r="D20" s="1" t="s">
        <v>34</v>
      </c>
      <c r="E20">
        <v>846000</v>
      </c>
      <c r="F20" s="2">
        <v>42376</v>
      </c>
      <c r="G20" t="str">
        <f>LEFT(Tabela_transport4[[#This Row],[Marka_i_model]],FIND(" ",Tabela_transport4[[#This Row],[Marka_i_model]]))</f>
        <v xml:space="preserve">Renault </v>
      </c>
      <c r="I20" s="4" t="s">
        <v>188</v>
      </c>
      <c r="J20" s="1">
        <v>557117.6470588235</v>
      </c>
    </row>
    <row r="21" spans="1:10" x14ac:dyDescent="0.3">
      <c r="A21" s="1" t="s">
        <v>35</v>
      </c>
      <c r="B21">
        <v>2009</v>
      </c>
      <c r="C21">
        <v>85000</v>
      </c>
      <c r="D21" s="1" t="s">
        <v>36</v>
      </c>
      <c r="E21">
        <v>946000</v>
      </c>
      <c r="F21" s="2">
        <v>42014</v>
      </c>
      <c r="G21" t="str">
        <f>LEFT(Tabela_transport4[[#This Row],[Marka_i_model]],FIND(" ",Tabela_transport4[[#This Row],[Marka_i_model]]))</f>
        <v xml:space="preserve">Mercedes </v>
      </c>
      <c r="I21" s="4" t="s">
        <v>189</v>
      </c>
      <c r="J21" s="1">
        <v>307130.4347826087</v>
      </c>
    </row>
    <row r="22" spans="1:10" x14ac:dyDescent="0.3">
      <c r="A22" s="1" t="s">
        <v>37</v>
      </c>
      <c r="B22">
        <v>2009</v>
      </c>
      <c r="C22">
        <v>79000</v>
      </c>
      <c r="D22" s="1" t="s">
        <v>38</v>
      </c>
      <c r="E22">
        <v>390000</v>
      </c>
      <c r="F22" s="2">
        <v>42379</v>
      </c>
      <c r="G22" t="str">
        <f>LEFT(Tabela_transport4[[#This Row],[Marka_i_model]],FIND(" ",Tabela_transport4[[#This Row],[Marka_i_model]]))</f>
        <v xml:space="preserve">Scania </v>
      </c>
      <c r="I22" s="4" t="s">
        <v>190</v>
      </c>
      <c r="J22" s="1">
        <v>410037.80597014923</v>
      </c>
    </row>
    <row r="23" spans="1:10" x14ac:dyDescent="0.3">
      <c r="A23" s="1" t="s">
        <v>37</v>
      </c>
      <c r="B23">
        <v>2009</v>
      </c>
      <c r="C23">
        <v>79000</v>
      </c>
      <c r="D23" s="1" t="s">
        <v>39</v>
      </c>
      <c r="E23">
        <v>390000</v>
      </c>
      <c r="F23" s="2">
        <v>42379</v>
      </c>
      <c r="G23" t="str">
        <f>LEFT(Tabela_transport4[[#This Row],[Marka_i_model]],FIND(" ",Tabela_transport4[[#This Row],[Marka_i_model]]))</f>
        <v xml:space="preserve">Scania </v>
      </c>
    </row>
    <row r="24" spans="1:10" x14ac:dyDescent="0.3">
      <c r="A24" s="1" t="s">
        <v>20</v>
      </c>
      <c r="B24">
        <v>2009</v>
      </c>
      <c r="C24">
        <v>83000</v>
      </c>
      <c r="D24" s="1" t="s">
        <v>40</v>
      </c>
      <c r="E24">
        <v>270000</v>
      </c>
      <c r="F24" s="2">
        <v>42382</v>
      </c>
      <c r="G24" t="str">
        <f>LEFT(Tabela_transport4[[#This Row],[Marka_i_model]],FIND(" ",Tabela_transport4[[#This Row],[Marka_i_model]]))</f>
        <v xml:space="preserve">Volvo </v>
      </c>
    </row>
    <row r="25" spans="1:10" x14ac:dyDescent="0.3">
      <c r="A25" s="1" t="s">
        <v>41</v>
      </c>
      <c r="B25">
        <v>2009</v>
      </c>
      <c r="C25">
        <v>86133</v>
      </c>
      <c r="D25" s="1" t="s">
        <v>42</v>
      </c>
      <c r="E25">
        <v>380000</v>
      </c>
      <c r="F25" s="2">
        <v>42208</v>
      </c>
      <c r="G25" t="str">
        <f>LEFT(Tabela_transport4[[#This Row],[Marka_i_model]],FIND(" ",Tabela_transport4[[#This Row],[Marka_i_model]]))</f>
        <v xml:space="preserve">Iveco </v>
      </c>
    </row>
    <row r="26" spans="1:10" x14ac:dyDescent="0.3">
      <c r="A26" s="1" t="s">
        <v>22</v>
      </c>
      <c r="B26">
        <v>2009</v>
      </c>
      <c r="C26">
        <v>90000</v>
      </c>
      <c r="D26" s="1" t="s">
        <v>43</v>
      </c>
      <c r="E26">
        <v>301000</v>
      </c>
      <c r="F26" s="2">
        <v>42075</v>
      </c>
      <c r="G26" t="str">
        <f>LEFT(Tabela_transport4[[#This Row],[Marka_i_model]],FIND(" ",Tabela_transport4[[#This Row],[Marka_i_model]]))</f>
        <v xml:space="preserve">Volvo </v>
      </c>
    </row>
    <row r="27" spans="1:10" x14ac:dyDescent="0.3">
      <c r="A27" s="1" t="s">
        <v>35</v>
      </c>
      <c r="B27">
        <v>2009</v>
      </c>
      <c r="C27">
        <v>91000</v>
      </c>
      <c r="D27" s="1" t="s">
        <v>44</v>
      </c>
      <c r="E27">
        <v>360000</v>
      </c>
      <c r="F27" s="2">
        <v>42174</v>
      </c>
      <c r="G27" t="str">
        <f>LEFT(Tabela_transport4[[#This Row],[Marka_i_model]],FIND(" ",Tabela_transport4[[#This Row],[Marka_i_model]]))</f>
        <v xml:space="preserve">Mercedes </v>
      </c>
    </row>
    <row r="28" spans="1:10" x14ac:dyDescent="0.3">
      <c r="A28" s="1" t="s">
        <v>45</v>
      </c>
      <c r="B28">
        <v>2009</v>
      </c>
      <c r="C28">
        <v>114400</v>
      </c>
      <c r="D28" s="1" t="s">
        <v>46</v>
      </c>
      <c r="E28">
        <v>226000</v>
      </c>
      <c r="F28" s="2">
        <v>42073</v>
      </c>
      <c r="G28" t="str">
        <f>LEFT(Tabela_transport4[[#This Row],[Marka_i_model]],FIND(" ",Tabela_transport4[[#This Row],[Marka_i_model]]))</f>
        <v xml:space="preserve">MAN </v>
      </c>
    </row>
    <row r="29" spans="1:10" x14ac:dyDescent="0.3">
      <c r="A29" s="1" t="s">
        <v>47</v>
      </c>
      <c r="B29">
        <v>2009</v>
      </c>
      <c r="C29">
        <v>134000</v>
      </c>
      <c r="D29" s="1" t="s">
        <v>48</v>
      </c>
      <c r="E29">
        <v>482000</v>
      </c>
      <c r="F29" s="2">
        <v>42385</v>
      </c>
      <c r="G29" t="str">
        <f>LEFT(Tabela_transport4[[#This Row],[Marka_i_model]],FIND(" ",Tabela_transport4[[#This Row],[Marka_i_model]]))</f>
        <v xml:space="preserve">Volvo </v>
      </c>
    </row>
    <row r="30" spans="1:10" x14ac:dyDescent="0.3">
      <c r="A30" s="1" t="s">
        <v>47</v>
      </c>
      <c r="B30">
        <v>2009</v>
      </c>
      <c r="C30">
        <v>135000</v>
      </c>
      <c r="D30" s="1" t="s">
        <v>49</v>
      </c>
      <c r="E30">
        <v>478000</v>
      </c>
      <c r="F30" s="2">
        <v>42385</v>
      </c>
      <c r="G30" t="str">
        <f>LEFT(Tabela_transport4[[#This Row],[Marka_i_model]],FIND(" ",Tabela_transport4[[#This Row],[Marka_i_model]]))</f>
        <v xml:space="preserve">Volvo </v>
      </c>
    </row>
    <row r="31" spans="1:10" x14ac:dyDescent="0.3">
      <c r="A31" s="1" t="s">
        <v>50</v>
      </c>
      <c r="B31">
        <v>2009</v>
      </c>
      <c r="C31">
        <v>131780</v>
      </c>
      <c r="D31" s="1" t="s">
        <v>51</v>
      </c>
      <c r="E31">
        <v>306000</v>
      </c>
      <c r="F31" s="2">
        <v>42365</v>
      </c>
      <c r="G31" t="str">
        <f>LEFT(Tabela_transport4[[#This Row],[Marka_i_model]],FIND(" ",Tabela_transport4[[#This Row],[Marka_i_model]]))</f>
        <v xml:space="preserve">DAF </v>
      </c>
    </row>
    <row r="32" spans="1:10" x14ac:dyDescent="0.3">
      <c r="A32" s="1" t="s">
        <v>45</v>
      </c>
      <c r="B32">
        <v>2009</v>
      </c>
      <c r="C32">
        <v>159000</v>
      </c>
      <c r="D32" s="1" t="s">
        <v>52</v>
      </c>
      <c r="E32">
        <v>403000</v>
      </c>
      <c r="F32" s="2">
        <v>42681</v>
      </c>
      <c r="G32" t="str">
        <f>LEFT(Tabela_transport4[[#This Row],[Marka_i_model]],FIND(" ",Tabela_transport4[[#This Row],[Marka_i_model]]))</f>
        <v xml:space="preserve">MAN </v>
      </c>
    </row>
    <row r="33" spans="1:7" x14ac:dyDescent="0.3">
      <c r="A33" s="1" t="s">
        <v>33</v>
      </c>
      <c r="B33">
        <v>2009</v>
      </c>
      <c r="C33">
        <v>162800</v>
      </c>
      <c r="D33" s="1" t="s">
        <v>53</v>
      </c>
      <c r="E33">
        <v>370000</v>
      </c>
      <c r="F33" s="2">
        <v>42329</v>
      </c>
      <c r="G33" t="str">
        <f>LEFT(Tabela_transport4[[#This Row],[Marka_i_model]],FIND(" ",Tabela_transport4[[#This Row],[Marka_i_model]]))</f>
        <v xml:space="preserve">Renault </v>
      </c>
    </row>
    <row r="34" spans="1:7" x14ac:dyDescent="0.3">
      <c r="A34" s="1" t="s">
        <v>54</v>
      </c>
      <c r="B34">
        <v>2009</v>
      </c>
      <c r="C34">
        <v>168800</v>
      </c>
      <c r="D34" s="1" t="s">
        <v>55</v>
      </c>
      <c r="E34">
        <v>186300</v>
      </c>
      <c r="F34" s="2">
        <v>42272</v>
      </c>
      <c r="G34" t="str">
        <f>LEFT(Tabela_transport4[[#This Row],[Marka_i_model]],FIND(" ",Tabela_transport4[[#This Row],[Marka_i_model]]))</f>
        <v xml:space="preserve">MAN </v>
      </c>
    </row>
    <row r="35" spans="1:7" x14ac:dyDescent="0.3">
      <c r="A35" s="1" t="s">
        <v>56</v>
      </c>
      <c r="B35">
        <v>2009</v>
      </c>
      <c r="C35">
        <v>195370</v>
      </c>
      <c r="D35" s="1" t="s">
        <v>57</v>
      </c>
      <c r="E35">
        <v>290000</v>
      </c>
      <c r="F35" s="2">
        <v>42467</v>
      </c>
      <c r="G35" t="str">
        <f>LEFT(Tabela_transport4[[#This Row],[Marka_i_model]],FIND(" ",Tabela_transport4[[#This Row],[Marka_i_model]]))</f>
        <v xml:space="preserve">MAN </v>
      </c>
    </row>
    <row r="36" spans="1:7" x14ac:dyDescent="0.3">
      <c r="A36" s="1" t="s">
        <v>58</v>
      </c>
      <c r="B36">
        <v>2009</v>
      </c>
      <c r="C36">
        <v>195340</v>
      </c>
      <c r="D36" s="1" t="s">
        <v>59</v>
      </c>
      <c r="E36">
        <v>190000</v>
      </c>
      <c r="F36" s="2">
        <v>42278</v>
      </c>
      <c r="G36" t="str">
        <f>LEFT(Tabela_transport4[[#This Row],[Marka_i_model]],FIND(" ",Tabela_transport4[[#This Row],[Marka_i_model]]))</f>
        <v xml:space="preserve">DAF </v>
      </c>
    </row>
    <row r="37" spans="1:7" x14ac:dyDescent="0.3">
      <c r="A37" s="1" t="s">
        <v>60</v>
      </c>
      <c r="B37">
        <v>2009</v>
      </c>
      <c r="C37">
        <v>230000</v>
      </c>
      <c r="D37" s="1" t="s">
        <v>61</v>
      </c>
      <c r="E37">
        <v>305000</v>
      </c>
      <c r="F37" s="2">
        <v>42307</v>
      </c>
      <c r="G37" t="str">
        <f>LEFT(Tabela_transport4[[#This Row],[Marka_i_model]],FIND(" ",Tabela_transport4[[#This Row],[Marka_i_model]]))</f>
        <v xml:space="preserve">Mercedes </v>
      </c>
    </row>
    <row r="38" spans="1:7" x14ac:dyDescent="0.3">
      <c r="A38" s="1" t="s">
        <v>62</v>
      </c>
      <c r="B38">
        <v>2009</v>
      </c>
      <c r="C38">
        <v>291000</v>
      </c>
      <c r="D38" s="1" t="s">
        <v>63</v>
      </c>
      <c r="E38">
        <v>166000</v>
      </c>
      <c r="F38" s="2">
        <v>42297</v>
      </c>
      <c r="G38" t="str">
        <f>LEFT(Tabela_transport4[[#This Row],[Marka_i_model]],FIND(" ",Tabela_transport4[[#This Row],[Marka_i_model]]))</f>
        <v xml:space="preserve">Mercedes </v>
      </c>
    </row>
    <row r="39" spans="1:7" x14ac:dyDescent="0.3">
      <c r="A39" s="1" t="s">
        <v>50</v>
      </c>
      <c r="B39">
        <v>2010</v>
      </c>
      <c r="C39">
        <v>37000</v>
      </c>
      <c r="D39" s="1" t="s">
        <v>64</v>
      </c>
      <c r="E39">
        <v>978000</v>
      </c>
      <c r="F39" s="2">
        <v>42309</v>
      </c>
      <c r="G39" t="str">
        <f>LEFT(Tabela_transport4[[#This Row],[Marka_i_model]],FIND(" ",Tabela_transport4[[#This Row],[Marka_i_model]]))</f>
        <v xml:space="preserve">DAF </v>
      </c>
    </row>
    <row r="40" spans="1:7" x14ac:dyDescent="0.3">
      <c r="A40" s="1" t="s">
        <v>50</v>
      </c>
      <c r="B40">
        <v>2010</v>
      </c>
      <c r="C40">
        <v>40830</v>
      </c>
      <c r="D40" s="1" t="s">
        <v>65</v>
      </c>
      <c r="E40">
        <v>326000</v>
      </c>
      <c r="F40" s="2">
        <v>42062</v>
      </c>
      <c r="G40" t="str">
        <f>LEFT(Tabela_transport4[[#This Row],[Marka_i_model]],FIND(" ",Tabela_transport4[[#This Row],[Marka_i_model]]))</f>
        <v xml:space="preserve">DAF </v>
      </c>
    </row>
    <row r="41" spans="1:7" x14ac:dyDescent="0.3">
      <c r="A41" s="1" t="s">
        <v>16</v>
      </c>
      <c r="B41">
        <v>2010</v>
      </c>
      <c r="C41">
        <v>66000</v>
      </c>
      <c r="D41" s="1" t="s">
        <v>66</v>
      </c>
      <c r="E41">
        <v>736000</v>
      </c>
      <c r="F41" s="2">
        <v>42385</v>
      </c>
      <c r="G41" t="str">
        <f>LEFT(Tabela_transport4[[#This Row],[Marka_i_model]],FIND(" ",Tabela_transport4[[#This Row],[Marka_i_model]]))</f>
        <v xml:space="preserve">Volvo </v>
      </c>
    </row>
    <row r="42" spans="1:7" x14ac:dyDescent="0.3">
      <c r="A42" s="1" t="s">
        <v>67</v>
      </c>
      <c r="B42">
        <v>2010</v>
      </c>
      <c r="C42">
        <v>60000</v>
      </c>
      <c r="D42" s="1" t="s">
        <v>68</v>
      </c>
      <c r="E42">
        <v>99250</v>
      </c>
      <c r="F42" s="2">
        <v>42226</v>
      </c>
      <c r="G42" t="str">
        <f>LEFT(Tabela_transport4[[#This Row],[Marka_i_model]],FIND(" ",Tabela_transport4[[#This Row],[Marka_i_model]]))</f>
        <v xml:space="preserve">Renault </v>
      </c>
    </row>
    <row r="43" spans="1:7" x14ac:dyDescent="0.3">
      <c r="A43" s="1" t="s">
        <v>35</v>
      </c>
      <c r="B43">
        <v>2010</v>
      </c>
      <c r="C43">
        <v>84000</v>
      </c>
      <c r="D43" s="1" t="s">
        <v>69</v>
      </c>
      <c r="E43">
        <v>950000</v>
      </c>
      <c r="F43" s="2">
        <v>42029</v>
      </c>
      <c r="G43" t="str">
        <f>LEFT(Tabela_transport4[[#This Row],[Marka_i_model]],FIND(" ",Tabela_transport4[[#This Row],[Marka_i_model]]))</f>
        <v xml:space="preserve">Mercedes </v>
      </c>
    </row>
    <row r="44" spans="1:7" x14ac:dyDescent="0.3">
      <c r="A44" s="1" t="s">
        <v>25</v>
      </c>
      <c r="B44">
        <v>2010</v>
      </c>
      <c r="C44">
        <v>67000</v>
      </c>
      <c r="D44" s="1" t="s">
        <v>70</v>
      </c>
      <c r="E44">
        <v>103260</v>
      </c>
      <c r="F44" s="2">
        <v>42157</v>
      </c>
      <c r="G44" t="str">
        <f>LEFT(Tabela_transport4[[#This Row],[Marka_i_model]],FIND(" ",Tabela_transport4[[#This Row],[Marka_i_model]]))</f>
        <v xml:space="preserve">Iveco </v>
      </c>
    </row>
    <row r="45" spans="1:7" x14ac:dyDescent="0.3">
      <c r="A45" s="1" t="s">
        <v>71</v>
      </c>
      <c r="B45">
        <v>2010</v>
      </c>
      <c r="C45">
        <v>75300</v>
      </c>
      <c r="D45" s="1" t="s">
        <v>72</v>
      </c>
      <c r="E45">
        <v>302000</v>
      </c>
      <c r="F45" s="2">
        <v>42174</v>
      </c>
      <c r="G45" t="str">
        <f>LEFT(Tabela_transport4[[#This Row],[Marka_i_model]],FIND(" ",Tabela_transport4[[#This Row],[Marka_i_model]]))</f>
        <v xml:space="preserve">Renault </v>
      </c>
    </row>
    <row r="46" spans="1:7" x14ac:dyDescent="0.3">
      <c r="A46" s="1" t="s">
        <v>20</v>
      </c>
      <c r="B46">
        <v>2010</v>
      </c>
      <c r="C46">
        <v>84000</v>
      </c>
      <c r="D46" s="1" t="s">
        <v>73</v>
      </c>
      <c r="E46">
        <v>266000</v>
      </c>
      <c r="F46" s="2">
        <v>42382</v>
      </c>
      <c r="G46" t="str">
        <f>LEFT(Tabela_transport4[[#This Row],[Marka_i_model]],FIND(" ",Tabela_transport4[[#This Row],[Marka_i_model]]))</f>
        <v xml:space="preserve">Volvo </v>
      </c>
    </row>
    <row r="47" spans="1:7" x14ac:dyDescent="0.3">
      <c r="A47" s="1" t="s">
        <v>35</v>
      </c>
      <c r="B47">
        <v>2010</v>
      </c>
      <c r="C47">
        <v>92000</v>
      </c>
      <c r="D47" s="1" t="s">
        <v>74</v>
      </c>
      <c r="E47">
        <v>356000</v>
      </c>
      <c r="F47" s="2">
        <v>42174</v>
      </c>
      <c r="G47" t="str">
        <f>LEFT(Tabela_transport4[[#This Row],[Marka_i_model]],FIND(" ",Tabela_transport4[[#This Row],[Marka_i_model]]))</f>
        <v xml:space="preserve">Mercedes </v>
      </c>
    </row>
    <row r="48" spans="1:7" x14ac:dyDescent="0.3">
      <c r="A48" s="1" t="s">
        <v>45</v>
      </c>
      <c r="B48">
        <v>2010</v>
      </c>
      <c r="C48">
        <v>89000</v>
      </c>
      <c r="D48" s="1" t="s">
        <v>75</v>
      </c>
      <c r="E48">
        <v>266000</v>
      </c>
      <c r="F48" s="2">
        <v>42382</v>
      </c>
      <c r="G48" t="str">
        <f>LEFT(Tabela_transport4[[#This Row],[Marka_i_model]],FIND(" ",Tabela_transport4[[#This Row],[Marka_i_model]]))</f>
        <v xml:space="preserve">MAN </v>
      </c>
    </row>
    <row r="49" spans="1:7" x14ac:dyDescent="0.3">
      <c r="A49" s="1" t="s">
        <v>76</v>
      </c>
      <c r="B49">
        <v>2010</v>
      </c>
      <c r="C49">
        <v>94000</v>
      </c>
      <c r="D49" s="1" t="s">
        <v>77</v>
      </c>
      <c r="E49">
        <v>91000</v>
      </c>
      <c r="F49" s="2">
        <v>42268</v>
      </c>
      <c r="G49" t="str">
        <f>LEFT(Tabela_transport4[[#This Row],[Marka_i_model]],FIND(" ",Tabela_transport4[[#This Row],[Marka_i_model]]))</f>
        <v xml:space="preserve">DAF </v>
      </c>
    </row>
    <row r="50" spans="1:7" x14ac:dyDescent="0.3">
      <c r="A50" s="1" t="s">
        <v>45</v>
      </c>
      <c r="B50">
        <v>2010</v>
      </c>
      <c r="C50">
        <v>113400</v>
      </c>
      <c r="D50" s="1" t="s">
        <v>78</v>
      </c>
      <c r="E50">
        <v>230000</v>
      </c>
      <c r="F50" s="2">
        <v>42073</v>
      </c>
      <c r="G50" t="str">
        <f>LEFT(Tabela_transport4[[#This Row],[Marka_i_model]],FIND(" ",Tabela_transport4[[#This Row],[Marka_i_model]]))</f>
        <v xml:space="preserve">MAN </v>
      </c>
    </row>
    <row r="51" spans="1:7" x14ac:dyDescent="0.3">
      <c r="A51" s="1" t="s">
        <v>79</v>
      </c>
      <c r="B51">
        <v>2010</v>
      </c>
      <c r="C51">
        <v>135000</v>
      </c>
      <c r="D51" s="1" t="s">
        <v>80</v>
      </c>
      <c r="E51">
        <v>251000</v>
      </c>
      <c r="F51" s="2">
        <v>42067</v>
      </c>
      <c r="G51" t="str">
        <f>LEFT(Tabela_transport4[[#This Row],[Marka_i_model]],FIND(" ",Tabela_transport4[[#This Row],[Marka_i_model]]))</f>
        <v xml:space="preserve">DAF </v>
      </c>
    </row>
    <row r="52" spans="1:7" x14ac:dyDescent="0.3">
      <c r="A52" s="1" t="s">
        <v>81</v>
      </c>
      <c r="B52">
        <v>2010</v>
      </c>
      <c r="C52">
        <v>160000</v>
      </c>
      <c r="D52" s="1" t="s">
        <v>82</v>
      </c>
      <c r="E52">
        <v>263000</v>
      </c>
      <c r="F52" s="2">
        <v>42028</v>
      </c>
      <c r="G52" t="str">
        <f>LEFT(Tabela_transport4[[#This Row],[Marka_i_model]],FIND(" ",Tabela_transport4[[#This Row],[Marka_i_model]]))</f>
        <v xml:space="preserve">Iveco </v>
      </c>
    </row>
    <row r="53" spans="1:7" x14ac:dyDescent="0.3">
      <c r="A53" s="1" t="s">
        <v>83</v>
      </c>
      <c r="B53">
        <v>2010</v>
      </c>
      <c r="C53">
        <v>265000</v>
      </c>
      <c r="D53" s="1" t="s">
        <v>84</v>
      </c>
      <c r="E53">
        <v>930000</v>
      </c>
      <c r="F53" s="2">
        <v>42236</v>
      </c>
      <c r="G53" t="str">
        <f>LEFT(Tabela_transport4[[#This Row],[Marka_i_model]],FIND(" ",Tabela_transport4[[#This Row],[Marka_i_model]]))</f>
        <v xml:space="preserve">Renault </v>
      </c>
    </row>
    <row r="54" spans="1:7" x14ac:dyDescent="0.3">
      <c r="A54" s="1" t="s">
        <v>83</v>
      </c>
      <c r="B54">
        <v>2010</v>
      </c>
      <c r="C54">
        <v>265000</v>
      </c>
      <c r="D54" s="1" t="s">
        <v>85</v>
      </c>
      <c r="E54">
        <v>912000</v>
      </c>
      <c r="F54" s="2">
        <v>42236</v>
      </c>
      <c r="G54" t="str">
        <f>LEFT(Tabela_transport4[[#This Row],[Marka_i_model]],FIND(" ",Tabela_transport4[[#This Row],[Marka_i_model]]))</f>
        <v xml:space="preserve">Renault </v>
      </c>
    </row>
    <row r="55" spans="1:7" x14ac:dyDescent="0.3">
      <c r="A55" s="1" t="s">
        <v>83</v>
      </c>
      <c r="B55">
        <v>2010</v>
      </c>
      <c r="C55">
        <v>265000</v>
      </c>
      <c r="D55" s="1" t="s">
        <v>86</v>
      </c>
      <c r="E55">
        <v>856000</v>
      </c>
      <c r="F55" s="2">
        <v>42236</v>
      </c>
      <c r="G55" t="str">
        <f>LEFT(Tabela_transport4[[#This Row],[Marka_i_model]],FIND(" ",Tabela_transport4[[#This Row],[Marka_i_model]]))</f>
        <v xml:space="preserve">Renault </v>
      </c>
    </row>
    <row r="56" spans="1:7" x14ac:dyDescent="0.3">
      <c r="A56" s="1" t="s">
        <v>33</v>
      </c>
      <c r="B56">
        <v>2010</v>
      </c>
      <c r="C56">
        <v>230000</v>
      </c>
      <c r="D56" s="1" t="s">
        <v>87</v>
      </c>
      <c r="E56">
        <v>455000</v>
      </c>
      <c r="F56" s="2">
        <v>42439</v>
      </c>
      <c r="G56" t="str">
        <f>LEFT(Tabela_transport4[[#This Row],[Marka_i_model]],FIND(" ",Tabela_transport4[[#This Row],[Marka_i_model]]))</f>
        <v xml:space="preserve">Renault </v>
      </c>
    </row>
    <row r="57" spans="1:7" x14ac:dyDescent="0.3">
      <c r="A57" s="1" t="s">
        <v>60</v>
      </c>
      <c r="B57">
        <v>2010</v>
      </c>
      <c r="C57">
        <v>231000</v>
      </c>
      <c r="D57" s="1" t="s">
        <v>88</v>
      </c>
      <c r="E57">
        <v>301000</v>
      </c>
      <c r="F57" s="2">
        <v>42307</v>
      </c>
      <c r="G57" t="str">
        <f>LEFT(Tabela_transport4[[#This Row],[Marka_i_model]],FIND(" ",Tabela_transport4[[#This Row],[Marka_i_model]]))</f>
        <v xml:space="preserve">Mercedes </v>
      </c>
    </row>
    <row r="58" spans="1:7" x14ac:dyDescent="0.3">
      <c r="A58" s="1" t="s">
        <v>62</v>
      </c>
      <c r="B58">
        <v>2010</v>
      </c>
      <c r="C58">
        <v>257000</v>
      </c>
      <c r="D58" s="1" t="s">
        <v>89</v>
      </c>
      <c r="E58">
        <v>164700</v>
      </c>
      <c r="F58" s="2">
        <v>42286</v>
      </c>
      <c r="G58" t="str">
        <f>LEFT(Tabela_transport4[[#This Row],[Marka_i_model]],FIND(" ",Tabela_transport4[[#This Row],[Marka_i_model]]))</f>
        <v xml:space="preserve">Mercedes </v>
      </c>
    </row>
    <row r="59" spans="1:7" x14ac:dyDescent="0.3">
      <c r="A59" s="1" t="s">
        <v>50</v>
      </c>
      <c r="B59">
        <v>2011</v>
      </c>
      <c r="C59">
        <v>38000</v>
      </c>
      <c r="D59" s="1" t="s">
        <v>90</v>
      </c>
      <c r="E59">
        <v>574000</v>
      </c>
      <c r="F59" s="2">
        <v>42309</v>
      </c>
      <c r="G59" t="str">
        <f>LEFT(Tabela_transport4[[#This Row],[Marka_i_model]],FIND(" ",Tabela_transport4[[#This Row],[Marka_i_model]]))</f>
        <v xml:space="preserve">DAF </v>
      </c>
    </row>
    <row r="60" spans="1:7" x14ac:dyDescent="0.3">
      <c r="A60" s="1" t="s">
        <v>91</v>
      </c>
      <c r="B60">
        <v>2011</v>
      </c>
      <c r="C60">
        <v>56700</v>
      </c>
      <c r="D60" s="1" t="s">
        <v>92</v>
      </c>
      <c r="E60">
        <v>290000</v>
      </c>
      <c r="F60" s="2">
        <v>42236</v>
      </c>
      <c r="G60" t="str">
        <f>LEFT(Tabela_transport4[[#This Row],[Marka_i_model]],FIND(" ",Tabela_transport4[[#This Row],[Marka_i_model]]))</f>
        <v xml:space="preserve">Renault </v>
      </c>
    </row>
    <row r="61" spans="1:7" x14ac:dyDescent="0.3">
      <c r="A61" s="1" t="s">
        <v>91</v>
      </c>
      <c r="B61">
        <v>2011</v>
      </c>
      <c r="C61">
        <v>57700</v>
      </c>
      <c r="D61" s="1" t="s">
        <v>93</v>
      </c>
      <c r="E61">
        <v>286000</v>
      </c>
      <c r="F61" s="2">
        <v>42236</v>
      </c>
      <c r="G61" t="str">
        <f>LEFT(Tabela_transport4[[#This Row],[Marka_i_model]],FIND(" ",Tabela_transport4[[#This Row],[Marka_i_model]]))</f>
        <v xml:space="preserve">Renault </v>
      </c>
    </row>
    <row r="62" spans="1:7" x14ac:dyDescent="0.3">
      <c r="A62" s="1" t="s">
        <v>67</v>
      </c>
      <c r="B62">
        <v>2011</v>
      </c>
      <c r="C62">
        <v>59000</v>
      </c>
      <c r="D62" s="1" t="s">
        <v>94</v>
      </c>
      <c r="E62">
        <v>103250</v>
      </c>
      <c r="F62" s="2">
        <v>42226</v>
      </c>
      <c r="G62" t="str">
        <f>LEFT(Tabela_transport4[[#This Row],[Marka_i_model]],FIND(" ",Tabela_transport4[[#This Row],[Marka_i_model]]))</f>
        <v xml:space="preserve">Renault </v>
      </c>
    </row>
    <row r="63" spans="1:7" x14ac:dyDescent="0.3">
      <c r="A63" s="1" t="s">
        <v>71</v>
      </c>
      <c r="B63">
        <v>2011</v>
      </c>
      <c r="C63">
        <v>74300</v>
      </c>
      <c r="D63" s="1" t="s">
        <v>95</v>
      </c>
      <c r="E63">
        <v>306000</v>
      </c>
      <c r="F63" s="2">
        <v>42174</v>
      </c>
      <c r="G63" t="str">
        <f>LEFT(Tabela_transport4[[#This Row],[Marka_i_model]],FIND(" ",Tabela_transport4[[#This Row],[Marka_i_model]]))</f>
        <v xml:space="preserve">Renault </v>
      </c>
    </row>
    <row r="64" spans="1:7" x14ac:dyDescent="0.3">
      <c r="A64" s="1" t="s">
        <v>62</v>
      </c>
      <c r="B64">
        <v>2011</v>
      </c>
      <c r="C64">
        <v>210000</v>
      </c>
      <c r="D64" s="1" t="s">
        <v>96</v>
      </c>
      <c r="E64">
        <v>780000</v>
      </c>
      <c r="F64" s="2">
        <v>42481</v>
      </c>
      <c r="G64" t="str">
        <f>LEFT(Tabela_transport4[[#This Row],[Marka_i_model]],FIND(" ",Tabela_transport4[[#This Row],[Marka_i_model]]))</f>
        <v xml:space="preserve">Mercedes </v>
      </c>
    </row>
    <row r="65" spans="1:7" x14ac:dyDescent="0.3">
      <c r="A65" s="1" t="s">
        <v>62</v>
      </c>
      <c r="B65">
        <v>2011</v>
      </c>
      <c r="C65">
        <v>210000</v>
      </c>
      <c r="D65" s="1" t="s">
        <v>97</v>
      </c>
      <c r="E65">
        <v>760300</v>
      </c>
      <c r="F65" s="2">
        <v>42481</v>
      </c>
      <c r="G65" t="str">
        <f>LEFT(Tabela_transport4[[#This Row],[Marka_i_model]],FIND(" ",Tabela_transport4[[#This Row],[Marka_i_model]]))</f>
        <v xml:space="preserve">Mercedes </v>
      </c>
    </row>
    <row r="66" spans="1:7" x14ac:dyDescent="0.3">
      <c r="A66" s="1" t="s">
        <v>62</v>
      </c>
      <c r="B66">
        <v>2011</v>
      </c>
      <c r="C66">
        <v>210000</v>
      </c>
      <c r="D66" s="1" t="s">
        <v>98</v>
      </c>
      <c r="E66">
        <v>680000</v>
      </c>
      <c r="F66" s="2">
        <v>42481</v>
      </c>
      <c r="G66" t="str">
        <f>LEFT(Tabela_transport4[[#This Row],[Marka_i_model]],FIND(" ",Tabela_transport4[[#This Row],[Marka_i_model]]))</f>
        <v xml:space="preserve">Mercedes </v>
      </c>
    </row>
    <row r="67" spans="1:7" x14ac:dyDescent="0.3">
      <c r="A67" s="1" t="s">
        <v>62</v>
      </c>
      <c r="B67">
        <v>2011</v>
      </c>
      <c r="C67">
        <v>210000</v>
      </c>
      <c r="D67" s="1" t="s">
        <v>99</v>
      </c>
      <c r="E67">
        <v>655000</v>
      </c>
      <c r="F67" s="2">
        <v>42481</v>
      </c>
      <c r="G67" t="str">
        <f>LEFT(Tabela_transport4[[#This Row],[Marka_i_model]],FIND(" ",Tabela_transport4[[#This Row],[Marka_i_model]]))</f>
        <v xml:space="preserve">Mercedes </v>
      </c>
    </row>
    <row r="68" spans="1:7" x14ac:dyDescent="0.3">
      <c r="A68" s="1" t="s">
        <v>100</v>
      </c>
      <c r="B68">
        <v>2011</v>
      </c>
      <c r="C68">
        <v>220000</v>
      </c>
      <c r="D68" s="1" t="s">
        <v>101</v>
      </c>
      <c r="E68">
        <v>731000</v>
      </c>
      <c r="F68" s="2">
        <v>42236</v>
      </c>
      <c r="G68" t="str">
        <f>LEFT(Tabela_transport4[[#This Row],[Marka_i_model]],FIND(" ",Tabela_transport4[[#This Row],[Marka_i_model]]))</f>
        <v xml:space="preserve">Renault </v>
      </c>
    </row>
    <row r="69" spans="1:7" x14ac:dyDescent="0.3">
      <c r="A69" s="1" t="s">
        <v>100</v>
      </c>
      <c r="B69">
        <v>2011</v>
      </c>
      <c r="C69">
        <v>220000</v>
      </c>
      <c r="D69" s="1" t="s">
        <v>102</v>
      </c>
      <c r="E69">
        <v>685413</v>
      </c>
      <c r="F69" s="2">
        <v>42236</v>
      </c>
      <c r="G69" t="str">
        <f>LEFT(Tabela_transport4[[#This Row],[Marka_i_model]],FIND(" ",Tabela_transport4[[#This Row],[Marka_i_model]]))</f>
        <v xml:space="preserve">Renault </v>
      </c>
    </row>
    <row r="70" spans="1:7" x14ac:dyDescent="0.3">
      <c r="A70" s="1" t="s">
        <v>58</v>
      </c>
      <c r="B70">
        <v>2011</v>
      </c>
      <c r="C70">
        <v>196340</v>
      </c>
      <c r="D70" s="1" t="s">
        <v>103</v>
      </c>
      <c r="E70">
        <v>186000</v>
      </c>
      <c r="F70" s="2">
        <v>42278</v>
      </c>
      <c r="G70" t="str">
        <f>LEFT(Tabela_transport4[[#This Row],[Marka_i_model]],FIND(" ",Tabela_transport4[[#This Row],[Marka_i_model]]))</f>
        <v xml:space="preserve">DAF </v>
      </c>
    </row>
    <row r="71" spans="1:7" x14ac:dyDescent="0.3">
      <c r="A71" s="1" t="s">
        <v>104</v>
      </c>
      <c r="B71">
        <v>2011</v>
      </c>
      <c r="C71">
        <v>245000</v>
      </c>
      <c r="D71" s="1" t="s">
        <v>105</v>
      </c>
      <c r="E71">
        <v>720000</v>
      </c>
      <c r="F71" s="2">
        <v>42462</v>
      </c>
      <c r="G71" t="str">
        <f>LEFT(Tabela_transport4[[#This Row],[Marka_i_model]],FIND(" ",Tabela_transport4[[#This Row],[Marka_i_model]]))</f>
        <v xml:space="preserve">Scania </v>
      </c>
    </row>
    <row r="72" spans="1:7" x14ac:dyDescent="0.3">
      <c r="A72" s="1" t="s">
        <v>104</v>
      </c>
      <c r="B72">
        <v>2011</v>
      </c>
      <c r="C72">
        <v>245000</v>
      </c>
      <c r="D72" s="1" t="s">
        <v>106</v>
      </c>
      <c r="E72">
        <v>680000</v>
      </c>
      <c r="F72" s="2">
        <v>42462</v>
      </c>
      <c r="G72" t="str">
        <f>LEFT(Tabela_transport4[[#This Row],[Marka_i_model]],FIND(" ",Tabela_transport4[[#This Row],[Marka_i_model]]))</f>
        <v xml:space="preserve">Scania </v>
      </c>
    </row>
    <row r="73" spans="1:7" x14ac:dyDescent="0.3">
      <c r="A73" s="1" t="s">
        <v>104</v>
      </c>
      <c r="B73">
        <v>2011</v>
      </c>
      <c r="C73">
        <v>245000</v>
      </c>
      <c r="D73" s="1" t="s">
        <v>107</v>
      </c>
      <c r="E73">
        <v>660000</v>
      </c>
      <c r="F73" s="2">
        <v>42462</v>
      </c>
      <c r="G73" t="str">
        <f>LEFT(Tabela_transport4[[#This Row],[Marka_i_model]],FIND(" ",Tabela_transport4[[#This Row],[Marka_i_model]]))</f>
        <v xml:space="preserve">Scania </v>
      </c>
    </row>
    <row r="74" spans="1:7" x14ac:dyDescent="0.3">
      <c r="A74" s="1" t="s">
        <v>104</v>
      </c>
      <c r="B74">
        <v>2011</v>
      </c>
      <c r="C74">
        <v>245000</v>
      </c>
      <c r="D74" s="1" t="s">
        <v>108</v>
      </c>
      <c r="E74">
        <v>630000</v>
      </c>
      <c r="F74" s="2">
        <v>42462</v>
      </c>
      <c r="G74" t="str">
        <f>LEFT(Tabela_transport4[[#This Row],[Marka_i_model]],FIND(" ",Tabela_transport4[[#This Row],[Marka_i_model]]))</f>
        <v xml:space="preserve">Scania </v>
      </c>
    </row>
    <row r="75" spans="1:7" x14ac:dyDescent="0.3">
      <c r="A75" s="1" t="s">
        <v>104</v>
      </c>
      <c r="B75">
        <v>2011</v>
      </c>
      <c r="C75">
        <v>245000</v>
      </c>
      <c r="D75" s="1" t="s">
        <v>109</v>
      </c>
      <c r="E75">
        <v>655000</v>
      </c>
      <c r="F75" s="2">
        <v>42462</v>
      </c>
      <c r="G75" t="str">
        <f>LEFT(Tabela_transport4[[#This Row],[Marka_i_model]],FIND(" ",Tabela_transport4[[#This Row],[Marka_i_model]]))</f>
        <v xml:space="preserve">Scania </v>
      </c>
    </row>
    <row r="76" spans="1:7" x14ac:dyDescent="0.3">
      <c r="A76" s="1" t="s">
        <v>104</v>
      </c>
      <c r="B76">
        <v>2011</v>
      </c>
      <c r="C76">
        <v>245000</v>
      </c>
      <c r="D76" s="1" t="s">
        <v>110</v>
      </c>
      <c r="E76">
        <v>590000</v>
      </c>
      <c r="F76" s="2">
        <v>42462</v>
      </c>
      <c r="G76" t="str">
        <f>LEFT(Tabela_transport4[[#This Row],[Marka_i_model]],FIND(" ",Tabela_transport4[[#This Row],[Marka_i_model]]))</f>
        <v xml:space="preserve">Scania </v>
      </c>
    </row>
    <row r="77" spans="1:7" x14ac:dyDescent="0.3">
      <c r="A77" s="1" t="s">
        <v>50</v>
      </c>
      <c r="B77">
        <v>2012</v>
      </c>
      <c r="C77">
        <v>39830</v>
      </c>
      <c r="D77" s="1" t="s">
        <v>111</v>
      </c>
      <c r="E77">
        <v>330000</v>
      </c>
      <c r="F77" s="2">
        <v>42062</v>
      </c>
      <c r="G77" t="str">
        <f>LEFT(Tabela_transport4[[#This Row],[Marka_i_model]],FIND(" ",Tabela_transport4[[#This Row],[Marka_i_model]]))</f>
        <v xml:space="preserve">DAF </v>
      </c>
    </row>
    <row r="78" spans="1:7" x14ac:dyDescent="0.3">
      <c r="A78" s="1" t="s">
        <v>50</v>
      </c>
      <c r="B78">
        <v>2012</v>
      </c>
      <c r="C78">
        <v>48800</v>
      </c>
      <c r="D78" s="1" t="s">
        <v>112</v>
      </c>
      <c r="E78">
        <v>268650</v>
      </c>
      <c r="F78" s="2">
        <v>42117</v>
      </c>
      <c r="G78" t="str">
        <f>LEFT(Tabela_transport4[[#This Row],[Marka_i_model]],FIND(" ",Tabela_transport4[[#This Row],[Marka_i_model]]))</f>
        <v xml:space="preserve">DAF </v>
      </c>
    </row>
    <row r="79" spans="1:7" x14ac:dyDescent="0.3">
      <c r="A79" s="1" t="s">
        <v>18</v>
      </c>
      <c r="B79">
        <v>2012</v>
      </c>
      <c r="C79">
        <v>59000</v>
      </c>
      <c r="D79" s="1" t="s">
        <v>113</v>
      </c>
      <c r="E79">
        <v>302000</v>
      </c>
      <c r="F79" s="2">
        <v>42271</v>
      </c>
      <c r="G79" t="str">
        <f>LEFT(Tabela_transport4[[#This Row],[Marka_i_model]],FIND(" ",Tabela_transport4[[#This Row],[Marka_i_model]]))</f>
        <v xml:space="preserve">Volvo </v>
      </c>
    </row>
    <row r="80" spans="1:7" x14ac:dyDescent="0.3">
      <c r="A80" s="1" t="s">
        <v>33</v>
      </c>
      <c r="B80">
        <v>2012</v>
      </c>
      <c r="C80">
        <v>76000</v>
      </c>
      <c r="D80" s="1" t="s">
        <v>114</v>
      </c>
      <c r="E80">
        <v>850000</v>
      </c>
      <c r="F80" s="2">
        <v>42376</v>
      </c>
      <c r="G80" t="str">
        <f>LEFT(Tabela_transport4[[#This Row],[Marka_i_model]],FIND(" ",Tabela_transport4[[#This Row],[Marka_i_model]]))</f>
        <v xml:space="preserve">Renault </v>
      </c>
    </row>
    <row r="81" spans="1:7" x14ac:dyDescent="0.3">
      <c r="A81" s="1" t="s">
        <v>41</v>
      </c>
      <c r="B81">
        <v>2012</v>
      </c>
      <c r="C81">
        <v>87133</v>
      </c>
      <c r="D81" s="1" t="s">
        <v>115</v>
      </c>
      <c r="E81">
        <v>376000</v>
      </c>
      <c r="F81" s="2">
        <v>42208</v>
      </c>
      <c r="G81" t="str">
        <f>LEFT(Tabela_transport4[[#This Row],[Marka_i_model]],FIND(" ",Tabela_transport4[[#This Row],[Marka_i_model]]))</f>
        <v xml:space="preserve">Iveco </v>
      </c>
    </row>
    <row r="82" spans="1:7" x14ac:dyDescent="0.3">
      <c r="A82" s="1" t="s">
        <v>22</v>
      </c>
      <c r="B82">
        <v>2012</v>
      </c>
      <c r="C82">
        <v>110000</v>
      </c>
      <c r="D82" s="1" t="s">
        <v>116</v>
      </c>
      <c r="E82">
        <v>201000</v>
      </c>
      <c r="F82" s="2">
        <v>42075</v>
      </c>
      <c r="G82" t="str">
        <f>LEFT(Tabela_transport4[[#This Row],[Marka_i_model]],FIND(" ",Tabela_transport4[[#This Row],[Marka_i_model]]))</f>
        <v xml:space="preserve">Volvo </v>
      </c>
    </row>
    <row r="83" spans="1:7" x14ac:dyDescent="0.3">
      <c r="A83" s="1" t="s">
        <v>50</v>
      </c>
      <c r="B83">
        <v>2012</v>
      </c>
      <c r="C83">
        <v>130780</v>
      </c>
      <c r="D83" s="1" t="s">
        <v>117</v>
      </c>
      <c r="E83">
        <v>310000</v>
      </c>
      <c r="F83" s="2">
        <v>42365</v>
      </c>
      <c r="G83" t="str">
        <f>LEFT(Tabela_transport4[[#This Row],[Marka_i_model]],FIND(" ",Tabela_transport4[[#This Row],[Marka_i_model]]))</f>
        <v xml:space="preserve">DAF </v>
      </c>
    </row>
    <row r="84" spans="1:7" x14ac:dyDescent="0.3">
      <c r="A84" s="1" t="s">
        <v>45</v>
      </c>
      <c r="B84">
        <v>2012</v>
      </c>
      <c r="C84">
        <v>135502</v>
      </c>
      <c r="D84" s="1" t="s">
        <v>118</v>
      </c>
      <c r="E84">
        <v>247000</v>
      </c>
      <c r="F84" s="2">
        <v>42476</v>
      </c>
      <c r="G84" t="str">
        <f>LEFT(Tabela_transport4[[#This Row],[Marka_i_model]],FIND(" ",Tabela_transport4[[#This Row],[Marka_i_model]]))</f>
        <v xml:space="preserve">MAN </v>
      </c>
    </row>
    <row r="85" spans="1:7" x14ac:dyDescent="0.3">
      <c r="A85" s="1" t="s">
        <v>119</v>
      </c>
      <c r="B85">
        <v>2012</v>
      </c>
      <c r="C85">
        <v>145000</v>
      </c>
      <c r="D85" s="1" t="s">
        <v>120</v>
      </c>
      <c r="E85">
        <v>386732</v>
      </c>
      <c r="F85" s="2">
        <v>42059</v>
      </c>
      <c r="G85" t="str">
        <f>LEFT(Tabela_transport4[[#This Row],[Marka_i_model]],FIND(" ",Tabela_transport4[[#This Row],[Marka_i_model]]))</f>
        <v xml:space="preserve">Iveco </v>
      </c>
    </row>
    <row r="86" spans="1:7" x14ac:dyDescent="0.3">
      <c r="A86" s="1" t="s">
        <v>119</v>
      </c>
      <c r="B86">
        <v>2012</v>
      </c>
      <c r="C86">
        <v>145000</v>
      </c>
      <c r="D86" s="1" t="s">
        <v>121</v>
      </c>
      <c r="E86">
        <v>312680</v>
      </c>
      <c r="F86" s="2">
        <v>42059</v>
      </c>
      <c r="G86" t="str">
        <f>LEFT(Tabela_transport4[[#This Row],[Marka_i_model]],FIND(" ",Tabela_transport4[[#This Row],[Marka_i_model]]))</f>
        <v xml:space="preserve">Iveco </v>
      </c>
    </row>
    <row r="87" spans="1:7" x14ac:dyDescent="0.3">
      <c r="A87" s="1" t="s">
        <v>33</v>
      </c>
      <c r="B87">
        <v>2012</v>
      </c>
      <c r="C87">
        <v>163800</v>
      </c>
      <c r="D87" s="1" t="s">
        <v>122</v>
      </c>
      <c r="E87">
        <v>366000</v>
      </c>
      <c r="F87" s="2">
        <v>42329</v>
      </c>
      <c r="G87" t="str">
        <f>LEFT(Tabela_transport4[[#This Row],[Marka_i_model]],FIND(" ",Tabela_transport4[[#This Row],[Marka_i_model]]))</f>
        <v xml:space="preserve">Renault </v>
      </c>
    </row>
    <row r="88" spans="1:7" x14ac:dyDescent="0.3">
      <c r="A88" s="1" t="s">
        <v>123</v>
      </c>
      <c r="B88">
        <v>2012</v>
      </c>
      <c r="C88">
        <v>183000</v>
      </c>
      <c r="D88" s="1" t="s">
        <v>124</v>
      </c>
      <c r="E88">
        <v>520000</v>
      </c>
      <c r="F88" s="2">
        <v>42444</v>
      </c>
      <c r="G88" t="str">
        <f>LEFT(Tabela_transport4[[#This Row],[Marka_i_model]],FIND(" ",Tabela_transport4[[#This Row],[Marka_i_model]]))</f>
        <v xml:space="preserve">Scania </v>
      </c>
    </row>
    <row r="89" spans="1:7" x14ac:dyDescent="0.3">
      <c r="A89" s="1" t="s">
        <v>123</v>
      </c>
      <c r="B89">
        <v>2012</v>
      </c>
      <c r="C89">
        <v>183000</v>
      </c>
      <c r="D89" s="1" t="s">
        <v>125</v>
      </c>
      <c r="E89">
        <v>530000</v>
      </c>
      <c r="F89" s="2">
        <v>42444</v>
      </c>
      <c r="G89" t="str">
        <f>LEFT(Tabela_transport4[[#This Row],[Marka_i_model]],FIND(" ",Tabela_transport4[[#This Row],[Marka_i_model]]))</f>
        <v xml:space="preserve">Scania </v>
      </c>
    </row>
    <row r="90" spans="1:7" x14ac:dyDescent="0.3">
      <c r="A90" s="1" t="s">
        <v>123</v>
      </c>
      <c r="B90">
        <v>2012</v>
      </c>
      <c r="C90">
        <v>183000</v>
      </c>
      <c r="D90" s="1" t="s">
        <v>126</v>
      </c>
      <c r="E90">
        <v>490000</v>
      </c>
      <c r="F90" s="2">
        <v>42444</v>
      </c>
      <c r="G90" t="str">
        <f>LEFT(Tabela_transport4[[#This Row],[Marka_i_model]],FIND(" ",Tabela_transport4[[#This Row],[Marka_i_model]]))</f>
        <v xml:space="preserve">Scania </v>
      </c>
    </row>
    <row r="91" spans="1:7" x14ac:dyDescent="0.3">
      <c r="A91" s="1" t="s">
        <v>123</v>
      </c>
      <c r="B91">
        <v>2012</v>
      </c>
      <c r="C91">
        <v>183000</v>
      </c>
      <c r="D91" s="1" t="s">
        <v>127</v>
      </c>
      <c r="E91">
        <v>481000</v>
      </c>
      <c r="F91" s="2">
        <v>42444</v>
      </c>
      <c r="G91" t="str">
        <f>LEFT(Tabela_transport4[[#This Row],[Marka_i_model]],FIND(" ",Tabela_transport4[[#This Row],[Marka_i_model]]))</f>
        <v xml:space="preserve">Scania </v>
      </c>
    </row>
    <row r="92" spans="1:7" x14ac:dyDescent="0.3">
      <c r="A92" s="1" t="s">
        <v>123</v>
      </c>
      <c r="B92">
        <v>2012</v>
      </c>
      <c r="C92">
        <v>183000</v>
      </c>
      <c r="D92" s="1" t="s">
        <v>128</v>
      </c>
      <c r="E92">
        <v>454000</v>
      </c>
      <c r="F92" s="2">
        <v>42444</v>
      </c>
      <c r="G92" t="str">
        <f>LEFT(Tabela_transport4[[#This Row],[Marka_i_model]],FIND(" ",Tabela_transport4[[#This Row],[Marka_i_model]]))</f>
        <v xml:space="preserve">Scania </v>
      </c>
    </row>
    <row r="93" spans="1:7" x14ac:dyDescent="0.3">
      <c r="A93" s="1" t="s">
        <v>129</v>
      </c>
      <c r="B93">
        <v>2012</v>
      </c>
      <c r="C93">
        <v>210000</v>
      </c>
      <c r="D93" s="1" t="s">
        <v>130</v>
      </c>
      <c r="E93">
        <v>517000</v>
      </c>
      <c r="F93" s="2">
        <v>42415</v>
      </c>
      <c r="G93" t="str">
        <f>LEFT(Tabela_transport4[[#This Row],[Marka_i_model]],FIND(" ",Tabela_transport4[[#This Row],[Marka_i_model]]))</f>
        <v xml:space="preserve">Volvo </v>
      </c>
    </row>
    <row r="94" spans="1:7" x14ac:dyDescent="0.3">
      <c r="A94" s="1" t="s">
        <v>56</v>
      </c>
      <c r="B94">
        <v>2012</v>
      </c>
      <c r="C94">
        <v>196370</v>
      </c>
      <c r="D94" s="1" t="s">
        <v>131</v>
      </c>
      <c r="E94">
        <v>286000</v>
      </c>
      <c r="F94" s="2">
        <v>42467</v>
      </c>
      <c r="G94" t="str">
        <f>LEFT(Tabela_transport4[[#This Row],[Marka_i_model]],FIND(" ",Tabela_transport4[[#This Row],[Marka_i_model]]))</f>
        <v xml:space="preserve">MAN </v>
      </c>
    </row>
    <row r="95" spans="1:7" x14ac:dyDescent="0.3">
      <c r="A95" s="1" t="s">
        <v>129</v>
      </c>
      <c r="B95">
        <v>2012</v>
      </c>
      <c r="C95">
        <v>210000</v>
      </c>
      <c r="D95" s="1" t="s">
        <v>132</v>
      </c>
      <c r="E95">
        <v>435000</v>
      </c>
      <c r="F95" s="2">
        <v>42415</v>
      </c>
      <c r="G95" t="str">
        <f>LEFT(Tabela_transport4[[#This Row],[Marka_i_model]],FIND(" ",Tabela_transport4[[#This Row],[Marka_i_model]]))</f>
        <v xml:space="preserve">Volvo </v>
      </c>
    </row>
    <row r="96" spans="1:7" x14ac:dyDescent="0.3">
      <c r="A96" s="1" t="s">
        <v>133</v>
      </c>
      <c r="B96">
        <v>2012</v>
      </c>
      <c r="C96">
        <v>210300</v>
      </c>
      <c r="D96" s="1" t="s">
        <v>134</v>
      </c>
      <c r="E96">
        <v>417671</v>
      </c>
      <c r="F96" s="2">
        <v>42520</v>
      </c>
      <c r="G96" t="str">
        <f>LEFT(Tabela_transport4[[#This Row],[Marka_i_model]],FIND(" ",Tabela_transport4[[#This Row],[Marka_i_model]]))</f>
        <v xml:space="preserve">MAN </v>
      </c>
    </row>
    <row r="97" spans="1:7" x14ac:dyDescent="0.3">
      <c r="A97" s="1" t="s">
        <v>33</v>
      </c>
      <c r="B97">
        <v>2012</v>
      </c>
      <c r="C97">
        <v>231000</v>
      </c>
      <c r="D97" s="1" t="s">
        <v>135</v>
      </c>
      <c r="E97">
        <v>451000</v>
      </c>
      <c r="F97" s="2">
        <v>42439</v>
      </c>
      <c r="G97" t="str">
        <f>LEFT(Tabela_transport4[[#This Row],[Marka_i_model]],FIND(" ",Tabela_transport4[[#This Row],[Marka_i_model]]))</f>
        <v xml:space="preserve">Renault </v>
      </c>
    </row>
    <row r="98" spans="1:7" x14ac:dyDescent="0.3">
      <c r="A98" s="1" t="s">
        <v>136</v>
      </c>
      <c r="B98">
        <v>2012</v>
      </c>
      <c r="C98">
        <v>240000</v>
      </c>
      <c r="D98" s="1" t="s">
        <v>137</v>
      </c>
      <c r="E98">
        <v>301344</v>
      </c>
      <c r="F98" s="2">
        <v>42185</v>
      </c>
      <c r="G98" t="str">
        <f>LEFT(Tabela_transport4[[#This Row],[Marka_i_model]],FIND(" ",Tabela_transport4[[#This Row],[Marka_i_model]]))</f>
        <v xml:space="preserve">DAF </v>
      </c>
    </row>
    <row r="99" spans="1:7" x14ac:dyDescent="0.3">
      <c r="A99" s="1" t="s">
        <v>136</v>
      </c>
      <c r="B99">
        <v>2012</v>
      </c>
      <c r="C99">
        <v>240000</v>
      </c>
      <c r="D99" s="1" t="s">
        <v>138</v>
      </c>
      <c r="E99">
        <v>315988</v>
      </c>
      <c r="F99" s="2">
        <v>42185</v>
      </c>
      <c r="G99" t="str">
        <f>LEFT(Tabela_transport4[[#This Row],[Marka_i_model]],FIND(" ",Tabela_transport4[[#This Row],[Marka_i_model]]))</f>
        <v xml:space="preserve">DAF </v>
      </c>
    </row>
    <row r="100" spans="1:7" x14ac:dyDescent="0.3">
      <c r="A100" s="1" t="s">
        <v>136</v>
      </c>
      <c r="B100">
        <v>2012</v>
      </c>
      <c r="C100">
        <v>240000</v>
      </c>
      <c r="D100" s="1" t="s">
        <v>139</v>
      </c>
      <c r="E100">
        <v>234760</v>
      </c>
      <c r="F100" s="2">
        <v>42185</v>
      </c>
      <c r="G100" t="str">
        <f>LEFT(Tabela_transport4[[#This Row],[Marka_i_model]],FIND(" ",Tabela_transport4[[#This Row],[Marka_i_model]]))</f>
        <v xml:space="preserve">DAF </v>
      </c>
    </row>
    <row r="101" spans="1:7" x14ac:dyDescent="0.3">
      <c r="A101" s="1" t="s">
        <v>136</v>
      </c>
      <c r="B101">
        <v>2012</v>
      </c>
      <c r="C101">
        <v>240000</v>
      </c>
      <c r="D101" s="1" t="s">
        <v>140</v>
      </c>
      <c r="E101">
        <v>210780</v>
      </c>
      <c r="F101" s="2">
        <v>42185</v>
      </c>
      <c r="G101" t="str">
        <f>LEFT(Tabela_transport4[[#This Row],[Marka_i_model]],FIND(" ",Tabela_transport4[[#This Row],[Marka_i_model]]))</f>
        <v xml:space="preserve">DAF </v>
      </c>
    </row>
    <row r="102" spans="1:7" x14ac:dyDescent="0.3">
      <c r="A102" s="1" t="s">
        <v>136</v>
      </c>
      <c r="B102">
        <v>2012</v>
      </c>
      <c r="C102">
        <v>240000</v>
      </c>
      <c r="D102" s="1" t="s">
        <v>141</v>
      </c>
      <c r="E102">
        <v>198240</v>
      </c>
      <c r="F102" s="2">
        <v>42185</v>
      </c>
      <c r="G102" t="str">
        <f>LEFT(Tabela_transport4[[#This Row],[Marka_i_model]],FIND(" ",Tabela_transport4[[#This Row],[Marka_i_model]]))</f>
        <v xml:space="preserve">DAF </v>
      </c>
    </row>
    <row r="103" spans="1:7" x14ac:dyDescent="0.3">
      <c r="A103" s="1" t="s">
        <v>62</v>
      </c>
      <c r="B103">
        <v>2012</v>
      </c>
      <c r="C103">
        <v>290000</v>
      </c>
      <c r="D103" s="1" t="s">
        <v>142</v>
      </c>
      <c r="E103">
        <v>170000</v>
      </c>
      <c r="F103" s="2">
        <v>42297</v>
      </c>
      <c r="G103" t="str">
        <f>LEFT(Tabela_transport4[[#This Row],[Marka_i_model]],FIND(" ",Tabela_transport4[[#This Row],[Marka_i_model]]))</f>
        <v xml:space="preserve">Mercedes </v>
      </c>
    </row>
    <row r="104" spans="1:7" x14ac:dyDescent="0.3">
      <c r="A104" s="1" t="s">
        <v>50</v>
      </c>
      <c r="B104">
        <v>2013</v>
      </c>
      <c r="C104">
        <v>47800</v>
      </c>
      <c r="D104" s="1" t="s">
        <v>143</v>
      </c>
      <c r="E104">
        <v>272650</v>
      </c>
      <c r="F104" s="2">
        <v>42117</v>
      </c>
      <c r="G104" t="str">
        <f>LEFT(Tabela_transport4[[#This Row],[Marka_i_model]],FIND(" ",Tabela_transport4[[#This Row],[Marka_i_model]]))</f>
        <v xml:space="preserve">DAF </v>
      </c>
    </row>
    <row r="105" spans="1:7" x14ac:dyDescent="0.3">
      <c r="A105" s="1" t="s">
        <v>37</v>
      </c>
      <c r="B105">
        <v>2013</v>
      </c>
      <c r="C105">
        <v>80000</v>
      </c>
      <c r="D105" s="1" t="s">
        <v>144</v>
      </c>
      <c r="E105">
        <v>350000</v>
      </c>
      <c r="F105" s="2">
        <v>42379</v>
      </c>
      <c r="G105" t="str">
        <f>LEFT(Tabela_transport4[[#This Row],[Marka_i_model]],FIND(" ",Tabela_transport4[[#This Row],[Marka_i_model]]))</f>
        <v xml:space="preserve">Scania </v>
      </c>
    </row>
    <row r="106" spans="1:7" x14ac:dyDescent="0.3">
      <c r="A106" s="1" t="s">
        <v>37</v>
      </c>
      <c r="B106">
        <v>2013</v>
      </c>
      <c r="C106">
        <v>80000</v>
      </c>
      <c r="D106" s="1" t="s">
        <v>145</v>
      </c>
      <c r="E106">
        <v>235000</v>
      </c>
      <c r="F106" s="2">
        <v>42379</v>
      </c>
      <c r="G106" t="str">
        <f>LEFT(Tabela_transport4[[#This Row],[Marka_i_model]],FIND(" ",Tabela_transport4[[#This Row],[Marka_i_model]]))</f>
        <v xml:space="preserve">Scania </v>
      </c>
    </row>
    <row r="107" spans="1:7" x14ac:dyDescent="0.3">
      <c r="A107" s="1" t="s">
        <v>76</v>
      </c>
      <c r="B107">
        <v>2013</v>
      </c>
      <c r="C107">
        <v>93000</v>
      </c>
      <c r="D107" s="1" t="s">
        <v>146</v>
      </c>
      <c r="E107">
        <v>195000</v>
      </c>
      <c r="F107" s="2">
        <v>42268</v>
      </c>
      <c r="G107" t="str">
        <f>LEFT(Tabela_transport4[[#This Row],[Marka_i_model]],FIND(" ",Tabela_transport4[[#This Row],[Marka_i_model]]))</f>
        <v xml:space="preserve">DAF </v>
      </c>
    </row>
    <row r="108" spans="1:7" x14ac:dyDescent="0.3">
      <c r="A108" s="1" t="s">
        <v>79</v>
      </c>
      <c r="B108">
        <v>2013</v>
      </c>
      <c r="C108">
        <v>136000</v>
      </c>
      <c r="D108" s="1" t="s">
        <v>147</v>
      </c>
      <c r="E108">
        <v>247000</v>
      </c>
      <c r="F108" s="2">
        <v>42067</v>
      </c>
      <c r="G108" t="str">
        <f>LEFT(Tabela_transport4[[#This Row],[Marka_i_model]],FIND(" ",Tabela_transport4[[#This Row],[Marka_i_model]]))</f>
        <v xml:space="preserve">DAF </v>
      </c>
    </row>
    <row r="109" spans="1:7" x14ac:dyDescent="0.3">
      <c r="A109" s="1" t="s">
        <v>45</v>
      </c>
      <c r="B109">
        <v>2013</v>
      </c>
      <c r="C109">
        <v>158000</v>
      </c>
      <c r="D109" s="1" t="s">
        <v>148</v>
      </c>
      <c r="E109">
        <v>407000</v>
      </c>
      <c r="F109" s="2">
        <v>42681</v>
      </c>
      <c r="G109" t="str">
        <f>LEFT(Tabela_transport4[[#This Row],[Marka_i_model]],FIND(" ",Tabela_transport4[[#This Row],[Marka_i_model]]))</f>
        <v xml:space="preserve">MAN </v>
      </c>
    </row>
    <row r="110" spans="1:7" x14ac:dyDescent="0.3">
      <c r="A110" s="1" t="s">
        <v>136</v>
      </c>
      <c r="B110">
        <v>2013</v>
      </c>
      <c r="C110">
        <v>240000</v>
      </c>
      <c r="D110" s="1" t="s">
        <v>149</v>
      </c>
      <c r="E110">
        <v>301232</v>
      </c>
      <c r="F110" s="2">
        <v>42719</v>
      </c>
      <c r="G110" t="str">
        <f>LEFT(Tabela_transport4[[#This Row],[Marka_i_model]],FIND(" ",Tabela_transport4[[#This Row],[Marka_i_model]]))</f>
        <v xml:space="preserve">DAF </v>
      </c>
    </row>
    <row r="111" spans="1:7" x14ac:dyDescent="0.3">
      <c r="A111" s="1" t="s">
        <v>136</v>
      </c>
      <c r="B111">
        <v>2013</v>
      </c>
      <c r="C111">
        <v>240000</v>
      </c>
      <c r="D111" s="1" t="s">
        <v>150</v>
      </c>
      <c r="E111">
        <v>289567</v>
      </c>
      <c r="F111" s="2">
        <v>42719</v>
      </c>
      <c r="G111" t="str">
        <f>LEFT(Tabela_transport4[[#This Row],[Marka_i_model]],FIND(" ",Tabela_transport4[[#This Row],[Marka_i_model]]))</f>
        <v xml:space="preserve">DAF </v>
      </c>
    </row>
    <row r="112" spans="1:7" x14ac:dyDescent="0.3">
      <c r="A112" s="1" t="s">
        <v>136</v>
      </c>
      <c r="B112">
        <v>2013</v>
      </c>
      <c r="C112">
        <v>240000</v>
      </c>
      <c r="D112" s="1" t="s">
        <v>151</v>
      </c>
      <c r="E112">
        <v>245211</v>
      </c>
      <c r="F112" s="2">
        <v>42719</v>
      </c>
      <c r="G112" t="str">
        <f>LEFT(Tabela_transport4[[#This Row],[Marka_i_model]],FIND(" ",Tabela_transport4[[#This Row],[Marka_i_model]]))</f>
        <v xml:space="preserve">DAF </v>
      </c>
    </row>
    <row r="113" spans="1:7" x14ac:dyDescent="0.3">
      <c r="A113" s="1" t="s">
        <v>136</v>
      </c>
      <c r="B113">
        <v>2013</v>
      </c>
      <c r="C113">
        <v>240000</v>
      </c>
      <c r="D113" s="1" t="s">
        <v>152</v>
      </c>
      <c r="E113">
        <v>200123</v>
      </c>
      <c r="F113" s="2">
        <v>42719</v>
      </c>
      <c r="G113" t="str">
        <f>LEFT(Tabela_transport4[[#This Row],[Marka_i_model]],FIND(" ",Tabela_transport4[[#This Row],[Marka_i_model]]))</f>
        <v xml:space="preserve">DAF </v>
      </c>
    </row>
    <row r="114" spans="1:7" x14ac:dyDescent="0.3">
      <c r="A114" s="1" t="s">
        <v>136</v>
      </c>
      <c r="B114">
        <v>2013</v>
      </c>
      <c r="C114">
        <v>240000</v>
      </c>
      <c r="D114" s="1" t="s">
        <v>153</v>
      </c>
      <c r="E114">
        <v>235811</v>
      </c>
      <c r="F114" s="2">
        <v>42719</v>
      </c>
      <c r="G114" t="str">
        <f>LEFT(Tabela_transport4[[#This Row],[Marka_i_model]],FIND(" ",Tabela_transport4[[#This Row],[Marka_i_model]]))</f>
        <v xml:space="preserve">DAF </v>
      </c>
    </row>
    <row r="115" spans="1:7" x14ac:dyDescent="0.3">
      <c r="A115" s="1" t="s">
        <v>136</v>
      </c>
      <c r="B115">
        <v>2013</v>
      </c>
      <c r="C115">
        <v>240000</v>
      </c>
      <c r="D115" s="1" t="s">
        <v>154</v>
      </c>
      <c r="E115">
        <v>250021</v>
      </c>
      <c r="F115" s="2">
        <v>42719</v>
      </c>
      <c r="G115" t="str">
        <f>LEFT(Tabela_transport4[[#This Row],[Marka_i_model]],FIND(" ",Tabela_transport4[[#This Row],[Marka_i_model]]))</f>
        <v xml:space="preserve">DAF </v>
      </c>
    </row>
    <row r="116" spans="1:7" x14ac:dyDescent="0.3">
      <c r="A116" s="1" t="s">
        <v>136</v>
      </c>
      <c r="B116">
        <v>2013</v>
      </c>
      <c r="C116">
        <v>240000</v>
      </c>
      <c r="D116" s="1" t="s">
        <v>155</v>
      </c>
      <c r="E116">
        <v>198340</v>
      </c>
      <c r="F116" s="2">
        <v>42719</v>
      </c>
      <c r="G116" t="str">
        <f>LEFT(Tabela_transport4[[#This Row],[Marka_i_model]],FIND(" ",Tabela_transport4[[#This Row],[Marka_i_model]]))</f>
        <v xml:space="preserve">DAF </v>
      </c>
    </row>
    <row r="117" spans="1:7" x14ac:dyDescent="0.3">
      <c r="A117" s="1" t="s">
        <v>136</v>
      </c>
      <c r="B117">
        <v>2013</v>
      </c>
      <c r="C117">
        <v>240000</v>
      </c>
      <c r="D117" s="1" t="s">
        <v>156</v>
      </c>
      <c r="E117">
        <v>189761</v>
      </c>
      <c r="F117" s="2">
        <v>42719</v>
      </c>
      <c r="G117" t="str">
        <f>LEFT(Tabela_transport4[[#This Row],[Marka_i_model]],FIND(" ",Tabela_transport4[[#This Row],[Marka_i_model]]))</f>
        <v xml:space="preserve">DAF </v>
      </c>
    </row>
    <row r="118" spans="1:7" x14ac:dyDescent="0.3">
      <c r="A118" s="1" t="s">
        <v>157</v>
      </c>
      <c r="B118">
        <v>2013</v>
      </c>
      <c r="C118">
        <v>271000</v>
      </c>
      <c r="D118" s="1" t="s">
        <v>158</v>
      </c>
      <c r="E118">
        <v>153000</v>
      </c>
      <c r="F118" s="2">
        <v>42334</v>
      </c>
      <c r="G118" t="str">
        <f>LEFT(Tabela_transport4[[#This Row],[Marka_i_model]],FIND(" ",Tabela_transport4[[#This Row],[Marka_i_model]]))</f>
        <v xml:space="preserve">MAN </v>
      </c>
    </row>
    <row r="119" spans="1:7" x14ac:dyDescent="0.3">
      <c r="A119" s="1" t="s">
        <v>157</v>
      </c>
      <c r="B119">
        <v>2013</v>
      </c>
      <c r="C119">
        <v>271000</v>
      </c>
      <c r="D119" s="1" t="s">
        <v>159</v>
      </c>
      <c r="E119">
        <v>123000</v>
      </c>
      <c r="F119" s="2">
        <v>42520</v>
      </c>
      <c r="G119" t="str">
        <f>LEFT(Tabela_transport4[[#This Row],[Marka_i_model]],FIND(" ",Tabela_transport4[[#This Row],[Marka_i_model]]))</f>
        <v xml:space="preserve">MAN </v>
      </c>
    </row>
    <row r="120" spans="1:7" x14ac:dyDescent="0.3">
      <c r="A120" s="1" t="s">
        <v>160</v>
      </c>
      <c r="B120">
        <v>2014</v>
      </c>
      <c r="C120">
        <v>98000</v>
      </c>
      <c r="D120" s="1" t="s">
        <v>161</v>
      </c>
      <c r="E120">
        <v>251000</v>
      </c>
      <c r="F120" s="2">
        <v>42344</v>
      </c>
      <c r="G120" t="str">
        <f>LEFT(Tabela_transport4[[#This Row],[Marka_i_model]],FIND(" ",Tabela_transport4[[#This Row],[Marka_i_model]]))</f>
        <v xml:space="preserve">MAN </v>
      </c>
    </row>
    <row r="121" spans="1:7" x14ac:dyDescent="0.3">
      <c r="A121" s="1" t="s">
        <v>160</v>
      </c>
      <c r="B121">
        <v>2014</v>
      </c>
      <c r="C121">
        <v>99000</v>
      </c>
      <c r="D121" s="1" t="s">
        <v>162</v>
      </c>
      <c r="E121">
        <v>247000</v>
      </c>
      <c r="F121" s="2">
        <v>42344</v>
      </c>
      <c r="G121" t="str">
        <f>LEFT(Tabela_transport4[[#This Row],[Marka_i_model]],FIND(" ",Tabela_transport4[[#This Row],[Marka_i_model]]))</f>
        <v xml:space="preserve">MAN </v>
      </c>
    </row>
    <row r="122" spans="1:7" x14ac:dyDescent="0.3">
      <c r="A122" s="1" t="s">
        <v>45</v>
      </c>
      <c r="B122">
        <v>2014</v>
      </c>
      <c r="C122">
        <v>136502</v>
      </c>
      <c r="D122" s="1" t="s">
        <v>163</v>
      </c>
      <c r="E122">
        <v>243000</v>
      </c>
      <c r="F122" s="2">
        <v>42476</v>
      </c>
      <c r="G122" t="str">
        <f>LEFT(Tabela_transport4[[#This Row],[Marka_i_model]],FIND(" ",Tabela_transport4[[#This Row],[Marka_i_model]]))</f>
        <v xml:space="preserve">MAN </v>
      </c>
    </row>
    <row r="123" spans="1:7" x14ac:dyDescent="0.3">
      <c r="A123" s="1" t="s">
        <v>54</v>
      </c>
      <c r="B123">
        <v>2014</v>
      </c>
      <c r="C123">
        <v>167800</v>
      </c>
      <c r="D123" s="1" t="s">
        <v>164</v>
      </c>
      <c r="E123">
        <v>190300</v>
      </c>
      <c r="F123" s="2">
        <v>42272</v>
      </c>
      <c r="G123" t="str">
        <f>LEFT(Tabela_transport4[[#This Row],[Marka_i_model]],FIND(" ",Tabela_transport4[[#This Row],[Marka_i_model]]))</f>
        <v xml:space="preserve">MAN </v>
      </c>
    </row>
    <row r="124" spans="1:7" x14ac:dyDescent="0.3">
      <c r="A124" s="1" t="s">
        <v>35</v>
      </c>
      <c r="B124">
        <v>2014</v>
      </c>
      <c r="C124">
        <v>219000</v>
      </c>
      <c r="D124" s="1" t="s">
        <v>165</v>
      </c>
      <c r="E124">
        <v>126290</v>
      </c>
      <c r="F124" s="2">
        <v>42083</v>
      </c>
      <c r="G124" t="str">
        <f>LEFT(Tabela_transport4[[#This Row],[Marka_i_model]],FIND(" ",Tabela_transport4[[#This Row],[Marka_i_model]]))</f>
        <v xml:space="preserve">Mercedes </v>
      </c>
    </row>
    <row r="125" spans="1:7" x14ac:dyDescent="0.3">
      <c r="A125" s="1" t="s">
        <v>136</v>
      </c>
      <c r="B125">
        <v>2014</v>
      </c>
      <c r="C125">
        <v>240000</v>
      </c>
      <c r="D125" s="1" t="s">
        <v>166</v>
      </c>
      <c r="E125">
        <v>183788</v>
      </c>
      <c r="F125" s="2">
        <v>42681</v>
      </c>
      <c r="G125" t="str">
        <f>LEFT(Tabela_transport4[[#This Row],[Marka_i_model]],FIND(" ",Tabela_transport4[[#This Row],[Marka_i_model]]))</f>
        <v xml:space="preserve">DAF </v>
      </c>
    </row>
    <row r="126" spans="1:7" x14ac:dyDescent="0.3">
      <c r="A126" s="1" t="s">
        <v>136</v>
      </c>
      <c r="B126">
        <v>2014</v>
      </c>
      <c r="C126">
        <v>240000</v>
      </c>
      <c r="D126" s="1" t="s">
        <v>167</v>
      </c>
      <c r="E126">
        <v>160198</v>
      </c>
      <c r="F126" s="2">
        <v>42681</v>
      </c>
      <c r="G126" t="str">
        <f>LEFT(Tabela_transport4[[#This Row],[Marka_i_model]],FIND(" ",Tabela_transport4[[#This Row],[Marka_i_model]]))</f>
        <v xml:space="preserve">DAF </v>
      </c>
    </row>
    <row r="127" spans="1:7" x14ac:dyDescent="0.3">
      <c r="A127" s="1" t="s">
        <v>136</v>
      </c>
      <c r="B127">
        <v>2014</v>
      </c>
      <c r="C127">
        <v>240000</v>
      </c>
      <c r="D127" s="1" t="s">
        <v>168</v>
      </c>
      <c r="E127">
        <v>156724</v>
      </c>
      <c r="F127" s="2">
        <v>42681</v>
      </c>
      <c r="G127" t="str">
        <f>LEFT(Tabela_transport4[[#This Row],[Marka_i_model]],FIND(" ",Tabela_transport4[[#This Row],[Marka_i_model]]))</f>
        <v xml:space="preserve">DAF </v>
      </c>
    </row>
    <row r="128" spans="1:7" x14ac:dyDescent="0.3">
      <c r="A128" s="1" t="s">
        <v>157</v>
      </c>
      <c r="B128">
        <v>2014</v>
      </c>
      <c r="C128">
        <v>270000</v>
      </c>
      <c r="D128" s="1" t="s">
        <v>169</v>
      </c>
      <c r="E128">
        <v>157000</v>
      </c>
      <c r="F128" s="2">
        <v>42334</v>
      </c>
      <c r="G128" t="str">
        <f>LEFT(Tabela_transport4[[#This Row],[Marka_i_model]],FIND(" ",Tabela_transport4[[#This Row],[Marka_i_model]]))</f>
        <v xml:space="preserve">MAN </v>
      </c>
    </row>
    <row r="129" spans="1:7" x14ac:dyDescent="0.3">
      <c r="A129" s="1" t="s">
        <v>35</v>
      </c>
      <c r="B129">
        <v>2015</v>
      </c>
      <c r="C129">
        <v>218000</v>
      </c>
      <c r="D129" s="1" t="s">
        <v>170</v>
      </c>
      <c r="E129">
        <v>130290</v>
      </c>
      <c r="F129" s="2">
        <v>42083</v>
      </c>
      <c r="G129" t="str">
        <f>LEFT(Tabela_transport4[[#This Row],[Marka_i_model]],FIND(" ",Tabela_transport4[[#This Row],[Marka_i_model]]))</f>
        <v xml:space="preserve">Mercedes </v>
      </c>
    </row>
    <row r="130" spans="1:7" x14ac:dyDescent="0.3">
      <c r="A130" s="1" t="s">
        <v>62</v>
      </c>
      <c r="B130">
        <v>2015</v>
      </c>
      <c r="C130">
        <v>258000</v>
      </c>
      <c r="D130" s="1" t="s">
        <v>171</v>
      </c>
      <c r="E130">
        <v>160700</v>
      </c>
      <c r="F130" s="2">
        <v>42286</v>
      </c>
      <c r="G130" t="str">
        <f>LEFT(Tabela_transport4[[#This Row],[Marka_i_model]],FIND(" ",Tabela_transport4[[#This Row],[Marka_i_model]]))</f>
        <v xml:space="preserve">Mercedes </v>
      </c>
    </row>
    <row r="131" spans="1:7" x14ac:dyDescent="0.3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 s="2">
        <v>42734</v>
      </c>
      <c r="G131" t="str">
        <f>LEFT(Tabela_transport4[[#This Row],[Marka_i_model]],FIND(" ",Tabela_transport4[[#This Row],[Marka_i_model]]))</f>
        <v xml:space="preserve">Volvo </v>
      </c>
    </row>
    <row r="132" spans="1:7" x14ac:dyDescent="0.3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 s="2">
        <v>42734</v>
      </c>
      <c r="G132" t="str">
        <f>LEFT(Tabela_transport4[[#This Row],[Marka_i_model]],FIND(" ",Tabela_transport4[[#This Row],[Marka_i_model]]))</f>
        <v xml:space="preserve">Volvo </v>
      </c>
    </row>
    <row r="133" spans="1:7" x14ac:dyDescent="0.3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 s="2">
        <v>42734</v>
      </c>
      <c r="G133" t="str">
        <f>LEFT(Tabela_transport4[[#This Row],[Marka_i_model]],FIND(" ",Tabela_transport4[[#This Row],[Marka_i_model]]))</f>
        <v xml:space="preserve">Volvo </v>
      </c>
    </row>
    <row r="134" spans="1:7" x14ac:dyDescent="0.3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 s="2">
        <v>42734</v>
      </c>
      <c r="G134" t="str">
        <f>LEFT(Tabela_transport4[[#This Row],[Marka_i_model]],FIND(" ",Tabela_transport4[[#This Row],[Marka_i_model]]))</f>
        <v xml:space="preserve">Volvo </v>
      </c>
    </row>
    <row r="135" spans="1:7" x14ac:dyDescent="0.3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 s="2">
        <v>42734</v>
      </c>
      <c r="G135" t="str">
        <f>LEFT(Tabela_transport4[[#This Row],[Marka_i_model]],FIND(" ",Tabela_transport4[[#This Row],[Marka_i_model]]))</f>
        <v xml:space="preserve">Volvo 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0353-5E64-40E4-A9AD-C16FC957B114}">
  <dimension ref="A1:P135"/>
  <sheetViews>
    <sheetView workbookViewId="0">
      <selection activeCell="E4" sqref="E4:P11"/>
    </sheetView>
  </sheetViews>
  <sheetFormatPr defaultRowHeight="14.4" x14ac:dyDescent="0.3"/>
  <cols>
    <col min="1" max="1" width="16.88671875" bestFit="1" customWidth="1"/>
    <col min="2" max="2" width="15.5546875" bestFit="1" customWidth="1"/>
    <col min="3" max="3" width="12" customWidth="1"/>
    <col min="5" max="5" width="21.33203125" bestFit="1" customWidth="1"/>
    <col min="6" max="6" width="17" bestFit="1" customWidth="1"/>
    <col min="7" max="15" width="5" bestFit="1" customWidth="1"/>
    <col min="16" max="16" width="14" bestFit="1" customWidth="1"/>
  </cols>
  <sheetData>
    <row r="1" spans="1:16" x14ac:dyDescent="0.3">
      <c r="A1" t="s">
        <v>0</v>
      </c>
      <c r="B1" t="s">
        <v>1</v>
      </c>
      <c r="C1" t="s">
        <v>196</v>
      </c>
    </row>
    <row r="2" spans="1:16" x14ac:dyDescent="0.3">
      <c r="A2" s="1" t="s">
        <v>6</v>
      </c>
      <c r="B2">
        <v>2006</v>
      </c>
      <c r="C2" t="str">
        <f>LEFT(Tabela_transport47[[#This Row],[Marka_i_model]],FIND(" ",Tabela_transport47[[#This Row],[Marka_i_model]]))</f>
        <v xml:space="preserve">Iveco </v>
      </c>
    </row>
    <row r="3" spans="1:16" x14ac:dyDescent="0.3">
      <c r="A3" s="1" t="s">
        <v>6</v>
      </c>
      <c r="B3">
        <v>2006</v>
      </c>
      <c r="C3" t="str">
        <f>LEFT(Tabela_transport47[[#This Row],[Marka_i_model]],FIND(" ",Tabela_transport47[[#This Row],[Marka_i_model]]))</f>
        <v xml:space="preserve">Iveco </v>
      </c>
      <c r="E3" s="3" t="s">
        <v>197</v>
      </c>
      <c r="F3" s="3" t="s">
        <v>198</v>
      </c>
    </row>
    <row r="4" spans="1:16" x14ac:dyDescent="0.3">
      <c r="A4" s="1" t="s">
        <v>6</v>
      </c>
      <c r="B4">
        <v>2006</v>
      </c>
      <c r="C4" t="str">
        <f>LEFT(Tabela_transport47[[#This Row],[Marka_i_model]],FIND(" ",Tabela_transport47[[#This Row],[Marka_i_model]]))</f>
        <v xml:space="preserve">Iveco </v>
      </c>
      <c r="E4" s="3" t="s">
        <v>182</v>
      </c>
      <c r="F4">
        <v>2006</v>
      </c>
      <c r="G4">
        <v>2007</v>
      </c>
      <c r="H4">
        <v>2008</v>
      </c>
      <c r="I4">
        <v>2009</v>
      </c>
      <c r="J4">
        <v>2010</v>
      </c>
      <c r="K4">
        <v>2011</v>
      </c>
      <c r="L4">
        <v>2012</v>
      </c>
      <c r="M4">
        <v>2013</v>
      </c>
      <c r="N4">
        <v>2014</v>
      </c>
      <c r="O4">
        <v>2015</v>
      </c>
      <c r="P4" t="s">
        <v>190</v>
      </c>
    </row>
    <row r="5" spans="1:16" x14ac:dyDescent="0.3">
      <c r="A5" s="1" t="s">
        <v>6</v>
      </c>
      <c r="B5">
        <v>2006</v>
      </c>
      <c r="C5" t="str">
        <f>LEFT(Tabela_transport47[[#This Row],[Marka_i_model]],FIND(" ",Tabela_transport47[[#This Row],[Marka_i_model]]))</f>
        <v xml:space="preserve">Iveco </v>
      </c>
      <c r="E5" s="4" t="s">
        <v>183</v>
      </c>
      <c r="F5" s="1"/>
      <c r="G5" s="1"/>
      <c r="H5" s="1"/>
      <c r="I5" s="1">
        <v>2</v>
      </c>
      <c r="J5" s="1">
        <v>4</v>
      </c>
      <c r="K5" s="1">
        <v>2</v>
      </c>
      <c r="L5" s="1">
        <v>8</v>
      </c>
      <c r="M5" s="1">
        <v>11</v>
      </c>
      <c r="N5" s="1">
        <v>3</v>
      </c>
      <c r="O5" s="1"/>
      <c r="P5" s="1">
        <v>30</v>
      </c>
    </row>
    <row r="6" spans="1:16" x14ac:dyDescent="0.3">
      <c r="A6" s="1" t="s">
        <v>6</v>
      </c>
      <c r="B6">
        <v>2006</v>
      </c>
      <c r="C6" t="str">
        <f>LEFT(Tabela_transport47[[#This Row],[Marka_i_model]],FIND(" ",Tabela_transport47[[#This Row],[Marka_i_model]]))</f>
        <v xml:space="preserve">Iveco </v>
      </c>
      <c r="E6" s="4" t="s">
        <v>184</v>
      </c>
      <c r="F6" s="1">
        <v>5</v>
      </c>
      <c r="G6" s="1"/>
      <c r="H6" s="1"/>
      <c r="I6" s="1">
        <v>2</v>
      </c>
      <c r="J6" s="1">
        <v>2</v>
      </c>
      <c r="K6" s="1"/>
      <c r="L6" s="1">
        <v>3</v>
      </c>
      <c r="M6" s="1"/>
      <c r="N6" s="1"/>
      <c r="O6" s="1"/>
      <c r="P6" s="1">
        <v>12</v>
      </c>
    </row>
    <row r="7" spans="1:16" x14ac:dyDescent="0.3">
      <c r="A7" s="1" t="s">
        <v>12</v>
      </c>
      <c r="B7">
        <v>2007</v>
      </c>
      <c r="C7" t="str">
        <f>LEFT(Tabela_transport47[[#This Row],[Marka_i_model]],FIND(" ",Tabela_transport47[[#This Row],[Marka_i_model]]))</f>
        <v xml:space="preserve">Mercedes </v>
      </c>
      <c r="E7" s="4" t="s">
        <v>185</v>
      </c>
      <c r="F7" s="1"/>
      <c r="G7" s="1">
        <v>1</v>
      </c>
      <c r="H7" s="1"/>
      <c r="I7" s="1">
        <v>4</v>
      </c>
      <c r="J7" s="1">
        <v>2</v>
      </c>
      <c r="K7" s="1"/>
      <c r="L7" s="1">
        <v>3</v>
      </c>
      <c r="M7" s="1">
        <v>3</v>
      </c>
      <c r="N7" s="1">
        <v>5</v>
      </c>
      <c r="O7" s="1"/>
      <c r="P7" s="1">
        <v>18</v>
      </c>
    </row>
    <row r="8" spans="1:16" x14ac:dyDescent="0.3">
      <c r="A8" s="1" t="s">
        <v>14</v>
      </c>
      <c r="B8">
        <v>2007</v>
      </c>
      <c r="C8" t="str">
        <f>LEFT(Tabela_transport47[[#This Row],[Marka_i_model]],FIND(" ",Tabela_transport47[[#This Row],[Marka_i_model]]))</f>
        <v xml:space="preserve">MAN </v>
      </c>
      <c r="E8" s="4" t="s">
        <v>186</v>
      </c>
      <c r="F8" s="1"/>
      <c r="G8" s="1">
        <v>1</v>
      </c>
      <c r="H8" s="1"/>
      <c r="I8" s="1">
        <v>4</v>
      </c>
      <c r="J8" s="1">
        <v>4</v>
      </c>
      <c r="K8" s="1">
        <v>4</v>
      </c>
      <c r="L8" s="1">
        <v>1</v>
      </c>
      <c r="M8" s="1"/>
      <c r="N8" s="1">
        <v>1</v>
      </c>
      <c r="O8" s="1">
        <v>2</v>
      </c>
      <c r="P8" s="1">
        <v>17</v>
      </c>
    </row>
    <row r="9" spans="1:16" x14ac:dyDescent="0.3">
      <c r="A9" s="1" t="s">
        <v>16</v>
      </c>
      <c r="B9">
        <v>2008</v>
      </c>
      <c r="C9" t="str">
        <f>LEFT(Tabela_transport47[[#This Row],[Marka_i_model]],FIND(" ",Tabela_transport47[[#This Row],[Marka_i_model]]))</f>
        <v xml:space="preserve">Volvo </v>
      </c>
      <c r="E9" s="4" t="s">
        <v>187</v>
      </c>
      <c r="F9" s="1"/>
      <c r="G9" s="1"/>
      <c r="H9" s="1"/>
      <c r="I9" s="1">
        <v>2</v>
      </c>
      <c r="J9" s="1">
        <v>6</v>
      </c>
      <c r="K9" s="1">
        <v>6</v>
      </c>
      <c r="L9" s="1">
        <v>3</v>
      </c>
      <c r="M9" s="1"/>
      <c r="N9" s="1"/>
      <c r="O9" s="1"/>
      <c r="P9" s="1">
        <v>17</v>
      </c>
    </row>
    <row r="10" spans="1:16" x14ac:dyDescent="0.3">
      <c r="A10" s="1" t="s">
        <v>18</v>
      </c>
      <c r="B10">
        <v>2008</v>
      </c>
      <c r="C10" t="str">
        <f>LEFT(Tabela_transport47[[#This Row],[Marka_i_model]],FIND(" ",Tabela_transport47[[#This Row],[Marka_i_model]]))</f>
        <v xml:space="preserve">Volvo </v>
      </c>
      <c r="E10" s="4" t="s">
        <v>188</v>
      </c>
      <c r="F10" s="1"/>
      <c r="G10" s="1"/>
      <c r="H10" s="1"/>
      <c r="I10" s="1">
        <v>4</v>
      </c>
      <c r="J10" s="1"/>
      <c r="K10" s="1">
        <v>6</v>
      </c>
      <c r="L10" s="1">
        <v>5</v>
      </c>
      <c r="M10" s="1">
        <v>2</v>
      </c>
      <c r="N10" s="1"/>
      <c r="O10" s="1"/>
      <c r="P10" s="1">
        <v>17</v>
      </c>
    </row>
    <row r="11" spans="1:16" x14ac:dyDescent="0.3">
      <c r="A11" s="1" t="s">
        <v>20</v>
      </c>
      <c r="B11">
        <v>2008</v>
      </c>
      <c r="C11" t="str">
        <f>LEFT(Tabela_transport47[[#This Row],[Marka_i_model]],FIND(" ",Tabela_transport47[[#This Row],[Marka_i_model]]))</f>
        <v xml:space="preserve">Volvo </v>
      </c>
      <c r="E11" s="4" t="s">
        <v>189</v>
      </c>
      <c r="F11" s="1"/>
      <c r="G11" s="1"/>
      <c r="H11" s="1">
        <v>4</v>
      </c>
      <c r="I11" s="1">
        <v>8</v>
      </c>
      <c r="J11" s="1">
        <v>2</v>
      </c>
      <c r="K11" s="1"/>
      <c r="L11" s="1">
        <v>4</v>
      </c>
      <c r="M11" s="1"/>
      <c r="N11" s="1"/>
      <c r="O11" s="1">
        <v>5</v>
      </c>
      <c r="P11" s="1">
        <v>23</v>
      </c>
    </row>
    <row r="12" spans="1:16" x14ac:dyDescent="0.3">
      <c r="A12" s="1" t="s">
        <v>22</v>
      </c>
      <c r="B12">
        <v>2008</v>
      </c>
      <c r="C12" t="str">
        <f>LEFT(Tabela_transport47[[#This Row],[Marka_i_model]],FIND(" ",Tabela_transport47[[#This Row],[Marka_i_model]]))</f>
        <v xml:space="preserve">Volvo </v>
      </c>
      <c r="E12" s="4" t="s">
        <v>190</v>
      </c>
      <c r="F12" s="1">
        <v>5</v>
      </c>
      <c r="G12" s="1">
        <v>2</v>
      </c>
      <c r="H12" s="1">
        <v>4</v>
      </c>
      <c r="I12" s="1">
        <v>26</v>
      </c>
      <c r="J12" s="1">
        <v>20</v>
      </c>
      <c r="K12" s="1">
        <v>18</v>
      </c>
      <c r="L12" s="1">
        <v>27</v>
      </c>
      <c r="M12" s="1">
        <v>16</v>
      </c>
      <c r="N12" s="1">
        <v>9</v>
      </c>
      <c r="O12" s="1">
        <v>7</v>
      </c>
      <c r="P12" s="1">
        <v>134</v>
      </c>
    </row>
    <row r="13" spans="1:16" x14ac:dyDescent="0.3">
      <c r="A13" s="1" t="s">
        <v>16</v>
      </c>
      <c r="B13">
        <v>2009</v>
      </c>
      <c r="C13" t="str">
        <f>LEFT(Tabela_transport47[[#This Row],[Marka_i_model]],FIND(" ",Tabela_transport47[[#This Row],[Marka_i_model]]))</f>
        <v xml:space="preserve">Volvo </v>
      </c>
    </row>
    <row r="14" spans="1:16" x14ac:dyDescent="0.3">
      <c r="A14" s="1" t="s">
        <v>25</v>
      </c>
      <c r="B14">
        <v>2009</v>
      </c>
      <c r="C14" t="str">
        <f>LEFT(Tabela_transport47[[#This Row],[Marka_i_model]],FIND(" ",Tabela_transport47[[#This Row],[Marka_i_model]]))</f>
        <v xml:space="preserve">Iveco </v>
      </c>
    </row>
    <row r="15" spans="1:16" x14ac:dyDescent="0.3">
      <c r="A15" s="1" t="s">
        <v>16</v>
      </c>
      <c r="B15">
        <v>2009</v>
      </c>
      <c r="C15" t="str">
        <f>LEFT(Tabela_transport47[[#This Row],[Marka_i_model]],FIND(" ",Tabela_transport47[[#This Row],[Marka_i_model]]))</f>
        <v xml:space="preserve">Volvo </v>
      </c>
    </row>
    <row r="16" spans="1:16" x14ac:dyDescent="0.3">
      <c r="A16" s="1" t="s">
        <v>28</v>
      </c>
      <c r="B16">
        <v>2009</v>
      </c>
      <c r="C16" t="str">
        <f>LEFT(Tabela_transport47[[#This Row],[Marka_i_model]],FIND(" ",Tabela_transport47[[#This Row],[Marka_i_model]]))</f>
        <v xml:space="preserve">Scania </v>
      </c>
    </row>
    <row r="17" spans="1:3" x14ac:dyDescent="0.3">
      <c r="A17" s="1" t="s">
        <v>16</v>
      </c>
      <c r="B17">
        <v>2009</v>
      </c>
      <c r="C17" t="str">
        <f>LEFT(Tabela_transport47[[#This Row],[Marka_i_model]],FIND(" ",Tabela_transport47[[#This Row],[Marka_i_model]]))</f>
        <v xml:space="preserve">Volvo </v>
      </c>
    </row>
    <row r="18" spans="1:3" x14ac:dyDescent="0.3">
      <c r="A18" s="1" t="s">
        <v>28</v>
      </c>
      <c r="B18">
        <v>2009</v>
      </c>
      <c r="C18" t="str">
        <f>LEFT(Tabela_transport47[[#This Row],[Marka_i_model]],FIND(" ",Tabela_transport47[[#This Row],[Marka_i_model]]))</f>
        <v xml:space="preserve">Scania </v>
      </c>
    </row>
    <row r="19" spans="1:3" x14ac:dyDescent="0.3">
      <c r="A19" s="1" t="s">
        <v>18</v>
      </c>
      <c r="B19">
        <v>2009</v>
      </c>
      <c r="C19" t="str">
        <f>LEFT(Tabela_transport47[[#This Row],[Marka_i_model]],FIND(" ",Tabela_transport47[[#This Row],[Marka_i_model]]))</f>
        <v xml:space="preserve">Volvo </v>
      </c>
    </row>
    <row r="20" spans="1:3" x14ac:dyDescent="0.3">
      <c r="A20" s="1" t="s">
        <v>33</v>
      </c>
      <c r="B20">
        <v>2009</v>
      </c>
      <c r="C20" t="str">
        <f>LEFT(Tabela_transport47[[#This Row],[Marka_i_model]],FIND(" ",Tabela_transport47[[#This Row],[Marka_i_model]]))</f>
        <v xml:space="preserve">Renault </v>
      </c>
    </row>
    <row r="21" spans="1:3" x14ac:dyDescent="0.3">
      <c r="A21" s="1" t="s">
        <v>35</v>
      </c>
      <c r="B21">
        <v>2009</v>
      </c>
      <c r="C21" t="str">
        <f>LEFT(Tabela_transport47[[#This Row],[Marka_i_model]],FIND(" ",Tabela_transport47[[#This Row],[Marka_i_model]]))</f>
        <v xml:space="preserve">Mercedes </v>
      </c>
    </row>
    <row r="22" spans="1:3" x14ac:dyDescent="0.3">
      <c r="A22" s="1" t="s">
        <v>37</v>
      </c>
      <c r="B22">
        <v>2009</v>
      </c>
      <c r="C22" t="str">
        <f>LEFT(Tabela_transport47[[#This Row],[Marka_i_model]],FIND(" ",Tabela_transport47[[#This Row],[Marka_i_model]]))</f>
        <v xml:space="preserve">Scania </v>
      </c>
    </row>
    <row r="23" spans="1:3" x14ac:dyDescent="0.3">
      <c r="A23" s="1" t="s">
        <v>37</v>
      </c>
      <c r="B23">
        <v>2009</v>
      </c>
      <c r="C23" t="str">
        <f>LEFT(Tabela_transport47[[#This Row],[Marka_i_model]],FIND(" ",Tabela_transport47[[#This Row],[Marka_i_model]]))</f>
        <v xml:space="preserve">Scania </v>
      </c>
    </row>
    <row r="24" spans="1:3" x14ac:dyDescent="0.3">
      <c r="A24" s="1" t="s">
        <v>20</v>
      </c>
      <c r="B24">
        <v>2009</v>
      </c>
      <c r="C24" t="str">
        <f>LEFT(Tabela_transport47[[#This Row],[Marka_i_model]],FIND(" ",Tabela_transport47[[#This Row],[Marka_i_model]]))</f>
        <v xml:space="preserve">Volvo </v>
      </c>
    </row>
    <row r="25" spans="1:3" x14ac:dyDescent="0.3">
      <c r="A25" s="1" t="s">
        <v>41</v>
      </c>
      <c r="B25">
        <v>2009</v>
      </c>
      <c r="C25" t="str">
        <f>LEFT(Tabela_transport47[[#This Row],[Marka_i_model]],FIND(" ",Tabela_transport47[[#This Row],[Marka_i_model]]))</f>
        <v xml:space="preserve">Iveco </v>
      </c>
    </row>
    <row r="26" spans="1:3" x14ac:dyDescent="0.3">
      <c r="A26" s="1" t="s">
        <v>22</v>
      </c>
      <c r="B26">
        <v>2009</v>
      </c>
      <c r="C26" t="str">
        <f>LEFT(Tabela_transport47[[#This Row],[Marka_i_model]],FIND(" ",Tabela_transport47[[#This Row],[Marka_i_model]]))</f>
        <v xml:space="preserve">Volvo </v>
      </c>
    </row>
    <row r="27" spans="1:3" x14ac:dyDescent="0.3">
      <c r="A27" s="1" t="s">
        <v>35</v>
      </c>
      <c r="B27">
        <v>2009</v>
      </c>
      <c r="C27" t="str">
        <f>LEFT(Tabela_transport47[[#This Row],[Marka_i_model]],FIND(" ",Tabela_transport47[[#This Row],[Marka_i_model]]))</f>
        <v xml:space="preserve">Mercedes </v>
      </c>
    </row>
    <row r="28" spans="1:3" x14ac:dyDescent="0.3">
      <c r="A28" s="1" t="s">
        <v>45</v>
      </c>
      <c r="B28">
        <v>2009</v>
      </c>
      <c r="C28" t="str">
        <f>LEFT(Tabela_transport47[[#This Row],[Marka_i_model]],FIND(" ",Tabela_transport47[[#This Row],[Marka_i_model]]))</f>
        <v xml:space="preserve">MAN </v>
      </c>
    </row>
    <row r="29" spans="1:3" x14ac:dyDescent="0.3">
      <c r="A29" s="1" t="s">
        <v>47</v>
      </c>
      <c r="B29">
        <v>2009</v>
      </c>
      <c r="C29" t="str">
        <f>LEFT(Tabela_transport47[[#This Row],[Marka_i_model]],FIND(" ",Tabela_transport47[[#This Row],[Marka_i_model]]))</f>
        <v xml:space="preserve">Volvo </v>
      </c>
    </row>
    <row r="30" spans="1:3" x14ac:dyDescent="0.3">
      <c r="A30" s="1" t="s">
        <v>47</v>
      </c>
      <c r="B30">
        <v>2009</v>
      </c>
      <c r="C30" t="str">
        <f>LEFT(Tabela_transport47[[#This Row],[Marka_i_model]],FIND(" ",Tabela_transport47[[#This Row],[Marka_i_model]]))</f>
        <v xml:space="preserve">Volvo </v>
      </c>
    </row>
    <row r="31" spans="1:3" x14ac:dyDescent="0.3">
      <c r="A31" s="1" t="s">
        <v>50</v>
      </c>
      <c r="B31">
        <v>2009</v>
      </c>
      <c r="C31" t="str">
        <f>LEFT(Tabela_transport47[[#This Row],[Marka_i_model]],FIND(" ",Tabela_transport47[[#This Row],[Marka_i_model]]))</f>
        <v xml:space="preserve">DAF </v>
      </c>
    </row>
    <row r="32" spans="1:3" x14ac:dyDescent="0.3">
      <c r="A32" s="1" t="s">
        <v>45</v>
      </c>
      <c r="B32">
        <v>2009</v>
      </c>
      <c r="C32" t="str">
        <f>LEFT(Tabela_transport47[[#This Row],[Marka_i_model]],FIND(" ",Tabela_transport47[[#This Row],[Marka_i_model]]))</f>
        <v xml:space="preserve">MAN </v>
      </c>
    </row>
    <row r="33" spans="1:3" x14ac:dyDescent="0.3">
      <c r="A33" s="1" t="s">
        <v>33</v>
      </c>
      <c r="B33">
        <v>2009</v>
      </c>
      <c r="C33" t="str">
        <f>LEFT(Tabela_transport47[[#This Row],[Marka_i_model]],FIND(" ",Tabela_transport47[[#This Row],[Marka_i_model]]))</f>
        <v xml:space="preserve">Renault </v>
      </c>
    </row>
    <row r="34" spans="1:3" x14ac:dyDescent="0.3">
      <c r="A34" s="1" t="s">
        <v>54</v>
      </c>
      <c r="B34">
        <v>2009</v>
      </c>
      <c r="C34" t="str">
        <f>LEFT(Tabela_transport47[[#This Row],[Marka_i_model]],FIND(" ",Tabela_transport47[[#This Row],[Marka_i_model]]))</f>
        <v xml:space="preserve">MAN </v>
      </c>
    </row>
    <row r="35" spans="1:3" x14ac:dyDescent="0.3">
      <c r="A35" s="1" t="s">
        <v>56</v>
      </c>
      <c r="B35">
        <v>2009</v>
      </c>
      <c r="C35" t="str">
        <f>LEFT(Tabela_transport47[[#This Row],[Marka_i_model]],FIND(" ",Tabela_transport47[[#This Row],[Marka_i_model]]))</f>
        <v xml:space="preserve">MAN </v>
      </c>
    </row>
    <row r="36" spans="1:3" x14ac:dyDescent="0.3">
      <c r="A36" s="1" t="s">
        <v>58</v>
      </c>
      <c r="B36">
        <v>2009</v>
      </c>
      <c r="C36" t="str">
        <f>LEFT(Tabela_transport47[[#This Row],[Marka_i_model]],FIND(" ",Tabela_transport47[[#This Row],[Marka_i_model]]))</f>
        <v xml:space="preserve">DAF </v>
      </c>
    </row>
    <row r="37" spans="1:3" x14ac:dyDescent="0.3">
      <c r="A37" s="1" t="s">
        <v>60</v>
      </c>
      <c r="B37">
        <v>2009</v>
      </c>
      <c r="C37" t="str">
        <f>LEFT(Tabela_transport47[[#This Row],[Marka_i_model]],FIND(" ",Tabela_transport47[[#This Row],[Marka_i_model]]))</f>
        <v xml:space="preserve">Mercedes </v>
      </c>
    </row>
    <row r="38" spans="1:3" x14ac:dyDescent="0.3">
      <c r="A38" s="1" t="s">
        <v>62</v>
      </c>
      <c r="B38">
        <v>2009</v>
      </c>
      <c r="C38" t="str">
        <f>LEFT(Tabela_transport47[[#This Row],[Marka_i_model]],FIND(" ",Tabela_transport47[[#This Row],[Marka_i_model]]))</f>
        <v xml:space="preserve">Mercedes </v>
      </c>
    </row>
    <row r="39" spans="1:3" x14ac:dyDescent="0.3">
      <c r="A39" s="1" t="s">
        <v>50</v>
      </c>
      <c r="B39">
        <v>2010</v>
      </c>
      <c r="C39" t="str">
        <f>LEFT(Tabela_transport47[[#This Row],[Marka_i_model]],FIND(" ",Tabela_transport47[[#This Row],[Marka_i_model]]))</f>
        <v xml:space="preserve">DAF </v>
      </c>
    </row>
    <row r="40" spans="1:3" x14ac:dyDescent="0.3">
      <c r="A40" s="1" t="s">
        <v>50</v>
      </c>
      <c r="B40">
        <v>2010</v>
      </c>
      <c r="C40" t="str">
        <f>LEFT(Tabela_transport47[[#This Row],[Marka_i_model]],FIND(" ",Tabela_transport47[[#This Row],[Marka_i_model]]))</f>
        <v xml:space="preserve">DAF </v>
      </c>
    </row>
    <row r="41" spans="1:3" x14ac:dyDescent="0.3">
      <c r="A41" s="1" t="s">
        <v>16</v>
      </c>
      <c r="B41">
        <v>2010</v>
      </c>
      <c r="C41" t="str">
        <f>LEFT(Tabela_transport47[[#This Row],[Marka_i_model]],FIND(" ",Tabela_transport47[[#This Row],[Marka_i_model]]))</f>
        <v xml:space="preserve">Volvo </v>
      </c>
    </row>
    <row r="42" spans="1:3" x14ac:dyDescent="0.3">
      <c r="A42" s="1" t="s">
        <v>67</v>
      </c>
      <c r="B42">
        <v>2010</v>
      </c>
      <c r="C42" t="str">
        <f>LEFT(Tabela_transport47[[#This Row],[Marka_i_model]],FIND(" ",Tabela_transport47[[#This Row],[Marka_i_model]]))</f>
        <v xml:space="preserve">Renault </v>
      </c>
    </row>
    <row r="43" spans="1:3" x14ac:dyDescent="0.3">
      <c r="A43" s="1" t="s">
        <v>35</v>
      </c>
      <c r="B43">
        <v>2010</v>
      </c>
      <c r="C43" t="str">
        <f>LEFT(Tabela_transport47[[#This Row],[Marka_i_model]],FIND(" ",Tabela_transport47[[#This Row],[Marka_i_model]]))</f>
        <v xml:space="preserve">Mercedes </v>
      </c>
    </row>
    <row r="44" spans="1:3" x14ac:dyDescent="0.3">
      <c r="A44" s="1" t="s">
        <v>25</v>
      </c>
      <c r="B44">
        <v>2010</v>
      </c>
      <c r="C44" t="str">
        <f>LEFT(Tabela_transport47[[#This Row],[Marka_i_model]],FIND(" ",Tabela_transport47[[#This Row],[Marka_i_model]]))</f>
        <v xml:space="preserve">Iveco </v>
      </c>
    </row>
    <row r="45" spans="1:3" x14ac:dyDescent="0.3">
      <c r="A45" s="1" t="s">
        <v>71</v>
      </c>
      <c r="B45">
        <v>2010</v>
      </c>
      <c r="C45" t="str">
        <f>LEFT(Tabela_transport47[[#This Row],[Marka_i_model]],FIND(" ",Tabela_transport47[[#This Row],[Marka_i_model]]))</f>
        <v xml:space="preserve">Renault </v>
      </c>
    </row>
    <row r="46" spans="1:3" x14ac:dyDescent="0.3">
      <c r="A46" s="1" t="s">
        <v>20</v>
      </c>
      <c r="B46">
        <v>2010</v>
      </c>
      <c r="C46" t="str">
        <f>LEFT(Tabela_transport47[[#This Row],[Marka_i_model]],FIND(" ",Tabela_transport47[[#This Row],[Marka_i_model]]))</f>
        <v xml:space="preserve">Volvo </v>
      </c>
    </row>
    <row r="47" spans="1:3" x14ac:dyDescent="0.3">
      <c r="A47" s="1" t="s">
        <v>35</v>
      </c>
      <c r="B47">
        <v>2010</v>
      </c>
      <c r="C47" t="str">
        <f>LEFT(Tabela_transport47[[#This Row],[Marka_i_model]],FIND(" ",Tabela_transport47[[#This Row],[Marka_i_model]]))</f>
        <v xml:space="preserve">Mercedes </v>
      </c>
    </row>
    <row r="48" spans="1:3" x14ac:dyDescent="0.3">
      <c r="A48" s="1" t="s">
        <v>45</v>
      </c>
      <c r="B48">
        <v>2010</v>
      </c>
      <c r="C48" t="str">
        <f>LEFT(Tabela_transport47[[#This Row],[Marka_i_model]],FIND(" ",Tabela_transport47[[#This Row],[Marka_i_model]]))</f>
        <v xml:space="preserve">MAN </v>
      </c>
    </row>
    <row r="49" spans="1:3" x14ac:dyDescent="0.3">
      <c r="A49" s="1" t="s">
        <v>76</v>
      </c>
      <c r="B49">
        <v>2010</v>
      </c>
      <c r="C49" t="str">
        <f>LEFT(Tabela_transport47[[#This Row],[Marka_i_model]],FIND(" ",Tabela_transport47[[#This Row],[Marka_i_model]]))</f>
        <v xml:space="preserve">DAF </v>
      </c>
    </row>
    <row r="50" spans="1:3" x14ac:dyDescent="0.3">
      <c r="A50" s="1" t="s">
        <v>45</v>
      </c>
      <c r="B50">
        <v>2010</v>
      </c>
      <c r="C50" t="str">
        <f>LEFT(Tabela_transport47[[#This Row],[Marka_i_model]],FIND(" ",Tabela_transport47[[#This Row],[Marka_i_model]]))</f>
        <v xml:space="preserve">MAN </v>
      </c>
    </row>
    <row r="51" spans="1:3" x14ac:dyDescent="0.3">
      <c r="A51" s="1" t="s">
        <v>79</v>
      </c>
      <c r="B51">
        <v>2010</v>
      </c>
      <c r="C51" t="str">
        <f>LEFT(Tabela_transport47[[#This Row],[Marka_i_model]],FIND(" ",Tabela_transport47[[#This Row],[Marka_i_model]]))</f>
        <v xml:space="preserve">DAF </v>
      </c>
    </row>
    <row r="52" spans="1:3" x14ac:dyDescent="0.3">
      <c r="A52" s="1" t="s">
        <v>81</v>
      </c>
      <c r="B52">
        <v>2010</v>
      </c>
      <c r="C52" t="str">
        <f>LEFT(Tabela_transport47[[#This Row],[Marka_i_model]],FIND(" ",Tabela_transport47[[#This Row],[Marka_i_model]]))</f>
        <v xml:space="preserve">Iveco </v>
      </c>
    </row>
    <row r="53" spans="1:3" x14ac:dyDescent="0.3">
      <c r="A53" s="1" t="s">
        <v>83</v>
      </c>
      <c r="B53">
        <v>2010</v>
      </c>
      <c r="C53" t="str">
        <f>LEFT(Tabela_transport47[[#This Row],[Marka_i_model]],FIND(" ",Tabela_transport47[[#This Row],[Marka_i_model]]))</f>
        <v xml:space="preserve">Renault </v>
      </c>
    </row>
    <row r="54" spans="1:3" x14ac:dyDescent="0.3">
      <c r="A54" s="1" t="s">
        <v>83</v>
      </c>
      <c r="B54">
        <v>2010</v>
      </c>
      <c r="C54" t="str">
        <f>LEFT(Tabela_transport47[[#This Row],[Marka_i_model]],FIND(" ",Tabela_transport47[[#This Row],[Marka_i_model]]))</f>
        <v xml:space="preserve">Renault </v>
      </c>
    </row>
    <row r="55" spans="1:3" x14ac:dyDescent="0.3">
      <c r="A55" s="1" t="s">
        <v>83</v>
      </c>
      <c r="B55">
        <v>2010</v>
      </c>
      <c r="C55" t="str">
        <f>LEFT(Tabela_transport47[[#This Row],[Marka_i_model]],FIND(" ",Tabela_transport47[[#This Row],[Marka_i_model]]))</f>
        <v xml:space="preserve">Renault </v>
      </c>
    </row>
    <row r="56" spans="1:3" x14ac:dyDescent="0.3">
      <c r="A56" s="1" t="s">
        <v>33</v>
      </c>
      <c r="B56">
        <v>2010</v>
      </c>
      <c r="C56" t="str">
        <f>LEFT(Tabela_transport47[[#This Row],[Marka_i_model]],FIND(" ",Tabela_transport47[[#This Row],[Marka_i_model]]))</f>
        <v xml:space="preserve">Renault </v>
      </c>
    </row>
    <row r="57" spans="1:3" x14ac:dyDescent="0.3">
      <c r="A57" s="1" t="s">
        <v>60</v>
      </c>
      <c r="B57">
        <v>2010</v>
      </c>
      <c r="C57" t="str">
        <f>LEFT(Tabela_transport47[[#This Row],[Marka_i_model]],FIND(" ",Tabela_transport47[[#This Row],[Marka_i_model]]))</f>
        <v xml:space="preserve">Mercedes </v>
      </c>
    </row>
    <row r="58" spans="1:3" x14ac:dyDescent="0.3">
      <c r="A58" s="1" t="s">
        <v>62</v>
      </c>
      <c r="B58">
        <v>2010</v>
      </c>
      <c r="C58" t="str">
        <f>LEFT(Tabela_transport47[[#This Row],[Marka_i_model]],FIND(" ",Tabela_transport47[[#This Row],[Marka_i_model]]))</f>
        <v xml:space="preserve">Mercedes </v>
      </c>
    </row>
    <row r="59" spans="1:3" x14ac:dyDescent="0.3">
      <c r="A59" s="1" t="s">
        <v>50</v>
      </c>
      <c r="B59">
        <v>2011</v>
      </c>
      <c r="C59" t="str">
        <f>LEFT(Tabela_transport47[[#This Row],[Marka_i_model]],FIND(" ",Tabela_transport47[[#This Row],[Marka_i_model]]))</f>
        <v xml:space="preserve">DAF </v>
      </c>
    </row>
    <row r="60" spans="1:3" x14ac:dyDescent="0.3">
      <c r="A60" s="1" t="s">
        <v>91</v>
      </c>
      <c r="B60">
        <v>2011</v>
      </c>
      <c r="C60" t="str">
        <f>LEFT(Tabela_transport47[[#This Row],[Marka_i_model]],FIND(" ",Tabela_transport47[[#This Row],[Marka_i_model]]))</f>
        <v xml:space="preserve">Renault </v>
      </c>
    </row>
    <row r="61" spans="1:3" x14ac:dyDescent="0.3">
      <c r="A61" s="1" t="s">
        <v>91</v>
      </c>
      <c r="B61">
        <v>2011</v>
      </c>
      <c r="C61" t="str">
        <f>LEFT(Tabela_transport47[[#This Row],[Marka_i_model]],FIND(" ",Tabela_transport47[[#This Row],[Marka_i_model]]))</f>
        <v xml:space="preserve">Renault </v>
      </c>
    </row>
    <row r="62" spans="1:3" x14ac:dyDescent="0.3">
      <c r="A62" s="1" t="s">
        <v>67</v>
      </c>
      <c r="B62">
        <v>2011</v>
      </c>
      <c r="C62" t="str">
        <f>LEFT(Tabela_transport47[[#This Row],[Marka_i_model]],FIND(" ",Tabela_transport47[[#This Row],[Marka_i_model]]))</f>
        <v xml:space="preserve">Renault </v>
      </c>
    </row>
    <row r="63" spans="1:3" x14ac:dyDescent="0.3">
      <c r="A63" s="1" t="s">
        <v>71</v>
      </c>
      <c r="B63">
        <v>2011</v>
      </c>
      <c r="C63" t="str">
        <f>LEFT(Tabela_transport47[[#This Row],[Marka_i_model]],FIND(" ",Tabela_transport47[[#This Row],[Marka_i_model]]))</f>
        <v xml:space="preserve">Renault </v>
      </c>
    </row>
    <row r="64" spans="1:3" x14ac:dyDescent="0.3">
      <c r="A64" s="1" t="s">
        <v>62</v>
      </c>
      <c r="B64">
        <v>2011</v>
      </c>
      <c r="C64" t="str">
        <f>LEFT(Tabela_transport47[[#This Row],[Marka_i_model]],FIND(" ",Tabela_transport47[[#This Row],[Marka_i_model]]))</f>
        <v xml:space="preserve">Mercedes </v>
      </c>
    </row>
    <row r="65" spans="1:3" x14ac:dyDescent="0.3">
      <c r="A65" s="1" t="s">
        <v>62</v>
      </c>
      <c r="B65">
        <v>2011</v>
      </c>
      <c r="C65" t="str">
        <f>LEFT(Tabela_transport47[[#This Row],[Marka_i_model]],FIND(" ",Tabela_transport47[[#This Row],[Marka_i_model]]))</f>
        <v xml:space="preserve">Mercedes </v>
      </c>
    </row>
    <row r="66" spans="1:3" x14ac:dyDescent="0.3">
      <c r="A66" s="1" t="s">
        <v>62</v>
      </c>
      <c r="B66">
        <v>2011</v>
      </c>
      <c r="C66" t="str">
        <f>LEFT(Tabela_transport47[[#This Row],[Marka_i_model]],FIND(" ",Tabela_transport47[[#This Row],[Marka_i_model]]))</f>
        <v xml:space="preserve">Mercedes </v>
      </c>
    </row>
    <row r="67" spans="1:3" x14ac:dyDescent="0.3">
      <c r="A67" s="1" t="s">
        <v>62</v>
      </c>
      <c r="B67">
        <v>2011</v>
      </c>
      <c r="C67" t="str">
        <f>LEFT(Tabela_transport47[[#This Row],[Marka_i_model]],FIND(" ",Tabela_transport47[[#This Row],[Marka_i_model]]))</f>
        <v xml:space="preserve">Mercedes </v>
      </c>
    </row>
    <row r="68" spans="1:3" x14ac:dyDescent="0.3">
      <c r="A68" s="1" t="s">
        <v>100</v>
      </c>
      <c r="B68">
        <v>2011</v>
      </c>
      <c r="C68" t="str">
        <f>LEFT(Tabela_transport47[[#This Row],[Marka_i_model]],FIND(" ",Tabela_transport47[[#This Row],[Marka_i_model]]))</f>
        <v xml:space="preserve">Renault </v>
      </c>
    </row>
    <row r="69" spans="1:3" x14ac:dyDescent="0.3">
      <c r="A69" s="1" t="s">
        <v>100</v>
      </c>
      <c r="B69">
        <v>2011</v>
      </c>
      <c r="C69" t="str">
        <f>LEFT(Tabela_transport47[[#This Row],[Marka_i_model]],FIND(" ",Tabela_transport47[[#This Row],[Marka_i_model]]))</f>
        <v xml:space="preserve">Renault </v>
      </c>
    </row>
    <row r="70" spans="1:3" x14ac:dyDescent="0.3">
      <c r="A70" s="1" t="s">
        <v>58</v>
      </c>
      <c r="B70">
        <v>2011</v>
      </c>
      <c r="C70" t="str">
        <f>LEFT(Tabela_transport47[[#This Row],[Marka_i_model]],FIND(" ",Tabela_transport47[[#This Row],[Marka_i_model]]))</f>
        <v xml:space="preserve">DAF </v>
      </c>
    </row>
    <row r="71" spans="1:3" x14ac:dyDescent="0.3">
      <c r="A71" s="1" t="s">
        <v>104</v>
      </c>
      <c r="B71">
        <v>2011</v>
      </c>
      <c r="C71" t="str">
        <f>LEFT(Tabela_transport47[[#This Row],[Marka_i_model]],FIND(" ",Tabela_transport47[[#This Row],[Marka_i_model]]))</f>
        <v xml:space="preserve">Scania </v>
      </c>
    </row>
    <row r="72" spans="1:3" x14ac:dyDescent="0.3">
      <c r="A72" s="1" t="s">
        <v>104</v>
      </c>
      <c r="B72">
        <v>2011</v>
      </c>
      <c r="C72" t="str">
        <f>LEFT(Tabela_transport47[[#This Row],[Marka_i_model]],FIND(" ",Tabela_transport47[[#This Row],[Marka_i_model]]))</f>
        <v xml:space="preserve">Scania </v>
      </c>
    </row>
    <row r="73" spans="1:3" x14ac:dyDescent="0.3">
      <c r="A73" s="1" t="s">
        <v>104</v>
      </c>
      <c r="B73">
        <v>2011</v>
      </c>
      <c r="C73" t="str">
        <f>LEFT(Tabela_transport47[[#This Row],[Marka_i_model]],FIND(" ",Tabela_transport47[[#This Row],[Marka_i_model]]))</f>
        <v xml:space="preserve">Scania </v>
      </c>
    </row>
    <row r="74" spans="1:3" x14ac:dyDescent="0.3">
      <c r="A74" s="1" t="s">
        <v>104</v>
      </c>
      <c r="B74">
        <v>2011</v>
      </c>
      <c r="C74" t="str">
        <f>LEFT(Tabela_transport47[[#This Row],[Marka_i_model]],FIND(" ",Tabela_transport47[[#This Row],[Marka_i_model]]))</f>
        <v xml:space="preserve">Scania </v>
      </c>
    </row>
    <row r="75" spans="1:3" x14ac:dyDescent="0.3">
      <c r="A75" s="1" t="s">
        <v>104</v>
      </c>
      <c r="B75">
        <v>2011</v>
      </c>
      <c r="C75" t="str">
        <f>LEFT(Tabela_transport47[[#This Row],[Marka_i_model]],FIND(" ",Tabela_transport47[[#This Row],[Marka_i_model]]))</f>
        <v xml:space="preserve">Scania </v>
      </c>
    </row>
    <row r="76" spans="1:3" x14ac:dyDescent="0.3">
      <c r="A76" s="1" t="s">
        <v>104</v>
      </c>
      <c r="B76">
        <v>2011</v>
      </c>
      <c r="C76" t="str">
        <f>LEFT(Tabela_transport47[[#This Row],[Marka_i_model]],FIND(" ",Tabela_transport47[[#This Row],[Marka_i_model]]))</f>
        <v xml:space="preserve">Scania </v>
      </c>
    </row>
    <row r="77" spans="1:3" x14ac:dyDescent="0.3">
      <c r="A77" s="1" t="s">
        <v>50</v>
      </c>
      <c r="B77">
        <v>2012</v>
      </c>
      <c r="C77" t="str">
        <f>LEFT(Tabela_transport47[[#This Row],[Marka_i_model]],FIND(" ",Tabela_transport47[[#This Row],[Marka_i_model]]))</f>
        <v xml:space="preserve">DAF </v>
      </c>
    </row>
    <row r="78" spans="1:3" x14ac:dyDescent="0.3">
      <c r="A78" s="1" t="s">
        <v>50</v>
      </c>
      <c r="B78">
        <v>2012</v>
      </c>
      <c r="C78" t="str">
        <f>LEFT(Tabela_transport47[[#This Row],[Marka_i_model]],FIND(" ",Tabela_transport47[[#This Row],[Marka_i_model]]))</f>
        <v xml:space="preserve">DAF </v>
      </c>
    </row>
    <row r="79" spans="1:3" x14ac:dyDescent="0.3">
      <c r="A79" s="1" t="s">
        <v>18</v>
      </c>
      <c r="B79">
        <v>2012</v>
      </c>
      <c r="C79" t="str">
        <f>LEFT(Tabela_transport47[[#This Row],[Marka_i_model]],FIND(" ",Tabela_transport47[[#This Row],[Marka_i_model]]))</f>
        <v xml:space="preserve">Volvo </v>
      </c>
    </row>
    <row r="80" spans="1:3" x14ac:dyDescent="0.3">
      <c r="A80" s="1" t="s">
        <v>33</v>
      </c>
      <c r="B80">
        <v>2012</v>
      </c>
      <c r="C80" t="str">
        <f>LEFT(Tabela_transport47[[#This Row],[Marka_i_model]],FIND(" ",Tabela_transport47[[#This Row],[Marka_i_model]]))</f>
        <v xml:space="preserve">Renault </v>
      </c>
    </row>
    <row r="81" spans="1:3" x14ac:dyDescent="0.3">
      <c r="A81" s="1" t="s">
        <v>41</v>
      </c>
      <c r="B81">
        <v>2012</v>
      </c>
      <c r="C81" t="str">
        <f>LEFT(Tabela_transport47[[#This Row],[Marka_i_model]],FIND(" ",Tabela_transport47[[#This Row],[Marka_i_model]]))</f>
        <v xml:space="preserve">Iveco </v>
      </c>
    </row>
    <row r="82" spans="1:3" x14ac:dyDescent="0.3">
      <c r="A82" s="1" t="s">
        <v>22</v>
      </c>
      <c r="B82">
        <v>2012</v>
      </c>
      <c r="C82" t="str">
        <f>LEFT(Tabela_transport47[[#This Row],[Marka_i_model]],FIND(" ",Tabela_transport47[[#This Row],[Marka_i_model]]))</f>
        <v xml:space="preserve">Volvo </v>
      </c>
    </row>
    <row r="83" spans="1:3" x14ac:dyDescent="0.3">
      <c r="A83" s="1" t="s">
        <v>50</v>
      </c>
      <c r="B83">
        <v>2012</v>
      </c>
      <c r="C83" t="str">
        <f>LEFT(Tabela_transport47[[#This Row],[Marka_i_model]],FIND(" ",Tabela_transport47[[#This Row],[Marka_i_model]]))</f>
        <v xml:space="preserve">DAF </v>
      </c>
    </row>
    <row r="84" spans="1:3" x14ac:dyDescent="0.3">
      <c r="A84" s="1" t="s">
        <v>45</v>
      </c>
      <c r="B84">
        <v>2012</v>
      </c>
      <c r="C84" t="str">
        <f>LEFT(Tabela_transport47[[#This Row],[Marka_i_model]],FIND(" ",Tabela_transport47[[#This Row],[Marka_i_model]]))</f>
        <v xml:space="preserve">MAN </v>
      </c>
    </row>
    <row r="85" spans="1:3" x14ac:dyDescent="0.3">
      <c r="A85" s="1" t="s">
        <v>119</v>
      </c>
      <c r="B85">
        <v>2012</v>
      </c>
      <c r="C85" t="str">
        <f>LEFT(Tabela_transport47[[#This Row],[Marka_i_model]],FIND(" ",Tabela_transport47[[#This Row],[Marka_i_model]]))</f>
        <v xml:space="preserve">Iveco </v>
      </c>
    </row>
    <row r="86" spans="1:3" x14ac:dyDescent="0.3">
      <c r="A86" s="1" t="s">
        <v>119</v>
      </c>
      <c r="B86">
        <v>2012</v>
      </c>
      <c r="C86" t="str">
        <f>LEFT(Tabela_transport47[[#This Row],[Marka_i_model]],FIND(" ",Tabela_transport47[[#This Row],[Marka_i_model]]))</f>
        <v xml:space="preserve">Iveco </v>
      </c>
    </row>
    <row r="87" spans="1:3" x14ac:dyDescent="0.3">
      <c r="A87" s="1" t="s">
        <v>33</v>
      </c>
      <c r="B87">
        <v>2012</v>
      </c>
      <c r="C87" t="str">
        <f>LEFT(Tabela_transport47[[#This Row],[Marka_i_model]],FIND(" ",Tabela_transport47[[#This Row],[Marka_i_model]]))</f>
        <v xml:space="preserve">Renault </v>
      </c>
    </row>
    <row r="88" spans="1:3" x14ac:dyDescent="0.3">
      <c r="A88" s="1" t="s">
        <v>123</v>
      </c>
      <c r="B88">
        <v>2012</v>
      </c>
      <c r="C88" t="str">
        <f>LEFT(Tabela_transport47[[#This Row],[Marka_i_model]],FIND(" ",Tabela_transport47[[#This Row],[Marka_i_model]]))</f>
        <v xml:space="preserve">Scania </v>
      </c>
    </row>
    <row r="89" spans="1:3" x14ac:dyDescent="0.3">
      <c r="A89" s="1" t="s">
        <v>123</v>
      </c>
      <c r="B89">
        <v>2012</v>
      </c>
      <c r="C89" t="str">
        <f>LEFT(Tabela_transport47[[#This Row],[Marka_i_model]],FIND(" ",Tabela_transport47[[#This Row],[Marka_i_model]]))</f>
        <v xml:space="preserve">Scania </v>
      </c>
    </row>
    <row r="90" spans="1:3" x14ac:dyDescent="0.3">
      <c r="A90" s="1" t="s">
        <v>123</v>
      </c>
      <c r="B90">
        <v>2012</v>
      </c>
      <c r="C90" t="str">
        <f>LEFT(Tabela_transport47[[#This Row],[Marka_i_model]],FIND(" ",Tabela_transport47[[#This Row],[Marka_i_model]]))</f>
        <v xml:space="preserve">Scania </v>
      </c>
    </row>
    <row r="91" spans="1:3" x14ac:dyDescent="0.3">
      <c r="A91" s="1" t="s">
        <v>123</v>
      </c>
      <c r="B91">
        <v>2012</v>
      </c>
      <c r="C91" t="str">
        <f>LEFT(Tabela_transport47[[#This Row],[Marka_i_model]],FIND(" ",Tabela_transport47[[#This Row],[Marka_i_model]]))</f>
        <v xml:space="preserve">Scania </v>
      </c>
    </row>
    <row r="92" spans="1:3" x14ac:dyDescent="0.3">
      <c r="A92" s="1" t="s">
        <v>123</v>
      </c>
      <c r="B92">
        <v>2012</v>
      </c>
      <c r="C92" t="str">
        <f>LEFT(Tabela_transport47[[#This Row],[Marka_i_model]],FIND(" ",Tabela_transport47[[#This Row],[Marka_i_model]]))</f>
        <v xml:space="preserve">Scania </v>
      </c>
    </row>
    <row r="93" spans="1:3" x14ac:dyDescent="0.3">
      <c r="A93" s="1" t="s">
        <v>129</v>
      </c>
      <c r="B93">
        <v>2012</v>
      </c>
      <c r="C93" t="str">
        <f>LEFT(Tabela_transport47[[#This Row],[Marka_i_model]],FIND(" ",Tabela_transport47[[#This Row],[Marka_i_model]]))</f>
        <v xml:space="preserve">Volvo </v>
      </c>
    </row>
    <row r="94" spans="1:3" x14ac:dyDescent="0.3">
      <c r="A94" s="1" t="s">
        <v>56</v>
      </c>
      <c r="B94">
        <v>2012</v>
      </c>
      <c r="C94" t="str">
        <f>LEFT(Tabela_transport47[[#This Row],[Marka_i_model]],FIND(" ",Tabela_transport47[[#This Row],[Marka_i_model]]))</f>
        <v xml:space="preserve">MAN </v>
      </c>
    </row>
    <row r="95" spans="1:3" x14ac:dyDescent="0.3">
      <c r="A95" s="1" t="s">
        <v>129</v>
      </c>
      <c r="B95">
        <v>2012</v>
      </c>
      <c r="C95" t="str">
        <f>LEFT(Tabela_transport47[[#This Row],[Marka_i_model]],FIND(" ",Tabela_transport47[[#This Row],[Marka_i_model]]))</f>
        <v xml:space="preserve">Volvo </v>
      </c>
    </row>
    <row r="96" spans="1:3" x14ac:dyDescent="0.3">
      <c r="A96" s="1" t="s">
        <v>133</v>
      </c>
      <c r="B96">
        <v>2012</v>
      </c>
      <c r="C96" t="str">
        <f>LEFT(Tabela_transport47[[#This Row],[Marka_i_model]],FIND(" ",Tabela_transport47[[#This Row],[Marka_i_model]]))</f>
        <v xml:space="preserve">MAN </v>
      </c>
    </row>
    <row r="97" spans="1:3" x14ac:dyDescent="0.3">
      <c r="A97" s="1" t="s">
        <v>33</v>
      </c>
      <c r="B97">
        <v>2012</v>
      </c>
      <c r="C97" t="str">
        <f>LEFT(Tabela_transport47[[#This Row],[Marka_i_model]],FIND(" ",Tabela_transport47[[#This Row],[Marka_i_model]]))</f>
        <v xml:space="preserve">Renault </v>
      </c>
    </row>
    <row r="98" spans="1:3" x14ac:dyDescent="0.3">
      <c r="A98" s="1" t="s">
        <v>136</v>
      </c>
      <c r="B98">
        <v>2012</v>
      </c>
      <c r="C98" t="str">
        <f>LEFT(Tabela_transport47[[#This Row],[Marka_i_model]],FIND(" ",Tabela_transport47[[#This Row],[Marka_i_model]]))</f>
        <v xml:space="preserve">DAF </v>
      </c>
    </row>
    <row r="99" spans="1:3" x14ac:dyDescent="0.3">
      <c r="A99" s="1" t="s">
        <v>136</v>
      </c>
      <c r="B99">
        <v>2012</v>
      </c>
      <c r="C99" t="str">
        <f>LEFT(Tabela_transport47[[#This Row],[Marka_i_model]],FIND(" ",Tabela_transport47[[#This Row],[Marka_i_model]]))</f>
        <v xml:space="preserve">DAF </v>
      </c>
    </row>
    <row r="100" spans="1:3" x14ac:dyDescent="0.3">
      <c r="A100" s="1" t="s">
        <v>136</v>
      </c>
      <c r="B100">
        <v>2012</v>
      </c>
      <c r="C100" t="str">
        <f>LEFT(Tabela_transport47[[#This Row],[Marka_i_model]],FIND(" ",Tabela_transport47[[#This Row],[Marka_i_model]]))</f>
        <v xml:space="preserve">DAF </v>
      </c>
    </row>
    <row r="101" spans="1:3" x14ac:dyDescent="0.3">
      <c r="A101" s="1" t="s">
        <v>136</v>
      </c>
      <c r="B101">
        <v>2012</v>
      </c>
      <c r="C101" t="str">
        <f>LEFT(Tabela_transport47[[#This Row],[Marka_i_model]],FIND(" ",Tabela_transport47[[#This Row],[Marka_i_model]]))</f>
        <v xml:space="preserve">DAF </v>
      </c>
    </row>
    <row r="102" spans="1:3" x14ac:dyDescent="0.3">
      <c r="A102" s="1" t="s">
        <v>136</v>
      </c>
      <c r="B102">
        <v>2012</v>
      </c>
      <c r="C102" t="str">
        <f>LEFT(Tabela_transport47[[#This Row],[Marka_i_model]],FIND(" ",Tabela_transport47[[#This Row],[Marka_i_model]]))</f>
        <v xml:space="preserve">DAF </v>
      </c>
    </row>
    <row r="103" spans="1:3" x14ac:dyDescent="0.3">
      <c r="A103" s="1" t="s">
        <v>62</v>
      </c>
      <c r="B103">
        <v>2012</v>
      </c>
      <c r="C103" t="str">
        <f>LEFT(Tabela_transport47[[#This Row],[Marka_i_model]],FIND(" ",Tabela_transport47[[#This Row],[Marka_i_model]]))</f>
        <v xml:space="preserve">Mercedes </v>
      </c>
    </row>
    <row r="104" spans="1:3" x14ac:dyDescent="0.3">
      <c r="A104" s="1" t="s">
        <v>50</v>
      </c>
      <c r="B104">
        <v>2013</v>
      </c>
      <c r="C104" t="str">
        <f>LEFT(Tabela_transport47[[#This Row],[Marka_i_model]],FIND(" ",Tabela_transport47[[#This Row],[Marka_i_model]]))</f>
        <v xml:space="preserve">DAF </v>
      </c>
    </row>
    <row r="105" spans="1:3" x14ac:dyDescent="0.3">
      <c r="A105" s="1" t="s">
        <v>37</v>
      </c>
      <c r="B105">
        <v>2013</v>
      </c>
      <c r="C105" t="str">
        <f>LEFT(Tabela_transport47[[#This Row],[Marka_i_model]],FIND(" ",Tabela_transport47[[#This Row],[Marka_i_model]]))</f>
        <v xml:space="preserve">Scania </v>
      </c>
    </row>
    <row r="106" spans="1:3" x14ac:dyDescent="0.3">
      <c r="A106" s="1" t="s">
        <v>37</v>
      </c>
      <c r="B106">
        <v>2013</v>
      </c>
      <c r="C106" t="str">
        <f>LEFT(Tabela_transport47[[#This Row],[Marka_i_model]],FIND(" ",Tabela_transport47[[#This Row],[Marka_i_model]]))</f>
        <v xml:space="preserve">Scania </v>
      </c>
    </row>
    <row r="107" spans="1:3" x14ac:dyDescent="0.3">
      <c r="A107" s="1" t="s">
        <v>76</v>
      </c>
      <c r="B107">
        <v>2013</v>
      </c>
      <c r="C107" t="str">
        <f>LEFT(Tabela_transport47[[#This Row],[Marka_i_model]],FIND(" ",Tabela_transport47[[#This Row],[Marka_i_model]]))</f>
        <v xml:space="preserve">DAF </v>
      </c>
    </row>
    <row r="108" spans="1:3" x14ac:dyDescent="0.3">
      <c r="A108" s="1" t="s">
        <v>79</v>
      </c>
      <c r="B108">
        <v>2013</v>
      </c>
      <c r="C108" t="str">
        <f>LEFT(Tabela_transport47[[#This Row],[Marka_i_model]],FIND(" ",Tabela_transport47[[#This Row],[Marka_i_model]]))</f>
        <v xml:space="preserve">DAF </v>
      </c>
    </row>
    <row r="109" spans="1:3" x14ac:dyDescent="0.3">
      <c r="A109" s="1" t="s">
        <v>45</v>
      </c>
      <c r="B109">
        <v>2013</v>
      </c>
      <c r="C109" t="str">
        <f>LEFT(Tabela_transport47[[#This Row],[Marka_i_model]],FIND(" ",Tabela_transport47[[#This Row],[Marka_i_model]]))</f>
        <v xml:space="preserve">MAN </v>
      </c>
    </row>
    <row r="110" spans="1:3" x14ac:dyDescent="0.3">
      <c r="A110" s="1" t="s">
        <v>136</v>
      </c>
      <c r="B110">
        <v>2013</v>
      </c>
      <c r="C110" t="str">
        <f>LEFT(Tabela_transport47[[#This Row],[Marka_i_model]],FIND(" ",Tabela_transport47[[#This Row],[Marka_i_model]]))</f>
        <v xml:space="preserve">DAF </v>
      </c>
    </row>
    <row r="111" spans="1:3" x14ac:dyDescent="0.3">
      <c r="A111" s="1" t="s">
        <v>136</v>
      </c>
      <c r="B111">
        <v>2013</v>
      </c>
      <c r="C111" t="str">
        <f>LEFT(Tabela_transport47[[#This Row],[Marka_i_model]],FIND(" ",Tabela_transport47[[#This Row],[Marka_i_model]]))</f>
        <v xml:space="preserve">DAF </v>
      </c>
    </row>
    <row r="112" spans="1:3" x14ac:dyDescent="0.3">
      <c r="A112" s="1" t="s">
        <v>136</v>
      </c>
      <c r="B112">
        <v>2013</v>
      </c>
      <c r="C112" t="str">
        <f>LEFT(Tabela_transport47[[#This Row],[Marka_i_model]],FIND(" ",Tabela_transport47[[#This Row],[Marka_i_model]]))</f>
        <v xml:space="preserve">DAF </v>
      </c>
    </row>
    <row r="113" spans="1:3" x14ac:dyDescent="0.3">
      <c r="A113" s="1" t="s">
        <v>136</v>
      </c>
      <c r="B113">
        <v>2013</v>
      </c>
      <c r="C113" t="str">
        <f>LEFT(Tabela_transport47[[#This Row],[Marka_i_model]],FIND(" ",Tabela_transport47[[#This Row],[Marka_i_model]]))</f>
        <v xml:space="preserve">DAF </v>
      </c>
    </row>
    <row r="114" spans="1:3" x14ac:dyDescent="0.3">
      <c r="A114" s="1" t="s">
        <v>136</v>
      </c>
      <c r="B114">
        <v>2013</v>
      </c>
      <c r="C114" t="str">
        <f>LEFT(Tabela_transport47[[#This Row],[Marka_i_model]],FIND(" ",Tabela_transport47[[#This Row],[Marka_i_model]]))</f>
        <v xml:space="preserve">DAF </v>
      </c>
    </row>
    <row r="115" spans="1:3" x14ac:dyDescent="0.3">
      <c r="A115" s="1" t="s">
        <v>136</v>
      </c>
      <c r="B115">
        <v>2013</v>
      </c>
      <c r="C115" t="str">
        <f>LEFT(Tabela_transport47[[#This Row],[Marka_i_model]],FIND(" ",Tabela_transport47[[#This Row],[Marka_i_model]]))</f>
        <v xml:space="preserve">DAF </v>
      </c>
    </row>
    <row r="116" spans="1:3" x14ac:dyDescent="0.3">
      <c r="A116" s="1" t="s">
        <v>136</v>
      </c>
      <c r="B116">
        <v>2013</v>
      </c>
      <c r="C116" t="str">
        <f>LEFT(Tabela_transport47[[#This Row],[Marka_i_model]],FIND(" ",Tabela_transport47[[#This Row],[Marka_i_model]]))</f>
        <v xml:space="preserve">DAF </v>
      </c>
    </row>
    <row r="117" spans="1:3" x14ac:dyDescent="0.3">
      <c r="A117" s="1" t="s">
        <v>136</v>
      </c>
      <c r="B117">
        <v>2013</v>
      </c>
      <c r="C117" t="str">
        <f>LEFT(Tabela_transport47[[#This Row],[Marka_i_model]],FIND(" ",Tabela_transport47[[#This Row],[Marka_i_model]]))</f>
        <v xml:space="preserve">DAF </v>
      </c>
    </row>
    <row r="118" spans="1:3" x14ac:dyDescent="0.3">
      <c r="A118" s="1" t="s">
        <v>157</v>
      </c>
      <c r="B118">
        <v>2013</v>
      </c>
      <c r="C118" t="str">
        <f>LEFT(Tabela_transport47[[#This Row],[Marka_i_model]],FIND(" ",Tabela_transport47[[#This Row],[Marka_i_model]]))</f>
        <v xml:space="preserve">MAN </v>
      </c>
    </row>
    <row r="119" spans="1:3" x14ac:dyDescent="0.3">
      <c r="A119" s="1" t="s">
        <v>157</v>
      </c>
      <c r="B119">
        <v>2013</v>
      </c>
      <c r="C119" t="str">
        <f>LEFT(Tabela_transport47[[#This Row],[Marka_i_model]],FIND(" ",Tabela_transport47[[#This Row],[Marka_i_model]]))</f>
        <v xml:space="preserve">MAN </v>
      </c>
    </row>
    <row r="120" spans="1:3" x14ac:dyDescent="0.3">
      <c r="A120" s="1" t="s">
        <v>160</v>
      </c>
      <c r="B120">
        <v>2014</v>
      </c>
      <c r="C120" t="str">
        <f>LEFT(Tabela_transport47[[#This Row],[Marka_i_model]],FIND(" ",Tabela_transport47[[#This Row],[Marka_i_model]]))</f>
        <v xml:space="preserve">MAN </v>
      </c>
    </row>
    <row r="121" spans="1:3" x14ac:dyDescent="0.3">
      <c r="A121" s="1" t="s">
        <v>160</v>
      </c>
      <c r="B121">
        <v>2014</v>
      </c>
      <c r="C121" t="str">
        <f>LEFT(Tabela_transport47[[#This Row],[Marka_i_model]],FIND(" ",Tabela_transport47[[#This Row],[Marka_i_model]]))</f>
        <v xml:space="preserve">MAN </v>
      </c>
    </row>
    <row r="122" spans="1:3" x14ac:dyDescent="0.3">
      <c r="A122" s="1" t="s">
        <v>45</v>
      </c>
      <c r="B122">
        <v>2014</v>
      </c>
      <c r="C122" t="str">
        <f>LEFT(Tabela_transport47[[#This Row],[Marka_i_model]],FIND(" ",Tabela_transport47[[#This Row],[Marka_i_model]]))</f>
        <v xml:space="preserve">MAN </v>
      </c>
    </row>
    <row r="123" spans="1:3" x14ac:dyDescent="0.3">
      <c r="A123" s="1" t="s">
        <v>54</v>
      </c>
      <c r="B123">
        <v>2014</v>
      </c>
      <c r="C123" t="str">
        <f>LEFT(Tabela_transport47[[#This Row],[Marka_i_model]],FIND(" ",Tabela_transport47[[#This Row],[Marka_i_model]]))</f>
        <v xml:space="preserve">MAN </v>
      </c>
    </row>
    <row r="124" spans="1:3" x14ac:dyDescent="0.3">
      <c r="A124" s="1" t="s">
        <v>35</v>
      </c>
      <c r="B124">
        <v>2014</v>
      </c>
      <c r="C124" t="str">
        <f>LEFT(Tabela_transport47[[#This Row],[Marka_i_model]],FIND(" ",Tabela_transport47[[#This Row],[Marka_i_model]]))</f>
        <v xml:space="preserve">Mercedes </v>
      </c>
    </row>
    <row r="125" spans="1:3" x14ac:dyDescent="0.3">
      <c r="A125" s="1" t="s">
        <v>136</v>
      </c>
      <c r="B125">
        <v>2014</v>
      </c>
      <c r="C125" t="str">
        <f>LEFT(Tabela_transport47[[#This Row],[Marka_i_model]],FIND(" ",Tabela_transport47[[#This Row],[Marka_i_model]]))</f>
        <v xml:space="preserve">DAF </v>
      </c>
    </row>
    <row r="126" spans="1:3" x14ac:dyDescent="0.3">
      <c r="A126" s="1" t="s">
        <v>136</v>
      </c>
      <c r="B126">
        <v>2014</v>
      </c>
      <c r="C126" t="str">
        <f>LEFT(Tabela_transport47[[#This Row],[Marka_i_model]],FIND(" ",Tabela_transport47[[#This Row],[Marka_i_model]]))</f>
        <v xml:space="preserve">DAF </v>
      </c>
    </row>
    <row r="127" spans="1:3" x14ac:dyDescent="0.3">
      <c r="A127" s="1" t="s">
        <v>136</v>
      </c>
      <c r="B127">
        <v>2014</v>
      </c>
      <c r="C127" t="str">
        <f>LEFT(Tabela_transport47[[#This Row],[Marka_i_model]],FIND(" ",Tabela_transport47[[#This Row],[Marka_i_model]]))</f>
        <v xml:space="preserve">DAF </v>
      </c>
    </row>
    <row r="128" spans="1:3" x14ac:dyDescent="0.3">
      <c r="A128" s="1" t="s">
        <v>157</v>
      </c>
      <c r="B128">
        <v>2014</v>
      </c>
      <c r="C128" t="str">
        <f>LEFT(Tabela_transport47[[#This Row],[Marka_i_model]],FIND(" ",Tabela_transport47[[#This Row],[Marka_i_model]]))</f>
        <v xml:space="preserve">MAN </v>
      </c>
    </row>
    <row r="129" spans="1:3" x14ac:dyDescent="0.3">
      <c r="A129" s="1" t="s">
        <v>35</v>
      </c>
      <c r="B129">
        <v>2015</v>
      </c>
      <c r="C129" t="str">
        <f>LEFT(Tabela_transport47[[#This Row],[Marka_i_model]],FIND(" ",Tabela_transport47[[#This Row],[Marka_i_model]]))</f>
        <v xml:space="preserve">Mercedes </v>
      </c>
    </row>
    <row r="130" spans="1:3" x14ac:dyDescent="0.3">
      <c r="A130" s="1" t="s">
        <v>62</v>
      </c>
      <c r="B130">
        <v>2015</v>
      </c>
      <c r="C130" t="str">
        <f>LEFT(Tabela_transport47[[#This Row],[Marka_i_model]],FIND(" ",Tabela_transport47[[#This Row],[Marka_i_model]]))</f>
        <v xml:space="preserve">Mercedes </v>
      </c>
    </row>
    <row r="131" spans="1:3" x14ac:dyDescent="0.3">
      <c r="A131" s="1" t="s">
        <v>172</v>
      </c>
      <c r="B131">
        <v>2015</v>
      </c>
      <c r="C131" t="str">
        <f>LEFT(Tabela_transport47[[#This Row],[Marka_i_model]],FIND(" ",Tabela_transport47[[#This Row],[Marka_i_model]]))</f>
        <v xml:space="preserve">Volvo </v>
      </c>
    </row>
    <row r="132" spans="1:3" x14ac:dyDescent="0.3">
      <c r="A132" s="1" t="s">
        <v>172</v>
      </c>
      <c r="B132">
        <v>2015</v>
      </c>
      <c r="C132" t="str">
        <f>LEFT(Tabela_transport47[[#This Row],[Marka_i_model]],FIND(" ",Tabela_transport47[[#This Row],[Marka_i_model]]))</f>
        <v xml:space="preserve">Volvo </v>
      </c>
    </row>
    <row r="133" spans="1:3" x14ac:dyDescent="0.3">
      <c r="A133" s="1" t="s">
        <v>172</v>
      </c>
      <c r="B133">
        <v>2015</v>
      </c>
      <c r="C133" t="str">
        <f>LEFT(Tabela_transport47[[#This Row],[Marka_i_model]],FIND(" ",Tabela_transport47[[#This Row],[Marka_i_model]]))</f>
        <v xml:space="preserve">Volvo </v>
      </c>
    </row>
    <row r="134" spans="1:3" x14ac:dyDescent="0.3">
      <c r="A134" s="1" t="s">
        <v>172</v>
      </c>
      <c r="B134">
        <v>2015</v>
      </c>
      <c r="C134" t="str">
        <f>LEFT(Tabela_transport47[[#This Row],[Marka_i_model]],FIND(" ",Tabela_transport47[[#This Row],[Marka_i_model]]))</f>
        <v xml:space="preserve">Volvo </v>
      </c>
    </row>
    <row r="135" spans="1:3" x14ac:dyDescent="0.3">
      <c r="A135" s="1" t="s">
        <v>172</v>
      </c>
      <c r="B135">
        <v>2015</v>
      </c>
      <c r="C135" t="str">
        <f>LEFT(Tabela_transport47[[#This Row],[Marka_i_model]],FIND(" ",Tabela_transport47[[#This Row],[Marka_i_model]]))</f>
        <v xml:space="preserve">Volvo 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1AF0-00CD-49A0-B38C-914B364E4706}">
  <dimension ref="A1:G135"/>
  <sheetViews>
    <sheetView tabSelected="1" workbookViewId="0">
      <selection activeCell="G13" sqref="G13"/>
    </sheetView>
  </sheetViews>
  <sheetFormatPr defaultRowHeight="14.4" x14ac:dyDescent="0.3"/>
  <cols>
    <col min="1" max="1" width="16.88671875" bestFit="1" customWidth="1"/>
    <col min="2" max="2" width="15.5546875" bestFit="1" customWidth="1"/>
    <col min="3" max="3" width="14.5546875" bestFit="1" customWidth="1"/>
    <col min="4" max="4" width="17.21875" bestFit="1" customWidth="1"/>
    <col min="5" max="5" width="10.33203125" bestFit="1" customWidth="1"/>
    <col min="6" max="6" width="25.6640625" bestFit="1" customWidth="1"/>
    <col min="7" max="7" width="13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195</v>
      </c>
    </row>
    <row r="2" spans="1:7" x14ac:dyDescent="0.3">
      <c r="A2" s="1" t="s">
        <v>35</v>
      </c>
      <c r="B2">
        <v>2009</v>
      </c>
      <c r="C2">
        <v>85000</v>
      </c>
      <c r="D2" s="1" t="s">
        <v>36</v>
      </c>
      <c r="E2">
        <v>946000</v>
      </c>
      <c r="F2" s="2">
        <v>42014</v>
      </c>
      <c r="G2">
        <f>_xlfn.DAYS("1.01.2017",Tabela_transport5[[#This Row],[Data_ostatniego_remontu]])</f>
        <v>722</v>
      </c>
    </row>
    <row r="3" spans="1:7" x14ac:dyDescent="0.3">
      <c r="A3" s="1" t="s">
        <v>6</v>
      </c>
      <c r="B3">
        <v>2006</v>
      </c>
      <c r="C3">
        <v>85900</v>
      </c>
      <c r="D3" s="1" t="s">
        <v>9</v>
      </c>
      <c r="E3">
        <v>998704</v>
      </c>
      <c r="F3" s="2">
        <v>42028</v>
      </c>
      <c r="G3">
        <f>_xlfn.DAYS("1.01.2017",Tabela_transport5[[#This Row],[Data_ostatniego_remontu]])</f>
        <v>708</v>
      </c>
    </row>
    <row r="4" spans="1:7" x14ac:dyDescent="0.3">
      <c r="A4" s="1" t="s">
        <v>6</v>
      </c>
      <c r="B4">
        <v>2006</v>
      </c>
      <c r="C4">
        <v>85900</v>
      </c>
      <c r="D4" s="1" t="s">
        <v>10</v>
      </c>
      <c r="E4">
        <v>936780</v>
      </c>
      <c r="F4" s="2">
        <v>42028</v>
      </c>
      <c r="G4">
        <f>_xlfn.DAYS("1.01.2017",Tabela_transport5[[#This Row],[Data_ostatniego_remontu]])</f>
        <v>708</v>
      </c>
    </row>
    <row r="5" spans="1:7" x14ac:dyDescent="0.3">
      <c r="A5" s="1" t="s">
        <v>81</v>
      </c>
      <c r="B5">
        <v>2010</v>
      </c>
      <c r="C5">
        <v>160000</v>
      </c>
      <c r="D5" s="1" t="s">
        <v>82</v>
      </c>
      <c r="E5">
        <v>263000</v>
      </c>
      <c r="F5" s="2">
        <v>42028</v>
      </c>
      <c r="G5">
        <f>_xlfn.DAYS("1.01.2017",Tabela_transport5[[#This Row],[Data_ostatniego_remontu]])</f>
        <v>708</v>
      </c>
    </row>
    <row r="6" spans="1:7" x14ac:dyDescent="0.3">
      <c r="A6" s="1" t="s">
        <v>6</v>
      </c>
      <c r="B6">
        <v>2006</v>
      </c>
      <c r="C6">
        <v>85900</v>
      </c>
      <c r="D6" s="1" t="s">
        <v>8</v>
      </c>
      <c r="E6">
        <v>1068570</v>
      </c>
      <c r="F6" s="2">
        <v>42029</v>
      </c>
      <c r="G6">
        <f>_xlfn.DAYS("1.01.2017",Tabela_transport5[[#This Row],[Data_ostatniego_remontu]])</f>
        <v>707</v>
      </c>
    </row>
    <row r="7" spans="1:7" x14ac:dyDescent="0.3">
      <c r="A7" s="1" t="s">
        <v>35</v>
      </c>
      <c r="B7">
        <v>2010</v>
      </c>
      <c r="C7">
        <v>84000</v>
      </c>
      <c r="D7" s="1" t="s">
        <v>69</v>
      </c>
      <c r="E7">
        <v>950000</v>
      </c>
      <c r="F7" s="2">
        <v>42029</v>
      </c>
      <c r="G7">
        <f>_xlfn.DAYS("1.01.2017",Tabela_transport5[[#This Row],[Data_ostatniego_remontu]])</f>
        <v>707</v>
      </c>
    </row>
    <row r="8" spans="1:7" x14ac:dyDescent="0.3">
      <c r="A8" s="1" t="s">
        <v>6</v>
      </c>
      <c r="B8">
        <v>2006</v>
      </c>
      <c r="C8">
        <v>85900</v>
      </c>
      <c r="D8" s="1" t="s">
        <v>11</v>
      </c>
      <c r="E8">
        <v>870233</v>
      </c>
      <c r="F8" s="2">
        <v>42034</v>
      </c>
      <c r="G8">
        <f>_xlfn.DAYS("1.01.2017",Tabela_transport5[[#This Row],[Data_ostatniego_remontu]])</f>
        <v>702</v>
      </c>
    </row>
    <row r="9" spans="1:7" x14ac:dyDescent="0.3">
      <c r="A9" s="1" t="s">
        <v>6</v>
      </c>
      <c r="B9">
        <v>2006</v>
      </c>
      <c r="C9">
        <v>85900</v>
      </c>
      <c r="D9" s="1" t="s">
        <v>7</v>
      </c>
      <c r="E9">
        <v>1200655</v>
      </c>
      <c r="F9" s="2">
        <v>42035</v>
      </c>
      <c r="G9">
        <f>_xlfn.DAYS("1.01.2017",Tabela_transport5[[#This Row],[Data_ostatniego_remontu]])</f>
        <v>701</v>
      </c>
    </row>
    <row r="10" spans="1:7" x14ac:dyDescent="0.3">
      <c r="A10" s="1" t="s">
        <v>119</v>
      </c>
      <c r="B10">
        <v>2012</v>
      </c>
      <c r="C10">
        <v>145000</v>
      </c>
      <c r="D10" s="1" t="s">
        <v>120</v>
      </c>
      <c r="E10">
        <v>386732</v>
      </c>
      <c r="F10" s="2">
        <v>42059</v>
      </c>
      <c r="G10">
        <f>_xlfn.DAYS("1.01.2017",Tabela_transport5[[#This Row],[Data_ostatniego_remontu]])</f>
        <v>677</v>
      </c>
    </row>
    <row r="11" spans="1:7" x14ac:dyDescent="0.3">
      <c r="A11" s="1" t="s">
        <v>119</v>
      </c>
      <c r="B11">
        <v>2012</v>
      </c>
      <c r="C11">
        <v>145000</v>
      </c>
      <c r="D11" s="1" t="s">
        <v>121</v>
      </c>
      <c r="E11">
        <v>312680</v>
      </c>
      <c r="F11" s="2">
        <v>42059</v>
      </c>
      <c r="G11">
        <f>_xlfn.DAYS("1.01.2017",Tabela_transport5[[#This Row],[Data_ostatniego_remontu]])</f>
        <v>677</v>
      </c>
    </row>
    <row r="12" spans="1:7" x14ac:dyDescent="0.3">
      <c r="A12" s="1" t="s">
        <v>50</v>
      </c>
      <c r="B12">
        <v>2010</v>
      </c>
      <c r="C12">
        <v>40830</v>
      </c>
      <c r="D12" s="1" t="s">
        <v>65</v>
      </c>
      <c r="E12">
        <v>326000</v>
      </c>
      <c r="F12" s="2">
        <v>42062</v>
      </c>
      <c r="G12">
        <f>_xlfn.DAYS("1.01.2017",Tabela_transport5[[#This Row],[Data_ostatniego_remontu]])</f>
        <v>674</v>
      </c>
    </row>
    <row r="13" spans="1:7" x14ac:dyDescent="0.3">
      <c r="A13" s="1" t="s">
        <v>50</v>
      </c>
      <c r="B13">
        <v>2012</v>
      </c>
      <c r="C13">
        <v>39830</v>
      </c>
      <c r="D13" s="1" t="s">
        <v>111</v>
      </c>
      <c r="E13">
        <v>330000</v>
      </c>
      <c r="F13" s="2">
        <v>42062</v>
      </c>
      <c r="G13">
        <f>_xlfn.DAYS("1.01.2017",Tabela_transport5[[#This Row],[Data_ostatniego_remontu]])</f>
        <v>674</v>
      </c>
    </row>
    <row r="14" spans="1:7" x14ac:dyDescent="0.3">
      <c r="A14" s="1" t="s">
        <v>79</v>
      </c>
      <c r="B14">
        <v>2010</v>
      </c>
      <c r="C14">
        <v>135000</v>
      </c>
      <c r="D14" s="1" t="s">
        <v>80</v>
      </c>
      <c r="E14">
        <v>251000</v>
      </c>
      <c r="F14" s="2">
        <v>42067</v>
      </c>
      <c r="G14">
        <f>_xlfn.DAYS("1.01.2017",Tabela_transport5[[#This Row],[Data_ostatniego_remontu]])</f>
        <v>669</v>
      </c>
    </row>
    <row r="15" spans="1:7" x14ac:dyDescent="0.3">
      <c r="A15" s="1" t="s">
        <v>79</v>
      </c>
      <c r="B15">
        <v>2013</v>
      </c>
      <c r="C15">
        <v>136000</v>
      </c>
      <c r="D15" s="1" t="s">
        <v>147</v>
      </c>
      <c r="E15">
        <v>247000</v>
      </c>
      <c r="F15" s="2">
        <v>42067</v>
      </c>
      <c r="G15">
        <f>_xlfn.DAYS("1.01.2017",Tabela_transport5[[#This Row],[Data_ostatniego_remontu]])</f>
        <v>669</v>
      </c>
    </row>
    <row r="16" spans="1:7" x14ac:dyDescent="0.3">
      <c r="A16" s="1" t="s">
        <v>45</v>
      </c>
      <c r="B16">
        <v>2009</v>
      </c>
      <c r="C16">
        <v>114400</v>
      </c>
      <c r="D16" s="1" t="s">
        <v>46</v>
      </c>
      <c r="E16">
        <v>226000</v>
      </c>
      <c r="F16" s="2">
        <v>42073</v>
      </c>
      <c r="G16">
        <f>_xlfn.DAYS("1.01.2017",Tabela_transport5[[#This Row],[Data_ostatniego_remontu]])</f>
        <v>663</v>
      </c>
    </row>
    <row r="17" spans="1:7" x14ac:dyDescent="0.3">
      <c r="A17" s="1" t="s">
        <v>45</v>
      </c>
      <c r="B17">
        <v>2010</v>
      </c>
      <c r="C17">
        <v>113400</v>
      </c>
      <c r="D17" s="1" t="s">
        <v>78</v>
      </c>
      <c r="E17">
        <v>230000</v>
      </c>
      <c r="F17" s="2">
        <v>42073</v>
      </c>
      <c r="G17">
        <f>_xlfn.DAYS("1.01.2017",Tabela_transport5[[#This Row],[Data_ostatniego_remontu]])</f>
        <v>663</v>
      </c>
    </row>
    <row r="18" spans="1:7" x14ac:dyDescent="0.3">
      <c r="A18" s="1" t="s">
        <v>22</v>
      </c>
      <c r="B18">
        <v>2008</v>
      </c>
      <c r="C18">
        <v>89000</v>
      </c>
      <c r="D18" s="1" t="s">
        <v>23</v>
      </c>
      <c r="E18">
        <v>305000</v>
      </c>
      <c r="F18" s="2">
        <v>42075</v>
      </c>
      <c r="G18">
        <f>_xlfn.DAYS("1.01.2017",Tabela_transport5[[#This Row],[Data_ostatniego_remontu]])</f>
        <v>661</v>
      </c>
    </row>
    <row r="19" spans="1:7" x14ac:dyDescent="0.3">
      <c r="A19" s="1" t="s">
        <v>22</v>
      </c>
      <c r="B19">
        <v>2009</v>
      </c>
      <c r="C19">
        <v>90000</v>
      </c>
      <c r="D19" s="1" t="s">
        <v>43</v>
      </c>
      <c r="E19">
        <v>301000</v>
      </c>
      <c r="F19" s="2">
        <v>42075</v>
      </c>
      <c r="G19">
        <f>_xlfn.DAYS("1.01.2017",Tabela_transport5[[#This Row],[Data_ostatniego_remontu]])</f>
        <v>661</v>
      </c>
    </row>
    <row r="20" spans="1:7" x14ac:dyDescent="0.3">
      <c r="A20" s="1" t="s">
        <v>22</v>
      </c>
      <c r="B20">
        <v>2012</v>
      </c>
      <c r="C20">
        <v>110000</v>
      </c>
      <c r="D20" s="1" t="s">
        <v>116</v>
      </c>
      <c r="E20">
        <v>201000</v>
      </c>
      <c r="F20" s="2">
        <v>42075</v>
      </c>
      <c r="G20">
        <f>_xlfn.DAYS("1.01.2017",Tabela_transport5[[#This Row],[Data_ostatniego_remontu]])</f>
        <v>661</v>
      </c>
    </row>
    <row r="21" spans="1:7" x14ac:dyDescent="0.3">
      <c r="A21" s="1" t="s">
        <v>35</v>
      </c>
      <c r="B21">
        <v>2014</v>
      </c>
      <c r="C21">
        <v>219000</v>
      </c>
      <c r="D21" s="1" t="s">
        <v>165</v>
      </c>
      <c r="E21">
        <v>126290</v>
      </c>
      <c r="F21" s="2">
        <v>42083</v>
      </c>
      <c r="G21">
        <f>_xlfn.DAYS("1.01.2017",Tabela_transport5[[#This Row],[Data_ostatniego_remontu]])</f>
        <v>653</v>
      </c>
    </row>
    <row r="22" spans="1:7" x14ac:dyDescent="0.3">
      <c r="A22" s="1" t="s">
        <v>35</v>
      </c>
      <c r="B22">
        <v>2015</v>
      </c>
      <c r="C22">
        <v>218000</v>
      </c>
      <c r="D22" s="1" t="s">
        <v>170</v>
      </c>
      <c r="E22">
        <v>130290</v>
      </c>
      <c r="F22" s="2">
        <v>42083</v>
      </c>
      <c r="G22">
        <f>_xlfn.DAYS("1.01.2017",Tabela_transport5[[#This Row],[Data_ostatniego_remontu]])</f>
        <v>653</v>
      </c>
    </row>
    <row r="23" spans="1:7" x14ac:dyDescent="0.3">
      <c r="A23" s="1" t="s">
        <v>50</v>
      </c>
      <c r="B23">
        <v>2012</v>
      </c>
      <c r="C23">
        <v>48800</v>
      </c>
      <c r="D23" s="1" t="s">
        <v>112</v>
      </c>
      <c r="E23">
        <v>268650</v>
      </c>
      <c r="F23" s="2">
        <v>42117</v>
      </c>
      <c r="G23">
        <f>_xlfn.DAYS("1.01.2017",Tabela_transport5[[#This Row],[Data_ostatniego_remontu]])</f>
        <v>619</v>
      </c>
    </row>
    <row r="24" spans="1:7" x14ac:dyDescent="0.3">
      <c r="A24" s="1" t="s">
        <v>50</v>
      </c>
      <c r="B24">
        <v>2013</v>
      </c>
      <c r="C24">
        <v>47800</v>
      </c>
      <c r="D24" s="1" t="s">
        <v>143</v>
      </c>
      <c r="E24">
        <v>272650</v>
      </c>
      <c r="F24" s="2">
        <v>42117</v>
      </c>
      <c r="G24">
        <f>_xlfn.DAYS("1.01.2017",Tabela_transport5[[#This Row],[Data_ostatniego_remontu]])</f>
        <v>619</v>
      </c>
    </row>
    <row r="25" spans="1:7" x14ac:dyDescent="0.3">
      <c r="A25" s="1" t="s">
        <v>25</v>
      </c>
      <c r="B25">
        <v>2009</v>
      </c>
      <c r="C25">
        <v>68000</v>
      </c>
      <c r="D25" s="1" t="s">
        <v>26</v>
      </c>
      <c r="E25">
        <v>992600</v>
      </c>
      <c r="F25" s="2">
        <v>42157</v>
      </c>
      <c r="G25">
        <f>_xlfn.DAYS("1.01.2017",Tabela_transport5[[#This Row],[Data_ostatniego_remontu]])</f>
        <v>579</v>
      </c>
    </row>
    <row r="26" spans="1:7" x14ac:dyDescent="0.3">
      <c r="A26" s="1" t="s">
        <v>25</v>
      </c>
      <c r="B26">
        <v>2010</v>
      </c>
      <c r="C26">
        <v>67000</v>
      </c>
      <c r="D26" s="1" t="s">
        <v>70</v>
      </c>
      <c r="E26">
        <v>103260</v>
      </c>
      <c r="F26" s="2">
        <v>42157</v>
      </c>
      <c r="G26">
        <f>_xlfn.DAYS("1.01.2017",Tabela_transport5[[#This Row],[Data_ostatniego_remontu]])</f>
        <v>579</v>
      </c>
    </row>
    <row r="27" spans="1:7" x14ac:dyDescent="0.3">
      <c r="A27" s="1" t="s">
        <v>35</v>
      </c>
      <c r="B27">
        <v>2009</v>
      </c>
      <c r="C27">
        <v>91000</v>
      </c>
      <c r="D27" s="1" t="s">
        <v>44</v>
      </c>
      <c r="E27">
        <v>360000</v>
      </c>
      <c r="F27" s="2">
        <v>42174</v>
      </c>
      <c r="G27">
        <f>_xlfn.DAYS("1.01.2017",Tabela_transport5[[#This Row],[Data_ostatniego_remontu]])</f>
        <v>562</v>
      </c>
    </row>
    <row r="28" spans="1:7" x14ac:dyDescent="0.3">
      <c r="A28" s="1" t="s">
        <v>71</v>
      </c>
      <c r="B28">
        <v>2010</v>
      </c>
      <c r="C28">
        <v>75300</v>
      </c>
      <c r="D28" s="1" t="s">
        <v>72</v>
      </c>
      <c r="E28">
        <v>302000</v>
      </c>
      <c r="F28" s="2">
        <v>42174</v>
      </c>
      <c r="G28">
        <f>_xlfn.DAYS("1.01.2017",Tabela_transport5[[#This Row],[Data_ostatniego_remontu]])</f>
        <v>562</v>
      </c>
    </row>
    <row r="29" spans="1:7" x14ac:dyDescent="0.3">
      <c r="A29" s="1" t="s">
        <v>35</v>
      </c>
      <c r="B29">
        <v>2010</v>
      </c>
      <c r="C29">
        <v>92000</v>
      </c>
      <c r="D29" s="1" t="s">
        <v>74</v>
      </c>
      <c r="E29">
        <v>356000</v>
      </c>
      <c r="F29" s="2">
        <v>42174</v>
      </c>
      <c r="G29">
        <f>_xlfn.DAYS("1.01.2017",Tabela_transport5[[#This Row],[Data_ostatniego_remontu]])</f>
        <v>562</v>
      </c>
    </row>
    <row r="30" spans="1:7" x14ac:dyDescent="0.3">
      <c r="A30" s="1" t="s">
        <v>71</v>
      </c>
      <c r="B30">
        <v>2011</v>
      </c>
      <c r="C30">
        <v>74300</v>
      </c>
      <c r="D30" s="1" t="s">
        <v>95</v>
      </c>
      <c r="E30">
        <v>306000</v>
      </c>
      <c r="F30" s="2">
        <v>42174</v>
      </c>
      <c r="G30">
        <f>_xlfn.DAYS("1.01.2017",Tabela_transport5[[#This Row],[Data_ostatniego_remontu]])</f>
        <v>562</v>
      </c>
    </row>
    <row r="31" spans="1:7" x14ac:dyDescent="0.3">
      <c r="A31" s="1" t="s">
        <v>136</v>
      </c>
      <c r="B31">
        <v>2012</v>
      </c>
      <c r="C31">
        <v>240000</v>
      </c>
      <c r="D31" s="1" t="s">
        <v>137</v>
      </c>
      <c r="E31">
        <v>301344</v>
      </c>
      <c r="F31" s="2">
        <v>42185</v>
      </c>
      <c r="G31">
        <f>_xlfn.DAYS("1.01.2017",Tabela_transport5[[#This Row],[Data_ostatniego_remontu]])</f>
        <v>551</v>
      </c>
    </row>
    <row r="32" spans="1:7" x14ac:dyDescent="0.3">
      <c r="A32" s="1" t="s">
        <v>136</v>
      </c>
      <c r="B32">
        <v>2012</v>
      </c>
      <c r="C32">
        <v>240000</v>
      </c>
      <c r="D32" s="1" t="s">
        <v>138</v>
      </c>
      <c r="E32">
        <v>315988</v>
      </c>
      <c r="F32" s="2">
        <v>42185</v>
      </c>
      <c r="G32">
        <f>_xlfn.DAYS("1.01.2017",Tabela_transport5[[#This Row],[Data_ostatniego_remontu]])</f>
        <v>551</v>
      </c>
    </row>
    <row r="33" spans="1:7" x14ac:dyDescent="0.3">
      <c r="A33" s="1" t="s">
        <v>136</v>
      </c>
      <c r="B33">
        <v>2012</v>
      </c>
      <c r="C33">
        <v>240000</v>
      </c>
      <c r="D33" s="1" t="s">
        <v>139</v>
      </c>
      <c r="E33">
        <v>234760</v>
      </c>
      <c r="F33" s="2">
        <v>42185</v>
      </c>
      <c r="G33">
        <f>_xlfn.DAYS("1.01.2017",Tabela_transport5[[#This Row],[Data_ostatniego_remontu]])</f>
        <v>551</v>
      </c>
    </row>
    <row r="34" spans="1:7" x14ac:dyDescent="0.3">
      <c r="A34" s="1" t="s">
        <v>136</v>
      </c>
      <c r="B34">
        <v>2012</v>
      </c>
      <c r="C34">
        <v>240000</v>
      </c>
      <c r="D34" s="1" t="s">
        <v>140</v>
      </c>
      <c r="E34">
        <v>210780</v>
      </c>
      <c r="F34" s="2">
        <v>42185</v>
      </c>
      <c r="G34">
        <f>_xlfn.DAYS("1.01.2017",Tabela_transport5[[#This Row],[Data_ostatniego_remontu]])</f>
        <v>551</v>
      </c>
    </row>
    <row r="35" spans="1:7" x14ac:dyDescent="0.3">
      <c r="A35" s="1" t="s">
        <v>136</v>
      </c>
      <c r="B35">
        <v>2012</v>
      </c>
      <c r="C35">
        <v>240000</v>
      </c>
      <c r="D35" s="1" t="s">
        <v>141</v>
      </c>
      <c r="E35">
        <v>198240</v>
      </c>
      <c r="F35" s="2">
        <v>42185</v>
      </c>
      <c r="G35">
        <f>_xlfn.DAYS("1.01.2017",Tabela_transport5[[#This Row],[Data_ostatniego_remontu]])</f>
        <v>551</v>
      </c>
    </row>
    <row r="36" spans="1:7" x14ac:dyDescent="0.3">
      <c r="A36" s="1" t="s">
        <v>28</v>
      </c>
      <c r="B36">
        <v>2009</v>
      </c>
      <c r="C36">
        <v>67900</v>
      </c>
      <c r="D36" s="1" t="s">
        <v>29</v>
      </c>
      <c r="E36">
        <v>850000</v>
      </c>
      <c r="F36" s="2">
        <v>42194</v>
      </c>
      <c r="G36">
        <f>_xlfn.DAYS("1.01.2017",Tabela_transport5[[#This Row],[Data_ostatniego_remontu]])</f>
        <v>542</v>
      </c>
    </row>
    <row r="37" spans="1:7" x14ac:dyDescent="0.3">
      <c r="A37" s="1" t="s">
        <v>28</v>
      </c>
      <c r="B37">
        <v>2009</v>
      </c>
      <c r="C37">
        <v>68900</v>
      </c>
      <c r="D37" s="1" t="s">
        <v>31</v>
      </c>
      <c r="E37">
        <v>846000</v>
      </c>
      <c r="F37" s="2">
        <v>42194</v>
      </c>
      <c r="G37">
        <f>_xlfn.DAYS("1.01.2017",Tabela_transport5[[#This Row],[Data_ostatniego_remontu]])</f>
        <v>542</v>
      </c>
    </row>
    <row r="38" spans="1:7" x14ac:dyDescent="0.3">
      <c r="A38" s="1" t="s">
        <v>41</v>
      </c>
      <c r="B38">
        <v>2009</v>
      </c>
      <c r="C38">
        <v>86133</v>
      </c>
      <c r="D38" s="1" t="s">
        <v>42</v>
      </c>
      <c r="E38">
        <v>380000</v>
      </c>
      <c r="F38" s="2">
        <v>42208</v>
      </c>
      <c r="G38">
        <f>_xlfn.DAYS("1.01.2017",Tabela_transport5[[#This Row],[Data_ostatniego_remontu]])</f>
        <v>528</v>
      </c>
    </row>
    <row r="39" spans="1:7" x14ac:dyDescent="0.3">
      <c r="A39" s="1" t="s">
        <v>41</v>
      </c>
      <c r="B39">
        <v>2012</v>
      </c>
      <c r="C39">
        <v>87133</v>
      </c>
      <c r="D39" s="1" t="s">
        <v>115</v>
      </c>
      <c r="E39">
        <v>376000</v>
      </c>
      <c r="F39" s="2">
        <v>42208</v>
      </c>
      <c r="G39">
        <f>_xlfn.DAYS("1.01.2017",Tabela_transport5[[#This Row],[Data_ostatniego_remontu]])</f>
        <v>528</v>
      </c>
    </row>
    <row r="40" spans="1:7" x14ac:dyDescent="0.3">
      <c r="A40" s="1" t="s">
        <v>16</v>
      </c>
      <c r="B40">
        <v>2008</v>
      </c>
      <c r="C40">
        <v>49411</v>
      </c>
      <c r="D40" s="1" t="s">
        <v>17</v>
      </c>
      <c r="E40">
        <v>186000</v>
      </c>
      <c r="F40" s="2">
        <v>42210</v>
      </c>
      <c r="G40">
        <f>_xlfn.DAYS("1.01.2017",Tabela_transport5[[#This Row],[Data_ostatniego_remontu]])</f>
        <v>526</v>
      </c>
    </row>
    <row r="41" spans="1:7" x14ac:dyDescent="0.3">
      <c r="A41" s="1" t="s">
        <v>16</v>
      </c>
      <c r="B41">
        <v>2009</v>
      </c>
      <c r="C41">
        <v>48411</v>
      </c>
      <c r="D41" s="1" t="s">
        <v>24</v>
      </c>
      <c r="E41">
        <v>190000</v>
      </c>
      <c r="F41" s="2">
        <v>42210</v>
      </c>
      <c r="G41">
        <f>_xlfn.DAYS("1.01.2017",Tabela_transport5[[#This Row],[Data_ostatniego_remontu]])</f>
        <v>526</v>
      </c>
    </row>
    <row r="42" spans="1:7" x14ac:dyDescent="0.3">
      <c r="A42" s="1" t="s">
        <v>16</v>
      </c>
      <c r="B42">
        <v>2009</v>
      </c>
      <c r="C42">
        <v>49411</v>
      </c>
      <c r="D42" s="1" t="s">
        <v>27</v>
      </c>
      <c r="E42">
        <v>186000</v>
      </c>
      <c r="F42" s="2">
        <v>42210</v>
      </c>
      <c r="G42">
        <f>_xlfn.DAYS("1.01.2017",Tabela_transport5[[#This Row],[Data_ostatniego_remontu]])</f>
        <v>526</v>
      </c>
    </row>
    <row r="43" spans="1:7" x14ac:dyDescent="0.3">
      <c r="A43" s="1" t="s">
        <v>67</v>
      </c>
      <c r="B43">
        <v>2010</v>
      </c>
      <c r="C43">
        <v>60000</v>
      </c>
      <c r="D43" s="1" t="s">
        <v>68</v>
      </c>
      <c r="E43">
        <v>99250</v>
      </c>
      <c r="F43" s="2">
        <v>42226</v>
      </c>
      <c r="G43">
        <f>_xlfn.DAYS("1.01.2017",Tabela_transport5[[#This Row],[Data_ostatniego_remontu]])</f>
        <v>510</v>
      </c>
    </row>
    <row r="44" spans="1:7" x14ac:dyDescent="0.3">
      <c r="A44" s="1" t="s">
        <v>67</v>
      </c>
      <c r="B44">
        <v>2011</v>
      </c>
      <c r="C44">
        <v>59000</v>
      </c>
      <c r="D44" s="1" t="s">
        <v>94</v>
      </c>
      <c r="E44">
        <v>103250</v>
      </c>
      <c r="F44" s="2">
        <v>42226</v>
      </c>
      <c r="G44">
        <f>_xlfn.DAYS("1.01.2017",Tabela_transport5[[#This Row],[Data_ostatniego_remontu]])</f>
        <v>510</v>
      </c>
    </row>
    <row r="45" spans="1:7" x14ac:dyDescent="0.3">
      <c r="A45" s="1" t="s">
        <v>83</v>
      </c>
      <c r="B45">
        <v>2010</v>
      </c>
      <c r="C45">
        <v>265000</v>
      </c>
      <c r="D45" s="1" t="s">
        <v>84</v>
      </c>
      <c r="E45">
        <v>930000</v>
      </c>
      <c r="F45" s="2">
        <v>42236</v>
      </c>
      <c r="G45">
        <f>_xlfn.DAYS("1.01.2017",Tabela_transport5[[#This Row],[Data_ostatniego_remontu]])</f>
        <v>500</v>
      </c>
    </row>
    <row r="46" spans="1:7" x14ac:dyDescent="0.3">
      <c r="A46" s="1" t="s">
        <v>83</v>
      </c>
      <c r="B46">
        <v>2010</v>
      </c>
      <c r="C46">
        <v>265000</v>
      </c>
      <c r="D46" s="1" t="s">
        <v>85</v>
      </c>
      <c r="E46">
        <v>912000</v>
      </c>
      <c r="F46" s="2">
        <v>42236</v>
      </c>
      <c r="G46">
        <f>_xlfn.DAYS("1.01.2017",Tabela_transport5[[#This Row],[Data_ostatniego_remontu]])</f>
        <v>500</v>
      </c>
    </row>
    <row r="47" spans="1:7" x14ac:dyDescent="0.3">
      <c r="A47" s="1" t="s">
        <v>83</v>
      </c>
      <c r="B47">
        <v>2010</v>
      </c>
      <c r="C47">
        <v>265000</v>
      </c>
      <c r="D47" s="1" t="s">
        <v>86</v>
      </c>
      <c r="E47">
        <v>856000</v>
      </c>
      <c r="F47" s="2">
        <v>42236</v>
      </c>
      <c r="G47">
        <f>_xlfn.DAYS("1.01.2017",Tabela_transport5[[#This Row],[Data_ostatniego_remontu]])</f>
        <v>500</v>
      </c>
    </row>
    <row r="48" spans="1:7" x14ac:dyDescent="0.3">
      <c r="A48" s="1" t="s">
        <v>91</v>
      </c>
      <c r="B48">
        <v>2011</v>
      </c>
      <c r="C48">
        <v>56700</v>
      </c>
      <c r="D48" s="1" t="s">
        <v>92</v>
      </c>
      <c r="E48">
        <v>290000</v>
      </c>
      <c r="F48" s="2">
        <v>42236</v>
      </c>
      <c r="G48">
        <f>_xlfn.DAYS("1.01.2017",Tabela_transport5[[#This Row],[Data_ostatniego_remontu]])</f>
        <v>500</v>
      </c>
    </row>
    <row r="49" spans="1:7" x14ac:dyDescent="0.3">
      <c r="A49" s="1" t="s">
        <v>91</v>
      </c>
      <c r="B49">
        <v>2011</v>
      </c>
      <c r="C49">
        <v>57700</v>
      </c>
      <c r="D49" s="1" t="s">
        <v>93</v>
      </c>
      <c r="E49">
        <v>286000</v>
      </c>
      <c r="F49" s="2">
        <v>42236</v>
      </c>
      <c r="G49">
        <f>_xlfn.DAYS("1.01.2017",Tabela_transport5[[#This Row],[Data_ostatniego_remontu]])</f>
        <v>500</v>
      </c>
    </row>
    <row r="50" spans="1:7" x14ac:dyDescent="0.3">
      <c r="A50" s="1" t="s">
        <v>100</v>
      </c>
      <c r="B50">
        <v>2011</v>
      </c>
      <c r="C50">
        <v>220000</v>
      </c>
      <c r="D50" s="1" t="s">
        <v>101</v>
      </c>
      <c r="E50">
        <v>731000</v>
      </c>
      <c r="F50" s="2">
        <v>42236</v>
      </c>
      <c r="G50">
        <f>_xlfn.DAYS("1.01.2017",Tabela_transport5[[#This Row],[Data_ostatniego_remontu]])</f>
        <v>500</v>
      </c>
    </row>
    <row r="51" spans="1:7" x14ac:dyDescent="0.3">
      <c r="A51" s="1" t="s">
        <v>100</v>
      </c>
      <c r="B51">
        <v>2011</v>
      </c>
      <c r="C51">
        <v>220000</v>
      </c>
      <c r="D51" s="1" t="s">
        <v>102</v>
      </c>
      <c r="E51">
        <v>685413</v>
      </c>
      <c r="F51" s="2">
        <v>42236</v>
      </c>
      <c r="G51">
        <f>_xlfn.DAYS("1.01.2017",Tabela_transport5[[#This Row],[Data_ostatniego_remontu]])</f>
        <v>500</v>
      </c>
    </row>
    <row r="52" spans="1:7" x14ac:dyDescent="0.3">
      <c r="A52" s="1" t="s">
        <v>76</v>
      </c>
      <c r="B52">
        <v>2010</v>
      </c>
      <c r="C52">
        <v>94000</v>
      </c>
      <c r="D52" s="1" t="s">
        <v>77</v>
      </c>
      <c r="E52">
        <v>91000</v>
      </c>
      <c r="F52" s="2">
        <v>42268</v>
      </c>
      <c r="G52">
        <f>_xlfn.DAYS("1.01.2017",Tabela_transport5[[#This Row],[Data_ostatniego_remontu]])</f>
        <v>468</v>
      </c>
    </row>
    <row r="53" spans="1:7" x14ac:dyDescent="0.3">
      <c r="A53" s="1" t="s">
        <v>76</v>
      </c>
      <c r="B53">
        <v>2013</v>
      </c>
      <c r="C53">
        <v>93000</v>
      </c>
      <c r="D53" s="1" t="s">
        <v>146</v>
      </c>
      <c r="E53">
        <v>195000</v>
      </c>
      <c r="F53" s="2">
        <v>42268</v>
      </c>
      <c r="G53">
        <f>_xlfn.DAYS("1.01.2017",Tabela_transport5[[#This Row],[Data_ostatniego_remontu]])</f>
        <v>468</v>
      </c>
    </row>
    <row r="54" spans="1:7" x14ac:dyDescent="0.3">
      <c r="A54" s="1" t="s">
        <v>18</v>
      </c>
      <c r="B54">
        <v>2008</v>
      </c>
      <c r="C54">
        <v>58000</v>
      </c>
      <c r="D54" s="1" t="s">
        <v>19</v>
      </c>
      <c r="E54">
        <v>306000</v>
      </c>
      <c r="F54" s="2">
        <v>42271</v>
      </c>
      <c r="G54">
        <f>_xlfn.DAYS("1.01.2017",Tabela_transport5[[#This Row],[Data_ostatniego_remontu]])</f>
        <v>465</v>
      </c>
    </row>
    <row r="55" spans="1:7" x14ac:dyDescent="0.3">
      <c r="A55" s="1" t="s">
        <v>18</v>
      </c>
      <c r="B55">
        <v>2009</v>
      </c>
      <c r="C55">
        <v>59000</v>
      </c>
      <c r="D55" s="1" t="s">
        <v>32</v>
      </c>
      <c r="E55">
        <v>302000</v>
      </c>
      <c r="F55" s="2">
        <v>42271</v>
      </c>
      <c r="G55">
        <f>_xlfn.DAYS("1.01.2017",Tabela_transport5[[#This Row],[Data_ostatniego_remontu]])</f>
        <v>465</v>
      </c>
    </row>
    <row r="56" spans="1:7" x14ac:dyDescent="0.3">
      <c r="A56" s="1" t="s">
        <v>18</v>
      </c>
      <c r="B56">
        <v>2012</v>
      </c>
      <c r="C56">
        <v>59000</v>
      </c>
      <c r="D56" s="1" t="s">
        <v>113</v>
      </c>
      <c r="E56">
        <v>302000</v>
      </c>
      <c r="F56" s="2">
        <v>42271</v>
      </c>
      <c r="G56">
        <f>_xlfn.DAYS("1.01.2017",Tabela_transport5[[#This Row],[Data_ostatniego_remontu]])</f>
        <v>465</v>
      </c>
    </row>
    <row r="57" spans="1:7" x14ac:dyDescent="0.3">
      <c r="A57" s="1" t="s">
        <v>54</v>
      </c>
      <c r="B57">
        <v>2009</v>
      </c>
      <c r="C57">
        <v>168800</v>
      </c>
      <c r="D57" s="1" t="s">
        <v>55</v>
      </c>
      <c r="E57">
        <v>186300</v>
      </c>
      <c r="F57" s="2">
        <v>42272</v>
      </c>
      <c r="G57">
        <f>_xlfn.DAYS("1.01.2017",Tabela_transport5[[#This Row],[Data_ostatniego_remontu]])</f>
        <v>464</v>
      </c>
    </row>
    <row r="58" spans="1:7" x14ac:dyDescent="0.3">
      <c r="A58" s="1" t="s">
        <v>54</v>
      </c>
      <c r="B58">
        <v>2014</v>
      </c>
      <c r="C58">
        <v>167800</v>
      </c>
      <c r="D58" s="1" t="s">
        <v>164</v>
      </c>
      <c r="E58">
        <v>190300</v>
      </c>
      <c r="F58" s="2">
        <v>42272</v>
      </c>
      <c r="G58">
        <f>_xlfn.DAYS("1.01.2017",Tabela_transport5[[#This Row],[Data_ostatniego_remontu]])</f>
        <v>464</v>
      </c>
    </row>
    <row r="59" spans="1:7" x14ac:dyDescent="0.3">
      <c r="A59" s="1" t="s">
        <v>58</v>
      </c>
      <c r="B59">
        <v>2009</v>
      </c>
      <c r="C59">
        <v>195340</v>
      </c>
      <c r="D59" s="1" t="s">
        <v>59</v>
      </c>
      <c r="E59">
        <v>190000</v>
      </c>
      <c r="F59" s="2">
        <v>42278</v>
      </c>
      <c r="G59">
        <f>_xlfn.DAYS("1.01.2017",Tabela_transport5[[#This Row],[Data_ostatniego_remontu]])</f>
        <v>458</v>
      </c>
    </row>
    <row r="60" spans="1:7" x14ac:dyDescent="0.3">
      <c r="A60" s="1" t="s">
        <v>58</v>
      </c>
      <c r="B60">
        <v>2011</v>
      </c>
      <c r="C60">
        <v>196340</v>
      </c>
      <c r="D60" s="1" t="s">
        <v>103</v>
      </c>
      <c r="E60">
        <v>186000</v>
      </c>
      <c r="F60" s="2">
        <v>42278</v>
      </c>
      <c r="G60">
        <f>_xlfn.DAYS("1.01.2017",Tabela_transport5[[#This Row],[Data_ostatniego_remontu]])</f>
        <v>458</v>
      </c>
    </row>
    <row r="61" spans="1:7" x14ac:dyDescent="0.3">
      <c r="A61" s="1" t="s">
        <v>62</v>
      </c>
      <c r="B61">
        <v>2010</v>
      </c>
      <c r="C61">
        <v>257000</v>
      </c>
      <c r="D61" s="1" t="s">
        <v>89</v>
      </c>
      <c r="E61">
        <v>164700</v>
      </c>
      <c r="F61" s="2">
        <v>42286</v>
      </c>
      <c r="G61">
        <f>_xlfn.DAYS("1.01.2017",Tabela_transport5[[#This Row],[Data_ostatniego_remontu]])</f>
        <v>450</v>
      </c>
    </row>
    <row r="62" spans="1:7" x14ac:dyDescent="0.3">
      <c r="A62" s="1" t="s">
        <v>62</v>
      </c>
      <c r="B62">
        <v>2015</v>
      </c>
      <c r="C62">
        <v>258000</v>
      </c>
      <c r="D62" s="1" t="s">
        <v>171</v>
      </c>
      <c r="E62">
        <v>160700</v>
      </c>
      <c r="F62" s="2">
        <v>42286</v>
      </c>
      <c r="G62">
        <f>_xlfn.DAYS("1.01.2017",Tabela_transport5[[#This Row],[Data_ostatniego_remontu]])</f>
        <v>450</v>
      </c>
    </row>
    <row r="63" spans="1:7" x14ac:dyDescent="0.3">
      <c r="A63" s="1" t="s">
        <v>62</v>
      </c>
      <c r="B63">
        <v>2009</v>
      </c>
      <c r="C63">
        <v>291000</v>
      </c>
      <c r="D63" s="1" t="s">
        <v>63</v>
      </c>
      <c r="E63">
        <v>166000</v>
      </c>
      <c r="F63" s="2">
        <v>42297</v>
      </c>
      <c r="G63">
        <f>_xlfn.DAYS("1.01.2017",Tabela_transport5[[#This Row],[Data_ostatniego_remontu]])</f>
        <v>439</v>
      </c>
    </row>
    <row r="64" spans="1:7" x14ac:dyDescent="0.3">
      <c r="A64" s="1" t="s">
        <v>62</v>
      </c>
      <c r="B64">
        <v>2012</v>
      </c>
      <c r="C64">
        <v>290000</v>
      </c>
      <c r="D64" s="1" t="s">
        <v>142</v>
      </c>
      <c r="E64">
        <v>170000</v>
      </c>
      <c r="F64" s="2">
        <v>42297</v>
      </c>
      <c r="G64">
        <f>_xlfn.DAYS("1.01.2017",Tabela_transport5[[#This Row],[Data_ostatniego_remontu]])</f>
        <v>439</v>
      </c>
    </row>
    <row r="65" spans="1:7" x14ac:dyDescent="0.3">
      <c r="A65" s="1" t="s">
        <v>60</v>
      </c>
      <c r="B65">
        <v>2009</v>
      </c>
      <c r="C65">
        <v>230000</v>
      </c>
      <c r="D65" s="1" t="s">
        <v>61</v>
      </c>
      <c r="E65">
        <v>305000</v>
      </c>
      <c r="F65" s="2">
        <v>42307</v>
      </c>
      <c r="G65">
        <f>_xlfn.DAYS("1.01.2017",Tabela_transport5[[#This Row],[Data_ostatniego_remontu]])</f>
        <v>429</v>
      </c>
    </row>
    <row r="66" spans="1:7" x14ac:dyDescent="0.3">
      <c r="A66" s="1" t="s">
        <v>60</v>
      </c>
      <c r="B66">
        <v>2010</v>
      </c>
      <c r="C66">
        <v>231000</v>
      </c>
      <c r="D66" s="1" t="s">
        <v>88</v>
      </c>
      <c r="E66">
        <v>301000</v>
      </c>
      <c r="F66" s="2">
        <v>42307</v>
      </c>
      <c r="G66">
        <f>_xlfn.DAYS("1.01.2017",Tabela_transport5[[#This Row],[Data_ostatniego_remontu]])</f>
        <v>429</v>
      </c>
    </row>
    <row r="67" spans="1:7" x14ac:dyDescent="0.3">
      <c r="A67" s="1" t="s">
        <v>50</v>
      </c>
      <c r="B67">
        <v>2010</v>
      </c>
      <c r="C67">
        <v>37000</v>
      </c>
      <c r="D67" s="1" t="s">
        <v>64</v>
      </c>
      <c r="E67">
        <v>978000</v>
      </c>
      <c r="F67" s="2">
        <v>42309</v>
      </c>
      <c r="G67">
        <f>_xlfn.DAYS("1.01.2017",Tabela_transport5[[#This Row],[Data_ostatniego_remontu]])</f>
        <v>427</v>
      </c>
    </row>
    <row r="68" spans="1:7" x14ac:dyDescent="0.3">
      <c r="A68" s="1" t="s">
        <v>50</v>
      </c>
      <c r="B68">
        <v>2011</v>
      </c>
      <c r="C68">
        <v>38000</v>
      </c>
      <c r="D68" s="1" t="s">
        <v>90</v>
      </c>
      <c r="E68">
        <v>574000</v>
      </c>
      <c r="F68" s="2">
        <v>42309</v>
      </c>
      <c r="G68">
        <f>_xlfn.DAYS("1.01.2017",Tabela_transport5[[#This Row],[Data_ostatniego_remontu]])</f>
        <v>427</v>
      </c>
    </row>
    <row r="69" spans="1:7" x14ac:dyDescent="0.3">
      <c r="A69" s="1" t="s">
        <v>33</v>
      </c>
      <c r="B69">
        <v>2009</v>
      </c>
      <c r="C69">
        <v>162800</v>
      </c>
      <c r="D69" s="1" t="s">
        <v>53</v>
      </c>
      <c r="E69">
        <v>370000</v>
      </c>
      <c r="F69" s="2">
        <v>42329</v>
      </c>
      <c r="G69">
        <f>_xlfn.DAYS("1.01.2017",Tabela_transport5[[#This Row],[Data_ostatniego_remontu]])</f>
        <v>407</v>
      </c>
    </row>
    <row r="70" spans="1:7" x14ac:dyDescent="0.3">
      <c r="A70" s="1" t="s">
        <v>33</v>
      </c>
      <c r="B70">
        <v>2012</v>
      </c>
      <c r="C70">
        <v>163800</v>
      </c>
      <c r="D70" s="1" t="s">
        <v>122</v>
      </c>
      <c r="E70">
        <v>366000</v>
      </c>
      <c r="F70" s="2">
        <v>42329</v>
      </c>
      <c r="G70">
        <f>_xlfn.DAYS("1.01.2017",Tabela_transport5[[#This Row],[Data_ostatniego_remontu]])</f>
        <v>407</v>
      </c>
    </row>
    <row r="71" spans="1:7" x14ac:dyDescent="0.3">
      <c r="A71" s="1" t="s">
        <v>157</v>
      </c>
      <c r="B71">
        <v>2013</v>
      </c>
      <c r="C71">
        <v>271000</v>
      </c>
      <c r="D71" s="1" t="s">
        <v>158</v>
      </c>
      <c r="E71">
        <v>153000</v>
      </c>
      <c r="F71" s="2">
        <v>42334</v>
      </c>
      <c r="G71">
        <f>_xlfn.DAYS("1.01.2017",Tabela_transport5[[#This Row],[Data_ostatniego_remontu]])</f>
        <v>402</v>
      </c>
    </row>
    <row r="72" spans="1:7" x14ac:dyDescent="0.3">
      <c r="A72" s="1" t="s">
        <v>157</v>
      </c>
      <c r="B72">
        <v>2014</v>
      </c>
      <c r="C72">
        <v>270000</v>
      </c>
      <c r="D72" s="1" t="s">
        <v>169</v>
      </c>
      <c r="E72">
        <v>157000</v>
      </c>
      <c r="F72" s="2">
        <v>42334</v>
      </c>
      <c r="G72">
        <f>_xlfn.DAYS("1.01.2017",Tabela_transport5[[#This Row],[Data_ostatniego_remontu]])</f>
        <v>402</v>
      </c>
    </row>
    <row r="73" spans="1:7" x14ac:dyDescent="0.3">
      <c r="A73" s="1" t="s">
        <v>160</v>
      </c>
      <c r="B73">
        <v>2014</v>
      </c>
      <c r="C73">
        <v>98000</v>
      </c>
      <c r="D73" s="1" t="s">
        <v>161</v>
      </c>
      <c r="E73">
        <v>251000</v>
      </c>
      <c r="F73" s="2">
        <v>42344</v>
      </c>
      <c r="G73">
        <f>_xlfn.DAYS("1.01.2017",Tabela_transport5[[#This Row],[Data_ostatniego_remontu]])</f>
        <v>392</v>
      </c>
    </row>
    <row r="74" spans="1:7" x14ac:dyDescent="0.3">
      <c r="A74" s="1" t="s">
        <v>160</v>
      </c>
      <c r="B74">
        <v>2014</v>
      </c>
      <c r="C74">
        <v>99000</v>
      </c>
      <c r="D74" s="1" t="s">
        <v>162</v>
      </c>
      <c r="E74">
        <v>247000</v>
      </c>
      <c r="F74" s="2">
        <v>42344</v>
      </c>
      <c r="G74">
        <f>_xlfn.DAYS("1.01.2017",Tabela_transport5[[#This Row],[Data_ostatniego_remontu]])</f>
        <v>392</v>
      </c>
    </row>
    <row r="75" spans="1:7" x14ac:dyDescent="0.3">
      <c r="A75" s="1" t="s">
        <v>50</v>
      </c>
      <c r="B75">
        <v>2009</v>
      </c>
      <c r="C75">
        <v>131780</v>
      </c>
      <c r="D75" s="1" t="s">
        <v>51</v>
      </c>
      <c r="E75">
        <v>306000</v>
      </c>
      <c r="F75" s="2">
        <v>42365</v>
      </c>
      <c r="G75">
        <f>_xlfn.DAYS("1.01.2017",Tabela_transport5[[#This Row],[Data_ostatniego_remontu]])</f>
        <v>371</v>
      </c>
    </row>
    <row r="76" spans="1:7" x14ac:dyDescent="0.3">
      <c r="A76" s="1" t="s">
        <v>50</v>
      </c>
      <c r="B76">
        <v>2012</v>
      </c>
      <c r="C76">
        <v>130780</v>
      </c>
      <c r="D76" s="1" t="s">
        <v>117</v>
      </c>
      <c r="E76">
        <v>310000</v>
      </c>
      <c r="F76" s="2">
        <v>42365</v>
      </c>
      <c r="G76">
        <f>_xlfn.DAYS("1.01.2017",Tabela_transport5[[#This Row],[Data_ostatniego_remontu]])</f>
        <v>371</v>
      </c>
    </row>
    <row r="77" spans="1:7" x14ac:dyDescent="0.3">
      <c r="A77" s="1" t="s">
        <v>33</v>
      </c>
      <c r="B77">
        <v>2009</v>
      </c>
      <c r="C77">
        <v>77000</v>
      </c>
      <c r="D77" s="1" t="s">
        <v>34</v>
      </c>
      <c r="E77">
        <v>846000</v>
      </c>
      <c r="F77" s="2">
        <v>42376</v>
      </c>
      <c r="G77">
        <f>_xlfn.DAYS("1.01.2017",Tabela_transport5[[#This Row],[Data_ostatniego_remontu]])</f>
        <v>360</v>
      </c>
    </row>
    <row r="78" spans="1:7" x14ac:dyDescent="0.3">
      <c r="A78" s="1" t="s">
        <v>33</v>
      </c>
      <c r="B78">
        <v>2012</v>
      </c>
      <c r="C78">
        <v>76000</v>
      </c>
      <c r="D78" s="1" t="s">
        <v>114</v>
      </c>
      <c r="E78">
        <v>850000</v>
      </c>
      <c r="F78" s="2">
        <v>42376</v>
      </c>
      <c r="G78">
        <f>_xlfn.DAYS("1.01.2017",Tabela_transport5[[#This Row],[Data_ostatniego_remontu]])</f>
        <v>360</v>
      </c>
    </row>
    <row r="79" spans="1:7" x14ac:dyDescent="0.3">
      <c r="A79" s="1" t="s">
        <v>37</v>
      </c>
      <c r="B79">
        <v>2009</v>
      </c>
      <c r="C79">
        <v>79000</v>
      </c>
      <c r="D79" s="1" t="s">
        <v>38</v>
      </c>
      <c r="E79">
        <v>390000</v>
      </c>
      <c r="F79" s="2">
        <v>42379</v>
      </c>
      <c r="G79">
        <f>_xlfn.DAYS("1.01.2017",Tabela_transport5[[#This Row],[Data_ostatniego_remontu]])</f>
        <v>357</v>
      </c>
    </row>
    <row r="80" spans="1:7" x14ac:dyDescent="0.3">
      <c r="A80" s="1" t="s">
        <v>37</v>
      </c>
      <c r="B80">
        <v>2009</v>
      </c>
      <c r="C80">
        <v>79000</v>
      </c>
      <c r="D80" s="1" t="s">
        <v>39</v>
      </c>
      <c r="E80">
        <v>390000</v>
      </c>
      <c r="F80" s="2">
        <v>42379</v>
      </c>
      <c r="G80">
        <f>_xlfn.DAYS("1.01.2017",Tabela_transport5[[#This Row],[Data_ostatniego_remontu]])</f>
        <v>357</v>
      </c>
    </row>
    <row r="81" spans="1:7" x14ac:dyDescent="0.3">
      <c r="A81" s="1" t="s">
        <v>37</v>
      </c>
      <c r="B81">
        <v>2013</v>
      </c>
      <c r="C81">
        <v>80000</v>
      </c>
      <c r="D81" s="1" t="s">
        <v>144</v>
      </c>
      <c r="E81">
        <v>350000</v>
      </c>
      <c r="F81" s="2">
        <v>42379</v>
      </c>
      <c r="G81">
        <f>_xlfn.DAYS("1.01.2017",Tabela_transport5[[#This Row],[Data_ostatniego_remontu]])</f>
        <v>357</v>
      </c>
    </row>
    <row r="82" spans="1:7" x14ac:dyDescent="0.3">
      <c r="A82" s="1" t="s">
        <v>37</v>
      </c>
      <c r="B82">
        <v>2013</v>
      </c>
      <c r="C82">
        <v>80000</v>
      </c>
      <c r="D82" s="1" t="s">
        <v>145</v>
      </c>
      <c r="E82">
        <v>235000</v>
      </c>
      <c r="F82" s="2">
        <v>42379</v>
      </c>
      <c r="G82">
        <f>_xlfn.DAYS("1.01.2017",Tabela_transport5[[#This Row],[Data_ostatniego_remontu]])</f>
        <v>357</v>
      </c>
    </row>
    <row r="83" spans="1:7" x14ac:dyDescent="0.3">
      <c r="A83" s="1" t="s">
        <v>20</v>
      </c>
      <c r="B83">
        <v>2008</v>
      </c>
      <c r="C83">
        <v>84000</v>
      </c>
      <c r="D83" s="1" t="s">
        <v>21</v>
      </c>
      <c r="E83">
        <v>266000</v>
      </c>
      <c r="F83" s="2">
        <v>42382</v>
      </c>
      <c r="G83">
        <f>_xlfn.DAYS("1.01.2017",Tabela_transport5[[#This Row],[Data_ostatniego_remontu]])</f>
        <v>354</v>
      </c>
    </row>
    <row r="84" spans="1:7" x14ac:dyDescent="0.3">
      <c r="A84" s="1" t="s">
        <v>20</v>
      </c>
      <c r="B84">
        <v>2009</v>
      </c>
      <c r="C84">
        <v>83000</v>
      </c>
      <c r="D84" s="1" t="s">
        <v>40</v>
      </c>
      <c r="E84">
        <v>270000</v>
      </c>
      <c r="F84" s="2">
        <v>42382</v>
      </c>
      <c r="G84">
        <f>_xlfn.DAYS("1.01.2017",Tabela_transport5[[#This Row],[Data_ostatniego_remontu]])</f>
        <v>354</v>
      </c>
    </row>
    <row r="85" spans="1:7" x14ac:dyDescent="0.3">
      <c r="A85" s="1" t="s">
        <v>20</v>
      </c>
      <c r="B85">
        <v>2010</v>
      </c>
      <c r="C85">
        <v>84000</v>
      </c>
      <c r="D85" s="1" t="s">
        <v>73</v>
      </c>
      <c r="E85">
        <v>266000</v>
      </c>
      <c r="F85" s="2">
        <v>42382</v>
      </c>
      <c r="G85">
        <f>_xlfn.DAYS("1.01.2017",Tabela_transport5[[#This Row],[Data_ostatniego_remontu]])</f>
        <v>354</v>
      </c>
    </row>
    <row r="86" spans="1:7" x14ac:dyDescent="0.3">
      <c r="A86" s="1" t="s">
        <v>45</v>
      </c>
      <c r="B86">
        <v>2010</v>
      </c>
      <c r="C86">
        <v>89000</v>
      </c>
      <c r="D86" s="1" t="s">
        <v>75</v>
      </c>
      <c r="E86">
        <v>266000</v>
      </c>
      <c r="F86" s="2">
        <v>42382</v>
      </c>
      <c r="G86">
        <f>_xlfn.DAYS("1.01.2017",Tabela_transport5[[#This Row],[Data_ostatniego_remontu]])</f>
        <v>354</v>
      </c>
    </row>
    <row r="87" spans="1:7" x14ac:dyDescent="0.3">
      <c r="A87" s="1" t="s">
        <v>16</v>
      </c>
      <c r="B87">
        <v>2009</v>
      </c>
      <c r="C87">
        <v>65000</v>
      </c>
      <c r="D87" s="1" t="s">
        <v>30</v>
      </c>
      <c r="E87">
        <v>740000</v>
      </c>
      <c r="F87" s="2">
        <v>42385</v>
      </c>
      <c r="G87">
        <f>_xlfn.DAYS("1.01.2017",Tabela_transport5[[#This Row],[Data_ostatniego_remontu]])</f>
        <v>351</v>
      </c>
    </row>
    <row r="88" spans="1:7" x14ac:dyDescent="0.3">
      <c r="A88" s="1" t="s">
        <v>47</v>
      </c>
      <c r="B88">
        <v>2009</v>
      </c>
      <c r="C88">
        <v>134000</v>
      </c>
      <c r="D88" s="1" t="s">
        <v>48</v>
      </c>
      <c r="E88">
        <v>482000</v>
      </c>
      <c r="F88" s="2">
        <v>42385</v>
      </c>
      <c r="G88">
        <f>_xlfn.DAYS("1.01.2017",Tabela_transport5[[#This Row],[Data_ostatniego_remontu]])</f>
        <v>351</v>
      </c>
    </row>
    <row r="89" spans="1:7" x14ac:dyDescent="0.3">
      <c r="A89" s="1" t="s">
        <v>47</v>
      </c>
      <c r="B89">
        <v>2009</v>
      </c>
      <c r="C89">
        <v>135000</v>
      </c>
      <c r="D89" s="1" t="s">
        <v>49</v>
      </c>
      <c r="E89">
        <v>478000</v>
      </c>
      <c r="F89" s="2">
        <v>42385</v>
      </c>
      <c r="G89">
        <f>_xlfn.DAYS("1.01.2017",Tabela_transport5[[#This Row],[Data_ostatniego_remontu]])</f>
        <v>351</v>
      </c>
    </row>
    <row r="90" spans="1:7" x14ac:dyDescent="0.3">
      <c r="A90" s="1" t="s">
        <v>16</v>
      </c>
      <c r="B90">
        <v>2010</v>
      </c>
      <c r="C90">
        <v>66000</v>
      </c>
      <c r="D90" s="1" t="s">
        <v>66</v>
      </c>
      <c r="E90">
        <v>736000</v>
      </c>
      <c r="F90" s="2">
        <v>42385</v>
      </c>
      <c r="G90">
        <f>_xlfn.DAYS("1.01.2017",Tabela_transport5[[#This Row],[Data_ostatniego_remontu]])</f>
        <v>351</v>
      </c>
    </row>
    <row r="91" spans="1:7" x14ac:dyDescent="0.3">
      <c r="A91" s="1" t="s">
        <v>129</v>
      </c>
      <c r="B91">
        <v>2012</v>
      </c>
      <c r="C91">
        <v>210000</v>
      </c>
      <c r="D91" s="1" t="s">
        <v>130</v>
      </c>
      <c r="E91">
        <v>517000</v>
      </c>
      <c r="F91" s="2">
        <v>42415</v>
      </c>
      <c r="G91">
        <f>_xlfn.DAYS("1.01.2017",Tabela_transport5[[#This Row],[Data_ostatniego_remontu]])</f>
        <v>321</v>
      </c>
    </row>
    <row r="92" spans="1:7" x14ac:dyDescent="0.3">
      <c r="A92" s="1" t="s">
        <v>129</v>
      </c>
      <c r="B92">
        <v>2012</v>
      </c>
      <c r="C92">
        <v>210000</v>
      </c>
      <c r="D92" s="1" t="s">
        <v>132</v>
      </c>
      <c r="E92">
        <v>435000</v>
      </c>
      <c r="F92" s="2">
        <v>42415</v>
      </c>
      <c r="G92">
        <f>_xlfn.DAYS("1.01.2017",Tabela_transport5[[#This Row],[Data_ostatniego_remontu]])</f>
        <v>321</v>
      </c>
    </row>
    <row r="93" spans="1:7" x14ac:dyDescent="0.3">
      <c r="A93" s="1" t="s">
        <v>33</v>
      </c>
      <c r="B93">
        <v>2010</v>
      </c>
      <c r="C93">
        <v>230000</v>
      </c>
      <c r="D93" s="1" t="s">
        <v>87</v>
      </c>
      <c r="E93">
        <v>455000</v>
      </c>
      <c r="F93" s="2">
        <v>42439</v>
      </c>
      <c r="G93">
        <f>_xlfn.DAYS("1.01.2017",Tabela_transport5[[#This Row],[Data_ostatniego_remontu]])</f>
        <v>297</v>
      </c>
    </row>
    <row r="94" spans="1:7" x14ac:dyDescent="0.3">
      <c r="A94" s="1" t="s">
        <v>33</v>
      </c>
      <c r="B94">
        <v>2012</v>
      </c>
      <c r="C94">
        <v>231000</v>
      </c>
      <c r="D94" s="1" t="s">
        <v>135</v>
      </c>
      <c r="E94">
        <v>451000</v>
      </c>
      <c r="F94" s="2">
        <v>42439</v>
      </c>
      <c r="G94">
        <f>_xlfn.DAYS("1.01.2017",Tabela_transport5[[#This Row],[Data_ostatniego_remontu]])</f>
        <v>297</v>
      </c>
    </row>
    <row r="95" spans="1:7" x14ac:dyDescent="0.3">
      <c r="A95" s="1" t="s">
        <v>123</v>
      </c>
      <c r="B95">
        <v>2012</v>
      </c>
      <c r="C95">
        <v>183000</v>
      </c>
      <c r="D95" s="1" t="s">
        <v>124</v>
      </c>
      <c r="E95">
        <v>520000</v>
      </c>
      <c r="F95" s="2">
        <v>42444</v>
      </c>
      <c r="G95">
        <f>_xlfn.DAYS("1.01.2017",Tabela_transport5[[#This Row],[Data_ostatniego_remontu]])</f>
        <v>292</v>
      </c>
    </row>
    <row r="96" spans="1:7" x14ac:dyDescent="0.3">
      <c r="A96" s="1" t="s">
        <v>123</v>
      </c>
      <c r="B96">
        <v>2012</v>
      </c>
      <c r="C96">
        <v>183000</v>
      </c>
      <c r="D96" s="1" t="s">
        <v>125</v>
      </c>
      <c r="E96">
        <v>530000</v>
      </c>
      <c r="F96" s="2">
        <v>42444</v>
      </c>
      <c r="G96">
        <f>_xlfn.DAYS("1.01.2017",Tabela_transport5[[#This Row],[Data_ostatniego_remontu]])</f>
        <v>292</v>
      </c>
    </row>
    <row r="97" spans="1:7" x14ac:dyDescent="0.3">
      <c r="A97" s="1" t="s">
        <v>123</v>
      </c>
      <c r="B97">
        <v>2012</v>
      </c>
      <c r="C97">
        <v>183000</v>
      </c>
      <c r="D97" s="1" t="s">
        <v>126</v>
      </c>
      <c r="E97">
        <v>490000</v>
      </c>
      <c r="F97" s="2">
        <v>42444</v>
      </c>
      <c r="G97">
        <f>_xlfn.DAYS("1.01.2017",Tabela_transport5[[#This Row],[Data_ostatniego_remontu]])</f>
        <v>292</v>
      </c>
    </row>
    <row r="98" spans="1:7" x14ac:dyDescent="0.3">
      <c r="A98" s="1" t="s">
        <v>123</v>
      </c>
      <c r="B98">
        <v>2012</v>
      </c>
      <c r="C98">
        <v>183000</v>
      </c>
      <c r="D98" s="1" t="s">
        <v>127</v>
      </c>
      <c r="E98">
        <v>481000</v>
      </c>
      <c r="F98" s="2">
        <v>42444</v>
      </c>
      <c r="G98">
        <f>_xlfn.DAYS("1.01.2017",Tabela_transport5[[#This Row],[Data_ostatniego_remontu]])</f>
        <v>292</v>
      </c>
    </row>
    <row r="99" spans="1:7" x14ac:dyDescent="0.3">
      <c r="A99" s="1" t="s">
        <v>123</v>
      </c>
      <c r="B99">
        <v>2012</v>
      </c>
      <c r="C99">
        <v>183000</v>
      </c>
      <c r="D99" s="1" t="s">
        <v>128</v>
      </c>
      <c r="E99">
        <v>454000</v>
      </c>
      <c r="F99" s="2">
        <v>42444</v>
      </c>
      <c r="G99">
        <f>_xlfn.DAYS("1.01.2017",Tabela_transport5[[#This Row],[Data_ostatniego_remontu]])</f>
        <v>292</v>
      </c>
    </row>
    <row r="100" spans="1:7" x14ac:dyDescent="0.3">
      <c r="A100" s="1" t="s">
        <v>104</v>
      </c>
      <c r="B100">
        <v>2011</v>
      </c>
      <c r="C100">
        <v>245000</v>
      </c>
      <c r="D100" s="1" t="s">
        <v>105</v>
      </c>
      <c r="E100">
        <v>720000</v>
      </c>
      <c r="F100" s="2">
        <v>42462</v>
      </c>
      <c r="G100">
        <f>_xlfn.DAYS("1.01.2017",Tabela_transport5[[#This Row],[Data_ostatniego_remontu]])</f>
        <v>274</v>
      </c>
    </row>
    <row r="101" spans="1:7" x14ac:dyDescent="0.3">
      <c r="A101" s="1" t="s">
        <v>104</v>
      </c>
      <c r="B101">
        <v>2011</v>
      </c>
      <c r="C101">
        <v>245000</v>
      </c>
      <c r="D101" s="1" t="s">
        <v>106</v>
      </c>
      <c r="E101">
        <v>680000</v>
      </c>
      <c r="F101" s="2">
        <v>42462</v>
      </c>
      <c r="G101">
        <f>_xlfn.DAYS("1.01.2017",Tabela_transport5[[#This Row],[Data_ostatniego_remontu]])</f>
        <v>274</v>
      </c>
    </row>
    <row r="102" spans="1:7" x14ac:dyDescent="0.3">
      <c r="A102" s="1" t="s">
        <v>104</v>
      </c>
      <c r="B102">
        <v>2011</v>
      </c>
      <c r="C102">
        <v>245000</v>
      </c>
      <c r="D102" s="1" t="s">
        <v>107</v>
      </c>
      <c r="E102">
        <v>660000</v>
      </c>
      <c r="F102" s="2">
        <v>42462</v>
      </c>
      <c r="G102">
        <f>_xlfn.DAYS("1.01.2017",Tabela_transport5[[#This Row],[Data_ostatniego_remontu]])</f>
        <v>274</v>
      </c>
    </row>
    <row r="103" spans="1:7" x14ac:dyDescent="0.3">
      <c r="A103" s="1" t="s">
        <v>104</v>
      </c>
      <c r="B103">
        <v>2011</v>
      </c>
      <c r="C103">
        <v>245000</v>
      </c>
      <c r="D103" s="1" t="s">
        <v>108</v>
      </c>
      <c r="E103">
        <v>630000</v>
      </c>
      <c r="F103" s="2">
        <v>42462</v>
      </c>
      <c r="G103">
        <f>_xlfn.DAYS("1.01.2017",Tabela_transport5[[#This Row],[Data_ostatniego_remontu]])</f>
        <v>274</v>
      </c>
    </row>
    <row r="104" spans="1:7" x14ac:dyDescent="0.3">
      <c r="A104" s="1" t="s">
        <v>104</v>
      </c>
      <c r="B104">
        <v>2011</v>
      </c>
      <c r="C104">
        <v>245000</v>
      </c>
      <c r="D104" s="1" t="s">
        <v>109</v>
      </c>
      <c r="E104">
        <v>655000</v>
      </c>
      <c r="F104" s="2">
        <v>42462</v>
      </c>
      <c r="G104">
        <f>_xlfn.DAYS("1.01.2017",Tabela_transport5[[#This Row],[Data_ostatniego_remontu]])</f>
        <v>274</v>
      </c>
    </row>
    <row r="105" spans="1:7" x14ac:dyDescent="0.3">
      <c r="A105" s="1" t="s">
        <v>104</v>
      </c>
      <c r="B105">
        <v>2011</v>
      </c>
      <c r="C105">
        <v>245000</v>
      </c>
      <c r="D105" s="1" t="s">
        <v>110</v>
      </c>
      <c r="E105">
        <v>590000</v>
      </c>
      <c r="F105" s="2">
        <v>42462</v>
      </c>
      <c r="G105">
        <f>_xlfn.DAYS("1.01.2017",Tabela_transport5[[#This Row],[Data_ostatniego_remontu]])</f>
        <v>274</v>
      </c>
    </row>
    <row r="106" spans="1:7" x14ac:dyDescent="0.3">
      <c r="A106" s="1" t="s">
        <v>56</v>
      </c>
      <c r="B106">
        <v>2009</v>
      </c>
      <c r="C106">
        <v>195370</v>
      </c>
      <c r="D106" s="1" t="s">
        <v>57</v>
      </c>
      <c r="E106">
        <v>290000</v>
      </c>
      <c r="F106" s="2">
        <v>42467</v>
      </c>
      <c r="G106">
        <f>_xlfn.DAYS("1.01.2017",Tabela_transport5[[#This Row],[Data_ostatniego_remontu]])</f>
        <v>269</v>
      </c>
    </row>
    <row r="107" spans="1:7" x14ac:dyDescent="0.3">
      <c r="A107" s="1" t="s">
        <v>56</v>
      </c>
      <c r="B107">
        <v>2012</v>
      </c>
      <c r="C107">
        <v>196370</v>
      </c>
      <c r="D107" s="1" t="s">
        <v>131</v>
      </c>
      <c r="E107">
        <v>286000</v>
      </c>
      <c r="F107" s="2">
        <v>42467</v>
      </c>
      <c r="G107">
        <f>_xlfn.DAYS("1.01.2017",Tabela_transport5[[#This Row],[Data_ostatniego_remontu]])</f>
        <v>269</v>
      </c>
    </row>
    <row r="108" spans="1:7" x14ac:dyDescent="0.3">
      <c r="A108" s="1" t="s">
        <v>45</v>
      </c>
      <c r="B108">
        <v>2012</v>
      </c>
      <c r="C108">
        <v>135502</v>
      </c>
      <c r="D108" s="1" t="s">
        <v>118</v>
      </c>
      <c r="E108">
        <v>247000</v>
      </c>
      <c r="F108" s="2">
        <v>42476</v>
      </c>
      <c r="G108">
        <f>_xlfn.DAYS("1.01.2017",Tabela_transport5[[#This Row],[Data_ostatniego_remontu]])</f>
        <v>260</v>
      </c>
    </row>
    <row r="109" spans="1:7" x14ac:dyDescent="0.3">
      <c r="A109" s="1" t="s">
        <v>45</v>
      </c>
      <c r="B109">
        <v>2014</v>
      </c>
      <c r="C109">
        <v>136502</v>
      </c>
      <c r="D109" s="1" t="s">
        <v>163</v>
      </c>
      <c r="E109">
        <v>243000</v>
      </c>
      <c r="F109" s="2">
        <v>42476</v>
      </c>
      <c r="G109">
        <f>_xlfn.DAYS("1.01.2017",Tabela_transport5[[#This Row],[Data_ostatniego_remontu]])</f>
        <v>260</v>
      </c>
    </row>
    <row r="110" spans="1:7" x14ac:dyDescent="0.3">
      <c r="A110" s="1" t="s">
        <v>62</v>
      </c>
      <c r="B110">
        <v>2011</v>
      </c>
      <c r="C110">
        <v>210000</v>
      </c>
      <c r="D110" s="1" t="s">
        <v>96</v>
      </c>
      <c r="E110">
        <v>780000</v>
      </c>
      <c r="F110" s="2">
        <v>42481</v>
      </c>
      <c r="G110">
        <f>_xlfn.DAYS("1.01.2017",Tabela_transport5[[#This Row],[Data_ostatniego_remontu]])</f>
        <v>255</v>
      </c>
    </row>
    <row r="111" spans="1:7" x14ac:dyDescent="0.3">
      <c r="A111" s="1" t="s">
        <v>62</v>
      </c>
      <c r="B111">
        <v>2011</v>
      </c>
      <c r="C111">
        <v>210000</v>
      </c>
      <c r="D111" s="1" t="s">
        <v>97</v>
      </c>
      <c r="E111">
        <v>760300</v>
      </c>
      <c r="F111" s="2">
        <v>42481</v>
      </c>
      <c r="G111">
        <f>_xlfn.DAYS("1.01.2017",Tabela_transport5[[#This Row],[Data_ostatniego_remontu]])</f>
        <v>255</v>
      </c>
    </row>
    <row r="112" spans="1:7" x14ac:dyDescent="0.3">
      <c r="A112" s="1" t="s">
        <v>62</v>
      </c>
      <c r="B112">
        <v>2011</v>
      </c>
      <c r="C112">
        <v>210000</v>
      </c>
      <c r="D112" s="1" t="s">
        <v>98</v>
      </c>
      <c r="E112">
        <v>680000</v>
      </c>
      <c r="F112" s="2">
        <v>42481</v>
      </c>
      <c r="G112">
        <f>_xlfn.DAYS("1.01.2017",Tabela_transport5[[#This Row],[Data_ostatniego_remontu]])</f>
        <v>255</v>
      </c>
    </row>
    <row r="113" spans="1:7" x14ac:dyDescent="0.3">
      <c r="A113" s="1" t="s">
        <v>62</v>
      </c>
      <c r="B113">
        <v>2011</v>
      </c>
      <c r="C113">
        <v>210000</v>
      </c>
      <c r="D113" s="1" t="s">
        <v>99</v>
      </c>
      <c r="E113">
        <v>655000</v>
      </c>
      <c r="F113" s="2">
        <v>42481</v>
      </c>
      <c r="G113">
        <f>_xlfn.DAYS("1.01.2017",Tabela_transport5[[#This Row],[Data_ostatniego_remontu]])</f>
        <v>255</v>
      </c>
    </row>
    <row r="114" spans="1:7" x14ac:dyDescent="0.3">
      <c r="A114" s="1" t="s">
        <v>12</v>
      </c>
      <c r="B114">
        <v>2007</v>
      </c>
      <c r="C114">
        <v>205000</v>
      </c>
      <c r="D114" s="1" t="s">
        <v>13</v>
      </c>
      <c r="E114">
        <v>1260000</v>
      </c>
      <c r="F114" s="2">
        <v>42483</v>
      </c>
      <c r="G114">
        <f>_xlfn.DAYS("1.01.2017",Tabela_transport5[[#This Row],[Data_ostatniego_remontu]])</f>
        <v>253</v>
      </c>
    </row>
    <row r="115" spans="1:7" x14ac:dyDescent="0.3">
      <c r="A115" s="1" t="s">
        <v>14</v>
      </c>
      <c r="B115">
        <v>2007</v>
      </c>
      <c r="C115">
        <v>198000</v>
      </c>
      <c r="D115" s="1" t="s">
        <v>15</v>
      </c>
      <c r="E115">
        <v>890200</v>
      </c>
      <c r="F115" s="2">
        <v>42520</v>
      </c>
      <c r="G115">
        <f>_xlfn.DAYS("1.01.2017",Tabela_transport5[[#This Row],[Data_ostatniego_remontu]])</f>
        <v>216</v>
      </c>
    </row>
    <row r="116" spans="1:7" x14ac:dyDescent="0.3">
      <c r="A116" s="1" t="s">
        <v>133</v>
      </c>
      <c r="B116">
        <v>2012</v>
      </c>
      <c r="C116">
        <v>210300</v>
      </c>
      <c r="D116" s="1" t="s">
        <v>134</v>
      </c>
      <c r="E116">
        <v>417671</v>
      </c>
      <c r="F116" s="2">
        <v>42520</v>
      </c>
      <c r="G116">
        <f>_xlfn.DAYS("1.01.2017",Tabela_transport5[[#This Row],[Data_ostatniego_remontu]])</f>
        <v>216</v>
      </c>
    </row>
    <row r="117" spans="1:7" x14ac:dyDescent="0.3">
      <c r="A117" s="1" t="s">
        <v>157</v>
      </c>
      <c r="B117">
        <v>2013</v>
      </c>
      <c r="C117">
        <v>271000</v>
      </c>
      <c r="D117" s="1" t="s">
        <v>159</v>
      </c>
      <c r="E117">
        <v>123000</v>
      </c>
      <c r="F117" s="2">
        <v>42520</v>
      </c>
      <c r="G117">
        <f>_xlfn.DAYS("1.01.2017",Tabela_transport5[[#This Row],[Data_ostatniego_remontu]])</f>
        <v>216</v>
      </c>
    </row>
    <row r="118" spans="1:7" x14ac:dyDescent="0.3">
      <c r="A118" s="1" t="s">
        <v>45</v>
      </c>
      <c r="B118">
        <v>2009</v>
      </c>
      <c r="C118">
        <v>159000</v>
      </c>
      <c r="D118" s="1" t="s">
        <v>52</v>
      </c>
      <c r="E118">
        <v>403000</v>
      </c>
      <c r="F118" s="2">
        <v>42681</v>
      </c>
      <c r="G118">
        <f>_xlfn.DAYS("1.01.2017",Tabela_transport5[[#This Row],[Data_ostatniego_remontu]])</f>
        <v>55</v>
      </c>
    </row>
    <row r="119" spans="1:7" x14ac:dyDescent="0.3">
      <c r="A119" s="1" t="s">
        <v>45</v>
      </c>
      <c r="B119">
        <v>2013</v>
      </c>
      <c r="C119">
        <v>158000</v>
      </c>
      <c r="D119" s="1" t="s">
        <v>148</v>
      </c>
      <c r="E119">
        <v>407000</v>
      </c>
      <c r="F119" s="2">
        <v>42681</v>
      </c>
      <c r="G119">
        <f>_xlfn.DAYS("1.01.2017",Tabela_transport5[[#This Row],[Data_ostatniego_remontu]])</f>
        <v>55</v>
      </c>
    </row>
    <row r="120" spans="1:7" x14ac:dyDescent="0.3">
      <c r="A120" s="1" t="s">
        <v>136</v>
      </c>
      <c r="B120">
        <v>2014</v>
      </c>
      <c r="C120">
        <v>240000</v>
      </c>
      <c r="D120" s="1" t="s">
        <v>166</v>
      </c>
      <c r="E120">
        <v>183788</v>
      </c>
      <c r="F120" s="2">
        <v>42681</v>
      </c>
      <c r="G120">
        <f>_xlfn.DAYS("1.01.2017",Tabela_transport5[[#This Row],[Data_ostatniego_remontu]])</f>
        <v>55</v>
      </c>
    </row>
    <row r="121" spans="1:7" x14ac:dyDescent="0.3">
      <c r="A121" s="1" t="s">
        <v>136</v>
      </c>
      <c r="B121">
        <v>2014</v>
      </c>
      <c r="C121">
        <v>240000</v>
      </c>
      <c r="D121" s="1" t="s">
        <v>167</v>
      </c>
      <c r="E121">
        <v>160198</v>
      </c>
      <c r="F121" s="2">
        <v>42681</v>
      </c>
      <c r="G121">
        <f>_xlfn.DAYS("1.01.2017",Tabela_transport5[[#This Row],[Data_ostatniego_remontu]])</f>
        <v>55</v>
      </c>
    </row>
    <row r="122" spans="1:7" x14ac:dyDescent="0.3">
      <c r="A122" s="1" t="s">
        <v>136</v>
      </c>
      <c r="B122">
        <v>2014</v>
      </c>
      <c r="C122">
        <v>240000</v>
      </c>
      <c r="D122" s="1" t="s">
        <v>168</v>
      </c>
      <c r="E122">
        <v>156724</v>
      </c>
      <c r="F122" s="2">
        <v>42681</v>
      </c>
      <c r="G122">
        <f>_xlfn.DAYS("1.01.2017",Tabela_transport5[[#This Row],[Data_ostatniego_remontu]])</f>
        <v>55</v>
      </c>
    </row>
    <row r="123" spans="1:7" x14ac:dyDescent="0.3">
      <c r="A123" s="1" t="s">
        <v>136</v>
      </c>
      <c r="B123">
        <v>2013</v>
      </c>
      <c r="C123">
        <v>240000</v>
      </c>
      <c r="D123" s="1" t="s">
        <v>149</v>
      </c>
      <c r="E123">
        <v>301232</v>
      </c>
      <c r="F123" s="2">
        <v>42719</v>
      </c>
      <c r="G123">
        <f>_xlfn.DAYS("1.01.2017",Tabela_transport5[[#This Row],[Data_ostatniego_remontu]])</f>
        <v>17</v>
      </c>
    </row>
    <row r="124" spans="1:7" x14ac:dyDescent="0.3">
      <c r="A124" s="1" t="s">
        <v>136</v>
      </c>
      <c r="B124">
        <v>2013</v>
      </c>
      <c r="C124">
        <v>240000</v>
      </c>
      <c r="D124" s="1" t="s">
        <v>150</v>
      </c>
      <c r="E124">
        <v>289567</v>
      </c>
      <c r="F124" s="2">
        <v>42719</v>
      </c>
      <c r="G124">
        <f>_xlfn.DAYS("1.01.2017",Tabela_transport5[[#This Row],[Data_ostatniego_remontu]])</f>
        <v>17</v>
      </c>
    </row>
    <row r="125" spans="1:7" x14ac:dyDescent="0.3">
      <c r="A125" s="1" t="s">
        <v>136</v>
      </c>
      <c r="B125">
        <v>2013</v>
      </c>
      <c r="C125">
        <v>240000</v>
      </c>
      <c r="D125" s="1" t="s">
        <v>151</v>
      </c>
      <c r="E125">
        <v>245211</v>
      </c>
      <c r="F125" s="2">
        <v>42719</v>
      </c>
      <c r="G125">
        <f>_xlfn.DAYS("1.01.2017",Tabela_transport5[[#This Row],[Data_ostatniego_remontu]])</f>
        <v>17</v>
      </c>
    </row>
    <row r="126" spans="1:7" x14ac:dyDescent="0.3">
      <c r="A126" s="1" t="s">
        <v>136</v>
      </c>
      <c r="B126">
        <v>2013</v>
      </c>
      <c r="C126">
        <v>240000</v>
      </c>
      <c r="D126" s="1" t="s">
        <v>152</v>
      </c>
      <c r="E126">
        <v>200123</v>
      </c>
      <c r="F126" s="2">
        <v>42719</v>
      </c>
      <c r="G126">
        <f>_xlfn.DAYS("1.01.2017",Tabela_transport5[[#This Row],[Data_ostatniego_remontu]])</f>
        <v>17</v>
      </c>
    </row>
    <row r="127" spans="1:7" x14ac:dyDescent="0.3">
      <c r="A127" s="1" t="s">
        <v>136</v>
      </c>
      <c r="B127">
        <v>2013</v>
      </c>
      <c r="C127">
        <v>240000</v>
      </c>
      <c r="D127" s="1" t="s">
        <v>153</v>
      </c>
      <c r="E127">
        <v>235811</v>
      </c>
      <c r="F127" s="2">
        <v>42719</v>
      </c>
      <c r="G127">
        <f>_xlfn.DAYS("1.01.2017",Tabela_transport5[[#This Row],[Data_ostatniego_remontu]])</f>
        <v>17</v>
      </c>
    </row>
    <row r="128" spans="1:7" x14ac:dyDescent="0.3">
      <c r="A128" s="1" t="s">
        <v>136</v>
      </c>
      <c r="B128">
        <v>2013</v>
      </c>
      <c r="C128">
        <v>240000</v>
      </c>
      <c r="D128" s="1" t="s">
        <v>154</v>
      </c>
      <c r="E128">
        <v>250021</v>
      </c>
      <c r="F128" s="2">
        <v>42719</v>
      </c>
      <c r="G128">
        <f>_xlfn.DAYS("1.01.2017",Tabela_transport5[[#This Row],[Data_ostatniego_remontu]])</f>
        <v>17</v>
      </c>
    </row>
    <row r="129" spans="1:7" x14ac:dyDescent="0.3">
      <c r="A129" s="1" t="s">
        <v>136</v>
      </c>
      <c r="B129">
        <v>2013</v>
      </c>
      <c r="C129">
        <v>240000</v>
      </c>
      <c r="D129" s="1" t="s">
        <v>155</v>
      </c>
      <c r="E129">
        <v>198340</v>
      </c>
      <c r="F129" s="2">
        <v>42719</v>
      </c>
      <c r="G129">
        <f>_xlfn.DAYS("1.01.2017",Tabela_transport5[[#This Row],[Data_ostatniego_remontu]])</f>
        <v>17</v>
      </c>
    </row>
    <row r="130" spans="1:7" x14ac:dyDescent="0.3">
      <c r="A130" s="1" t="s">
        <v>136</v>
      </c>
      <c r="B130">
        <v>2013</v>
      </c>
      <c r="C130">
        <v>240000</v>
      </c>
      <c r="D130" s="1" t="s">
        <v>156</v>
      </c>
      <c r="E130">
        <v>189761</v>
      </c>
      <c r="F130" s="2">
        <v>42719</v>
      </c>
      <c r="G130">
        <f>_xlfn.DAYS("1.01.2017",Tabela_transport5[[#This Row],[Data_ostatniego_remontu]])</f>
        <v>17</v>
      </c>
    </row>
    <row r="131" spans="1:7" x14ac:dyDescent="0.3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 s="2">
        <v>42734</v>
      </c>
      <c r="G131">
        <f>_xlfn.DAYS("1.01.2017",Tabela_transport5[[#This Row],[Data_ostatniego_remontu]])</f>
        <v>2</v>
      </c>
    </row>
    <row r="132" spans="1:7" x14ac:dyDescent="0.3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 s="2">
        <v>42734</v>
      </c>
      <c r="G132">
        <f>_xlfn.DAYS("1.01.2017",Tabela_transport5[[#This Row],[Data_ostatniego_remontu]])</f>
        <v>2</v>
      </c>
    </row>
    <row r="133" spans="1:7" x14ac:dyDescent="0.3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 s="2">
        <v>42734</v>
      </c>
      <c r="G133">
        <f>_xlfn.DAYS("1.01.2017",Tabela_transport5[[#This Row],[Data_ostatniego_remontu]])</f>
        <v>2</v>
      </c>
    </row>
    <row r="134" spans="1:7" x14ac:dyDescent="0.3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 s="2">
        <v>42734</v>
      </c>
      <c r="G134">
        <f>_xlfn.DAYS("1.01.2017",Tabela_transport5[[#This Row],[Data_ostatniego_remontu]])</f>
        <v>2</v>
      </c>
    </row>
    <row r="135" spans="1:7" x14ac:dyDescent="0.3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 s="2">
        <v>42734</v>
      </c>
      <c r="G135">
        <f>_xlfn.DAYS("1.01.2017",Tabela_transport5[[#This Row],[Data_ostatniego_remontu]])</f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679C-DB31-4B47-9C15-A258E4F8281E}">
  <dimension ref="A1:F135"/>
  <sheetViews>
    <sheetView topLeftCell="A13" workbookViewId="0">
      <selection activeCell="I8" sqref="I8"/>
    </sheetView>
  </sheetViews>
  <sheetFormatPr defaultRowHeight="14.4" x14ac:dyDescent="0.3"/>
  <cols>
    <col min="1" max="1" width="16.88671875" bestFit="1" customWidth="1"/>
    <col min="2" max="2" width="15.5546875" bestFit="1" customWidth="1"/>
    <col min="3" max="3" width="14.5546875" bestFit="1" customWidth="1"/>
    <col min="4" max="4" width="17.21875" bestFit="1" customWidth="1"/>
    <col min="5" max="5" width="10.33203125" bestFit="1" customWidth="1"/>
    <col min="6" max="6" width="25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35</v>
      </c>
      <c r="B2">
        <v>2009</v>
      </c>
      <c r="C2">
        <v>85000</v>
      </c>
      <c r="D2" s="1" t="s">
        <v>36</v>
      </c>
      <c r="E2">
        <v>946000</v>
      </c>
      <c r="F2" s="2">
        <v>42014</v>
      </c>
    </row>
    <row r="3" spans="1:6" x14ac:dyDescent="0.3">
      <c r="A3" s="1" t="s">
        <v>6</v>
      </c>
      <c r="B3">
        <v>2006</v>
      </c>
      <c r="C3">
        <v>85900</v>
      </c>
      <c r="D3" s="1" t="s">
        <v>9</v>
      </c>
      <c r="E3">
        <v>998704</v>
      </c>
      <c r="F3" s="2">
        <v>42028</v>
      </c>
    </row>
    <row r="4" spans="1:6" x14ac:dyDescent="0.3">
      <c r="A4" s="1" t="s">
        <v>6</v>
      </c>
      <c r="B4">
        <v>2006</v>
      </c>
      <c r="C4">
        <v>85900</v>
      </c>
      <c r="D4" s="1" t="s">
        <v>10</v>
      </c>
      <c r="E4">
        <v>936780</v>
      </c>
      <c r="F4" s="2">
        <v>42028</v>
      </c>
    </row>
    <row r="5" spans="1:6" x14ac:dyDescent="0.3">
      <c r="A5" s="1" t="s">
        <v>81</v>
      </c>
      <c r="B5">
        <v>2010</v>
      </c>
      <c r="C5">
        <v>160000</v>
      </c>
      <c r="D5" s="1" t="s">
        <v>82</v>
      </c>
      <c r="E5">
        <v>263000</v>
      </c>
      <c r="F5" s="2">
        <v>42028</v>
      </c>
    </row>
    <row r="6" spans="1:6" x14ac:dyDescent="0.3">
      <c r="A6" s="1" t="s">
        <v>6</v>
      </c>
      <c r="B6">
        <v>2006</v>
      </c>
      <c r="C6">
        <v>85900</v>
      </c>
      <c r="D6" s="1" t="s">
        <v>8</v>
      </c>
      <c r="E6">
        <v>1068570</v>
      </c>
      <c r="F6" s="2">
        <v>42029</v>
      </c>
    </row>
    <row r="7" spans="1:6" x14ac:dyDescent="0.3">
      <c r="A7" s="1" t="s">
        <v>35</v>
      </c>
      <c r="B7">
        <v>2010</v>
      </c>
      <c r="C7">
        <v>84000</v>
      </c>
      <c r="D7" s="1" t="s">
        <v>69</v>
      </c>
      <c r="E7">
        <v>950000</v>
      </c>
      <c r="F7" s="2">
        <v>42029</v>
      </c>
    </row>
    <row r="8" spans="1:6" x14ac:dyDescent="0.3">
      <c r="A8" s="1" t="s">
        <v>6</v>
      </c>
      <c r="B8">
        <v>2006</v>
      </c>
      <c r="C8">
        <v>85900</v>
      </c>
      <c r="D8" s="1" t="s">
        <v>11</v>
      </c>
      <c r="E8">
        <v>870233</v>
      </c>
      <c r="F8" s="2">
        <v>42034</v>
      </c>
    </row>
    <row r="9" spans="1:6" x14ac:dyDescent="0.3">
      <c r="A9" s="1" t="s">
        <v>6</v>
      </c>
      <c r="B9">
        <v>2006</v>
      </c>
      <c r="C9">
        <v>85900</v>
      </c>
      <c r="D9" s="1" t="s">
        <v>7</v>
      </c>
      <c r="E9">
        <v>1200655</v>
      </c>
      <c r="F9" s="2">
        <v>42035</v>
      </c>
    </row>
    <row r="10" spans="1:6" x14ac:dyDescent="0.3">
      <c r="A10" s="1" t="s">
        <v>119</v>
      </c>
      <c r="B10">
        <v>2012</v>
      </c>
      <c r="C10">
        <v>145000</v>
      </c>
      <c r="D10" s="1" t="s">
        <v>120</v>
      </c>
      <c r="E10">
        <v>386732</v>
      </c>
      <c r="F10" s="2">
        <v>42059</v>
      </c>
    </row>
    <row r="11" spans="1:6" x14ac:dyDescent="0.3">
      <c r="A11" s="1" t="s">
        <v>119</v>
      </c>
      <c r="B11">
        <v>2012</v>
      </c>
      <c r="C11">
        <v>145000</v>
      </c>
      <c r="D11" s="1" t="s">
        <v>121</v>
      </c>
      <c r="E11">
        <v>312680</v>
      </c>
      <c r="F11" s="2">
        <v>42059</v>
      </c>
    </row>
    <row r="12" spans="1:6" x14ac:dyDescent="0.3">
      <c r="A12" s="1" t="s">
        <v>50</v>
      </c>
      <c r="B12">
        <v>2010</v>
      </c>
      <c r="C12">
        <v>40830</v>
      </c>
      <c r="D12" s="1" t="s">
        <v>65</v>
      </c>
      <c r="E12">
        <v>326000</v>
      </c>
      <c r="F12" s="2">
        <v>42062</v>
      </c>
    </row>
    <row r="13" spans="1:6" x14ac:dyDescent="0.3">
      <c r="A13" s="1" t="s">
        <v>50</v>
      </c>
      <c r="B13">
        <v>2012</v>
      </c>
      <c r="C13">
        <v>39830</v>
      </c>
      <c r="D13" s="1" t="s">
        <v>111</v>
      </c>
      <c r="E13">
        <v>330000</v>
      </c>
      <c r="F13" s="2">
        <v>42062</v>
      </c>
    </row>
    <row r="14" spans="1:6" x14ac:dyDescent="0.3">
      <c r="A14" s="1" t="s">
        <v>79</v>
      </c>
      <c r="B14">
        <v>2010</v>
      </c>
      <c r="C14">
        <v>135000</v>
      </c>
      <c r="D14" s="1" t="s">
        <v>80</v>
      </c>
      <c r="E14">
        <v>251000</v>
      </c>
      <c r="F14" s="2">
        <v>42067</v>
      </c>
    </row>
    <row r="15" spans="1:6" x14ac:dyDescent="0.3">
      <c r="A15" s="1" t="s">
        <v>79</v>
      </c>
      <c r="B15">
        <v>2013</v>
      </c>
      <c r="C15">
        <v>136000</v>
      </c>
      <c r="D15" s="1" t="s">
        <v>147</v>
      </c>
      <c r="E15">
        <v>247000</v>
      </c>
      <c r="F15" s="2">
        <v>42067</v>
      </c>
    </row>
    <row r="16" spans="1:6" x14ac:dyDescent="0.3">
      <c r="A16" s="1" t="s">
        <v>45</v>
      </c>
      <c r="B16">
        <v>2009</v>
      </c>
      <c r="C16">
        <v>114400</v>
      </c>
      <c r="D16" s="1" t="s">
        <v>46</v>
      </c>
      <c r="E16">
        <v>226000</v>
      </c>
      <c r="F16" s="2">
        <v>42073</v>
      </c>
    </row>
    <row r="17" spans="1:6" x14ac:dyDescent="0.3">
      <c r="A17" s="1" t="s">
        <v>45</v>
      </c>
      <c r="B17">
        <v>2010</v>
      </c>
      <c r="C17">
        <v>113400</v>
      </c>
      <c r="D17" s="1" t="s">
        <v>78</v>
      </c>
      <c r="E17">
        <v>230000</v>
      </c>
      <c r="F17" s="2">
        <v>42073</v>
      </c>
    </row>
    <row r="18" spans="1:6" x14ac:dyDescent="0.3">
      <c r="A18" s="1" t="s">
        <v>22</v>
      </c>
      <c r="B18">
        <v>2008</v>
      </c>
      <c r="C18">
        <v>89000</v>
      </c>
      <c r="D18" s="1" t="s">
        <v>23</v>
      </c>
      <c r="E18">
        <v>305000</v>
      </c>
      <c r="F18" s="2">
        <v>42075</v>
      </c>
    </row>
    <row r="19" spans="1:6" x14ac:dyDescent="0.3">
      <c r="A19" s="1" t="s">
        <v>22</v>
      </c>
      <c r="B19">
        <v>2009</v>
      </c>
      <c r="C19">
        <v>90000</v>
      </c>
      <c r="D19" s="1" t="s">
        <v>43</v>
      </c>
      <c r="E19">
        <v>301000</v>
      </c>
      <c r="F19" s="2">
        <v>42075</v>
      </c>
    </row>
    <row r="20" spans="1:6" x14ac:dyDescent="0.3">
      <c r="A20" s="1" t="s">
        <v>22</v>
      </c>
      <c r="B20">
        <v>2012</v>
      </c>
      <c r="C20">
        <v>110000</v>
      </c>
      <c r="D20" s="1" t="s">
        <v>116</v>
      </c>
      <c r="E20">
        <v>201000</v>
      </c>
      <c r="F20" s="2">
        <v>42075</v>
      </c>
    </row>
    <row r="21" spans="1:6" x14ac:dyDescent="0.3">
      <c r="A21" s="1" t="s">
        <v>35</v>
      </c>
      <c r="B21">
        <v>2014</v>
      </c>
      <c r="C21">
        <v>219000</v>
      </c>
      <c r="D21" s="1" t="s">
        <v>165</v>
      </c>
      <c r="E21">
        <v>126290</v>
      </c>
      <c r="F21" s="2">
        <v>42083</v>
      </c>
    </row>
    <row r="22" spans="1:6" x14ac:dyDescent="0.3">
      <c r="A22" s="1" t="s">
        <v>35</v>
      </c>
      <c r="B22">
        <v>2015</v>
      </c>
      <c r="C22">
        <v>218000</v>
      </c>
      <c r="D22" s="1" t="s">
        <v>170</v>
      </c>
      <c r="E22">
        <v>130290</v>
      </c>
      <c r="F22" s="2">
        <v>42083</v>
      </c>
    </row>
    <row r="23" spans="1:6" x14ac:dyDescent="0.3">
      <c r="A23" s="1" t="s">
        <v>50</v>
      </c>
      <c r="B23">
        <v>2012</v>
      </c>
      <c r="C23">
        <v>48800</v>
      </c>
      <c r="D23" s="1" t="s">
        <v>112</v>
      </c>
      <c r="E23">
        <v>268650</v>
      </c>
      <c r="F23" s="2">
        <v>42117</v>
      </c>
    </row>
    <row r="24" spans="1:6" x14ac:dyDescent="0.3">
      <c r="A24" s="1" t="s">
        <v>50</v>
      </c>
      <c r="B24">
        <v>2013</v>
      </c>
      <c r="C24">
        <v>47800</v>
      </c>
      <c r="D24" s="1" t="s">
        <v>143</v>
      </c>
      <c r="E24">
        <v>272650</v>
      </c>
      <c r="F24" s="2">
        <v>42117</v>
      </c>
    </row>
    <row r="25" spans="1:6" x14ac:dyDescent="0.3">
      <c r="A25" s="1" t="s">
        <v>25</v>
      </c>
      <c r="B25">
        <v>2009</v>
      </c>
      <c r="C25">
        <v>68000</v>
      </c>
      <c r="D25" s="1" t="s">
        <v>26</v>
      </c>
      <c r="E25">
        <v>992600</v>
      </c>
      <c r="F25" s="2">
        <v>42157</v>
      </c>
    </row>
    <row r="26" spans="1:6" x14ac:dyDescent="0.3">
      <c r="A26" s="1" t="s">
        <v>25</v>
      </c>
      <c r="B26">
        <v>2010</v>
      </c>
      <c r="C26">
        <v>67000</v>
      </c>
      <c r="D26" s="1" t="s">
        <v>70</v>
      </c>
      <c r="E26">
        <v>103260</v>
      </c>
      <c r="F26" s="2">
        <v>42157</v>
      </c>
    </row>
    <row r="27" spans="1:6" x14ac:dyDescent="0.3">
      <c r="A27" s="1" t="s">
        <v>35</v>
      </c>
      <c r="B27">
        <v>2009</v>
      </c>
      <c r="C27">
        <v>91000</v>
      </c>
      <c r="D27" s="1" t="s">
        <v>44</v>
      </c>
      <c r="E27">
        <v>360000</v>
      </c>
      <c r="F27" s="2">
        <v>42174</v>
      </c>
    </row>
    <row r="28" spans="1:6" x14ac:dyDescent="0.3">
      <c r="A28" s="1" t="s">
        <v>71</v>
      </c>
      <c r="B28">
        <v>2010</v>
      </c>
      <c r="C28">
        <v>75300</v>
      </c>
      <c r="D28" s="1" t="s">
        <v>72</v>
      </c>
      <c r="E28">
        <v>302000</v>
      </c>
      <c r="F28" s="2">
        <v>42174</v>
      </c>
    </row>
    <row r="29" spans="1:6" x14ac:dyDescent="0.3">
      <c r="A29" s="1" t="s">
        <v>35</v>
      </c>
      <c r="B29">
        <v>2010</v>
      </c>
      <c r="C29">
        <v>92000</v>
      </c>
      <c r="D29" s="1" t="s">
        <v>74</v>
      </c>
      <c r="E29">
        <v>356000</v>
      </c>
      <c r="F29" s="2">
        <v>42174</v>
      </c>
    </row>
    <row r="30" spans="1:6" x14ac:dyDescent="0.3">
      <c r="A30" s="1" t="s">
        <v>71</v>
      </c>
      <c r="B30">
        <v>2011</v>
      </c>
      <c r="C30">
        <v>74300</v>
      </c>
      <c r="D30" s="1" t="s">
        <v>95</v>
      </c>
      <c r="E30">
        <v>306000</v>
      </c>
      <c r="F30" s="2">
        <v>42174</v>
      </c>
    </row>
    <row r="31" spans="1:6" x14ac:dyDescent="0.3">
      <c r="A31" s="1" t="s">
        <v>136</v>
      </c>
      <c r="B31">
        <v>2012</v>
      </c>
      <c r="C31">
        <v>240000</v>
      </c>
      <c r="D31" s="1" t="s">
        <v>137</v>
      </c>
      <c r="E31">
        <v>301344</v>
      </c>
      <c r="F31" s="2">
        <v>42185</v>
      </c>
    </row>
    <row r="32" spans="1:6" x14ac:dyDescent="0.3">
      <c r="A32" s="1" t="s">
        <v>136</v>
      </c>
      <c r="B32">
        <v>2012</v>
      </c>
      <c r="C32">
        <v>240000</v>
      </c>
      <c r="D32" s="1" t="s">
        <v>138</v>
      </c>
      <c r="E32">
        <v>315988</v>
      </c>
      <c r="F32" s="2">
        <v>42185</v>
      </c>
    </row>
    <row r="33" spans="1:6" x14ac:dyDescent="0.3">
      <c r="A33" s="1" t="s">
        <v>136</v>
      </c>
      <c r="B33">
        <v>2012</v>
      </c>
      <c r="C33">
        <v>240000</v>
      </c>
      <c r="D33" s="1" t="s">
        <v>139</v>
      </c>
      <c r="E33">
        <v>234760</v>
      </c>
      <c r="F33" s="2">
        <v>42185</v>
      </c>
    </row>
    <row r="34" spans="1:6" x14ac:dyDescent="0.3">
      <c r="A34" s="1" t="s">
        <v>136</v>
      </c>
      <c r="B34">
        <v>2012</v>
      </c>
      <c r="C34">
        <v>240000</v>
      </c>
      <c r="D34" s="1" t="s">
        <v>140</v>
      </c>
      <c r="E34">
        <v>210780</v>
      </c>
      <c r="F34" s="2">
        <v>42185</v>
      </c>
    </row>
    <row r="35" spans="1:6" x14ac:dyDescent="0.3">
      <c r="A35" s="1" t="s">
        <v>136</v>
      </c>
      <c r="B35">
        <v>2012</v>
      </c>
      <c r="C35">
        <v>240000</v>
      </c>
      <c r="D35" s="1" t="s">
        <v>141</v>
      </c>
      <c r="E35">
        <v>198240</v>
      </c>
      <c r="F35" s="2">
        <v>42185</v>
      </c>
    </row>
    <row r="36" spans="1:6" x14ac:dyDescent="0.3">
      <c r="A36" s="1" t="s">
        <v>28</v>
      </c>
      <c r="B36">
        <v>2009</v>
      </c>
      <c r="C36">
        <v>67900</v>
      </c>
      <c r="D36" s="1" t="s">
        <v>29</v>
      </c>
      <c r="E36">
        <v>850000</v>
      </c>
      <c r="F36" s="2">
        <v>42194</v>
      </c>
    </row>
    <row r="37" spans="1:6" x14ac:dyDescent="0.3">
      <c r="A37" s="1" t="s">
        <v>28</v>
      </c>
      <c r="B37">
        <v>2009</v>
      </c>
      <c r="C37">
        <v>68900</v>
      </c>
      <c r="D37" s="1" t="s">
        <v>31</v>
      </c>
      <c r="E37">
        <v>846000</v>
      </c>
      <c r="F37" s="2">
        <v>42194</v>
      </c>
    </row>
    <row r="38" spans="1:6" x14ac:dyDescent="0.3">
      <c r="A38" s="1" t="s">
        <v>41</v>
      </c>
      <c r="B38">
        <v>2009</v>
      </c>
      <c r="C38">
        <v>86133</v>
      </c>
      <c r="D38" s="1" t="s">
        <v>42</v>
      </c>
      <c r="E38">
        <v>380000</v>
      </c>
      <c r="F38" s="2">
        <v>42208</v>
      </c>
    </row>
    <row r="39" spans="1:6" x14ac:dyDescent="0.3">
      <c r="A39" s="1" t="s">
        <v>41</v>
      </c>
      <c r="B39">
        <v>2012</v>
      </c>
      <c r="C39">
        <v>87133</v>
      </c>
      <c r="D39" s="1" t="s">
        <v>115</v>
      </c>
      <c r="E39">
        <v>376000</v>
      </c>
      <c r="F39" s="2">
        <v>42208</v>
      </c>
    </row>
    <row r="40" spans="1:6" x14ac:dyDescent="0.3">
      <c r="A40" s="1" t="s">
        <v>16</v>
      </c>
      <c r="B40">
        <v>2008</v>
      </c>
      <c r="C40">
        <v>49411</v>
      </c>
      <c r="D40" s="1" t="s">
        <v>17</v>
      </c>
      <c r="E40">
        <v>186000</v>
      </c>
      <c r="F40" s="2">
        <v>42210</v>
      </c>
    </row>
    <row r="41" spans="1:6" x14ac:dyDescent="0.3">
      <c r="A41" s="1" t="s">
        <v>16</v>
      </c>
      <c r="B41">
        <v>2009</v>
      </c>
      <c r="C41">
        <v>48411</v>
      </c>
      <c r="D41" s="1" t="s">
        <v>24</v>
      </c>
      <c r="E41">
        <v>190000</v>
      </c>
      <c r="F41" s="2">
        <v>42210</v>
      </c>
    </row>
    <row r="42" spans="1:6" x14ac:dyDescent="0.3">
      <c r="A42" s="1" t="s">
        <v>16</v>
      </c>
      <c r="B42">
        <v>2009</v>
      </c>
      <c r="C42">
        <v>49411</v>
      </c>
      <c r="D42" s="1" t="s">
        <v>27</v>
      </c>
      <c r="E42">
        <v>186000</v>
      </c>
      <c r="F42" s="2">
        <v>42210</v>
      </c>
    </row>
    <row r="43" spans="1:6" x14ac:dyDescent="0.3">
      <c r="A43" s="1" t="s">
        <v>67</v>
      </c>
      <c r="B43">
        <v>2010</v>
      </c>
      <c r="C43">
        <v>60000</v>
      </c>
      <c r="D43" s="1" t="s">
        <v>68</v>
      </c>
      <c r="E43">
        <v>99250</v>
      </c>
      <c r="F43" s="2">
        <v>42226</v>
      </c>
    </row>
    <row r="44" spans="1:6" x14ac:dyDescent="0.3">
      <c r="A44" s="1" t="s">
        <v>67</v>
      </c>
      <c r="B44">
        <v>2011</v>
      </c>
      <c r="C44">
        <v>59000</v>
      </c>
      <c r="D44" s="1" t="s">
        <v>94</v>
      </c>
      <c r="E44">
        <v>103250</v>
      </c>
      <c r="F44" s="2">
        <v>42226</v>
      </c>
    </row>
    <row r="45" spans="1:6" x14ac:dyDescent="0.3">
      <c r="A45" s="1" t="s">
        <v>83</v>
      </c>
      <c r="B45">
        <v>2010</v>
      </c>
      <c r="C45">
        <v>265000</v>
      </c>
      <c r="D45" s="1" t="s">
        <v>84</v>
      </c>
      <c r="E45">
        <v>930000</v>
      </c>
      <c r="F45" s="2">
        <v>42236</v>
      </c>
    </row>
    <row r="46" spans="1:6" x14ac:dyDescent="0.3">
      <c r="A46" s="1" t="s">
        <v>83</v>
      </c>
      <c r="B46">
        <v>2010</v>
      </c>
      <c r="C46">
        <v>265000</v>
      </c>
      <c r="D46" s="1" t="s">
        <v>85</v>
      </c>
      <c r="E46">
        <v>912000</v>
      </c>
      <c r="F46" s="2">
        <v>42236</v>
      </c>
    </row>
    <row r="47" spans="1:6" x14ac:dyDescent="0.3">
      <c r="A47" s="1" t="s">
        <v>83</v>
      </c>
      <c r="B47">
        <v>2010</v>
      </c>
      <c r="C47">
        <v>265000</v>
      </c>
      <c r="D47" s="1" t="s">
        <v>86</v>
      </c>
      <c r="E47">
        <v>856000</v>
      </c>
      <c r="F47" s="2">
        <v>42236</v>
      </c>
    </row>
    <row r="48" spans="1:6" x14ac:dyDescent="0.3">
      <c r="A48" s="1" t="s">
        <v>91</v>
      </c>
      <c r="B48">
        <v>2011</v>
      </c>
      <c r="C48">
        <v>56700</v>
      </c>
      <c r="D48" s="1" t="s">
        <v>92</v>
      </c>
      <c r="E48">
        <v>290000</v>
      </c>
      <c r="F48" s="2">
        <v>42236</v>
      </c>
    </row>
    <row r="49" spans="1:6" x14ac:dyDescent="0.3">
      <c r="A49" s="1" t="s">
        <v>91</v>
      </c>
      <c r="B49">
        <v>2011</v>
      </c>
      <c r="C49">
        <v>57700</v>
      </c>
      <c r="D49" s="1" t="s">
        <v>93</v>
      </c>
      <c r="E49">
        <v>286000</v>
      </c>
      <c r="F49" s="2">
        <v>42236</v>
      </c>
    </row>
    <row r="50" spans="1:6" x14ac:dyDescent="0.3">
      <c r="A50" s="1" t="s">
        <v>100</v>
      </c>
      <c r="B50">
        <v>2011</v>
      </c>
      <c r="C50">
        <v>220000</v>
      </c>
      <c r="D50" s="1" t="s">
        <v>101</v>
      </c>
      <c r="E50">
        <v>731000</v>
      </c>
      <c r="F50" s="2">
        <v>42236</v>
      </c>
    </row>
    <row r="51" spans="1:6" x14ac:dyDescent="0.3">
      <c r="A51" s="1" t="s">
        <v>100</v>
      </c>
      <c r="B51">
        <v>2011</v>
      </c>
      <c r="C51">
        <v>220000</v>
      </c>
      <c r="D51" s="1" t="s">
        <v>102</v>
      </c>
      <c r="E51">
        <v>685413</v>
      </c>
      <c r="F51" s="2">
        <v>42236</v>
      </c>
    </row>
    <row r="52" spans="1:6" x14ac:dyDescent="0.3">
      <c r="A52" s="1" t="s">
        <v>76</v>
      </c>
      <c r="B52">
        <v>2010</v>
      </c>
      <c r="C52">
        <v>94000</v>
      </c>
      <c r="D52" s="1" t="s">
        <v>77</v>
      </c>
      <c r="E52">
        <v>91000</v>
      </c>
      <c r="F52" s="2">
        <v>42268</v>
      </c>
    </row>
    <row r="53" spans="1:6" x14ac:dyDescent="0.3">
      <c r="A53" s="1" t="s">
        <v>76</v>
      </c>
      <c r="B53">
        <v>2013</v>
      </c>
      <c r="C53">
        <v>93000</v>
      </c>
      <c r="D53" s="1" t="s">
        <v>146</v>
      </c>
      <c r="E53">
        <v>195000</v>
      </c>
      <c r="F53" s="2">
        <v>42268</v>
      </c>
    </row>
    <row r="54" spans="1:6" x14ac:dyDescent="0.3">
      <c r="A54" s="1" t="s">
        <v>18</v>
      </c>
      <c r="B54">
        <v>2008</v>
      </c>
      <c r="C54">
        <v>58000</v>
      </c>
      <c r="D54" s="1" t="s">
        <v>19</v>
      </c>
      <c r="E54">
        <v>306000</v>
      </c>
      <c r="F54" s="2">
        <v>42271</v>
      </c>
    </row>
    <row r="55" spans="1:6" x14ac:dyDescent="0.3">
      <c r="A55" s="1" t="s">
        <v>18</v>
      </c>
      <c r="B55">
        <v>2009</v>
      </c>
      <c r="C55">
        <v>59000</v>
      </c>
      <c r="D55" s="1" t="s">
        <v>32</v>
      </c>
      <c r="E55">
        <v>302000</v>
      </c>
      <c r="F55" s="2">
        <v>42271</v>
      </c>
    </row>
    <row r="56" spans="1:6" x14ac:dyDescent="0.3">
      <c r="A56" s="1" t="s">
        <v>18</v>
      </c>
      <c r="B56">
        <v>2012</v>
      </c>
      <c r="C56">
        <v>59000</v>
      </c>
      <c r="D56" s="1" t="s">
        <v>113</v>
      </c>
      <c r="E56">
        <v>302000</v>
      </c>
      <c r="F56" s="2">
        <v>42271</v>
      </c>
    </row>
    <row r="57" spans="1:6" x14ac:dyDescent="0.3">
      <c r="A57" s="1" t="s">
        <v>54</v>
      </c>
      <c r="B57">
        <v>2009</v>
      </c>
      <c r="C57">
        <v>168800</v>
      </c>
      <c r="D57" s="1" t="s">
        <v>55</v>
      </c>
      <c r="E57">
        <v>186300</v>
      </c>
      <c r="F57" s="2">
        <v>42272</v>
      </c>
    </row>
    <row r="58" spans="1:6" x14ac:dyDescent="0.3">
      <c r="A58" s="1" t="s">
        <v>54</v>
      </c>
      <c r="B58">
        <v>2014</v>
      </c>
      <c r="C58">
        <v>167800</v>
      </c>
      <c r="D58" s="1" t="s">
        <v>164</v>
      </c>
      <c r="E58">
        <v>190300</v>
      </c>
      <c r="F58" s="2">
        <v>42272</v>
      </c>
    </row>
    <row r="59" spans="1:6" x14ac:dyDescent="0.3">
      <c r="A59" s="1" t="s">
        <v>58</v>
      </c>
      <c r="B59">
        <v>2009</v>
      </c>
      <c r="C59">
        <v>195340</v>
      </c>
      <c r="D59" s="1" t="s">
        <v>59</v>
      </c>
      <c r="E59">
        <v>190000</v>
      </c>
      <c r="F59" s="2">
        <v>42278</v>
      </c>
    </row>
    <row r="60" spans="1:6" x14ac:dyDescent="0.3">
      <c r="A60" s="1" t="s">
        <v>58</v>
      </c>
      <c r="B60">
        <v>2011</v>
      </c>
      <c r="C60">
        <v>196340</v>
      </c>
      <c r="D60" s="1" t="s">
        <v>103</v>
      </c>
      <c r="E60">
        <v>186000</v>
      </c>
      <c r="F60" s="2">
        <v>42278</v>
      </c>
    </row>
    <row r="61" spans="1:6" x14ac:dyDescent="0.3">
      <c r="A61" s="1" t="s">
        <v>62</v>
      </c>
      <c r="B61">
        <v>2010</v>
      </c>
      <c r="C61">
        <v>257000</v>
      </c>
      <c r="D61" s="1" t="s">
        <v>89</v>
      </c>
      <c r="E61">
        <v>164700</v>
      </c>
      <c r="F61" s="2">
        <v>42286</v>
      </c>
    </row>
    <row r="62" spans="1:6" x14ac:dyDescent="0.3">
      <c r="A62" s="1" t="s">
        <v>62</v>
      </c>
      <c r="B62">
        <v>2015</v>
      </c>
      <c r="C62">
        <v>258000</v>
      </c>
      <c r="D62" s="1" t="s">
        <v>171</v>
      </c>
      <c r="E62">
        <v>160700</v>
      </c>
      <c r="F62" s="2">
        <v>42286</v>
      </c>
    </row>
    <row r="63" spans="1:6" x14ac:dyDescent="0.3">
      <c r="A63" s="1" t="s">
        <v>62</v>
      </c>
      <c r="B63">
        <v>2009</v>
      </c>
      <c r="C63">
        <v>291000</v>
      </c>
      <c r="D63" s="1" t="s">
        <v>63</v>
      </c>
      <c r="E63">
        <v>166000</v>
      </c>
      <c r="F63" s="2">
        <v>42297</v>
      </c>
    </row>
    <row r="64" spans="1:6" x14ac:dyDescent="0.3">
      <c r="A64" s="1" t="s">
        <v>62</v>
      </c>
      <c r="B64">
        <v>2012</v>
      </c>
      <c r="C64">
        <v>290000</v>
      </c>
      <c r="D64" s="1" t="s">
        <v>142</v>
      </c>
      <c r="E64">
        <v>170000</v>
      </c>
      <c r="F64" s="2">
        <v>42297</v>
      </c>
    </row>
    <row r="65" spans="1:6" x14ac:dyDescent="0.3">
      <c r="A65" s="1" t="s">
        <v>60</v>
      </c>
      <c r="B65">
        <v>2009</v>
      </c>
      <c r="C65">
        <v>230000</v>
      </c>
      <c r="D65" s="1" t="s">
        <v>61</v>
      </c>
      <c r="E65">
        <v>305000</v>
      </c>
      <c r="F65" s="2">
        <v>42307</v>
      </c>
    </row>
    <row r="66" spans="1:6" x14ac:dyDescent="0.3">
      <c r="A66" s="1" t="s">
        <v>60</v>
      </c>
      <c r="B66">
        <v>2010</v>
      </c>
      <c r="C66">
        <v>231000</v>
      </c>
      <c r="D66" s="1" t="s">
        <v>88</v>
      </c>
      <c r="E66">
        <v>301000</v>
      </c>
      <c r="F66" s="2">
        <v>42307</v>
      </c>
    </row>
    <row r="67" spans="1:6" x14ac:dyDescent="0.3">
      <c r="A67" s="1" t="s">
        <v>50</v>
      </c>
      <c r="B67">
        <v>2010</v>
      </c>
      <c r="C67">
        <v>37000</v>
      </c>
      <c r="D67" s="1" t="s">
        <v>64</v>
      </c>
      <c r="E67">
        <v>978000</v>
      </c>
      <c r="F67" s="2">
        <v>42309</v>
      </c>
    </row>
    <row r="68" spans="1:6" x14ac:dyDescent="0.3">
      <c r="A68" s="1" t="s">
        <v>50</v>
      </c>
      <c r="B68">
        <v>2011</v>
      </c>
      <c r="C68">
        <v>38000</v>
      </c>
      <c r="D68" s="1" t="s">
        <v>90</v>
      </c>
      <c r="E68">
        <v>574000</v>
      </c>
      <c r="F68" s="2">
        <v>42309</v>
      </c>
    </row>
    <row r="69" spans="1:6" x14ac:dyDescent="0.3">
      <c r="A69" s="1" t="s">
        <v>33</v>
      </c>
      <c r="B69">
        <v>2009</v>
      </c>
      <c r="C69">
        <v>162800</v>
      </c>
      <c r="D69" s="1" t="s">
        <v>53</v>
      </c>
      <c r="E69">
        <v>370000</v>
      </c>
      <c r="F69" s="2">
        <v>42329</v>
      </c>
    </row>
    <row r="70" spans="1:6" x14ac:dyDescent="0.3">
      <c r="A70" s="1" t="s">
        <v>33</v>
      </c>
      <c r="B70">
        <v>2012</v>
      </c>
      <c r="C70">
        <v>163800</v>
      </c>
      <c r="D70" s="1" t="s">
        <v>122</v>
      </c>
      <c r="E70">
        <v>366000</v>
      </c>
      <c r="F70" s="2">
        <v>42329</v>
      </c>
    </row>
    <row r="71" spans="1:6" x14ac:dyDescent="0.3">
      <c r="A71" s="1" t="s">
        <v>157</v>
      </c>
      <c r="B71">
        <v>2013</v>
      </c>
      <c r="C71">
        <v>271000</v>
      </c>
      <c r="D71" s="1" t="s">
        <v>158</v>
      </c>
      <c r="E71">
        <v>153000</v>
      </c>
      <c r="F71" s="2">
        <v>42334</v>
      </c>
    </row>
    <row r="72" spans="1:6" x14ac:dyDescent="0.3">
      <c r="A72" s="1" t="s">
        <v>157</v>
      </c>
      <c r="B72">
        <v>2014</v>
      </c>
      <c r="C72">
        <v>270000</v>
      </c>
      <c r="D72" s="1" t="s">
        <v>169</v>
      </c>
      <c r="E72">
        <v>157000</v>
      </c>
      <c r="F72" s="2">
        <v>42334</v>
      </c>
    </row>
    <row r="73" spans="1:6" x14ac:dyDescent="0.3">
      <c r="A73" s="1" t="s">
        <v>160</v>
      </c>
      <c r="B73">
        <v>2014</v>
      </c>
      <c r="C73">
        <v>98000</v>
      </c>
      <c r="D73" s="1" t="s">
        <v>161</v>
      </c>
      <c r="E73">
        <v>251000</v>
      </c>
      <c r="F73" s="2">
        <v>42344</v>
      </c>
    </row>
    <row r="74" spans="1:6" x14ac:dyDescent="0.3">
      <c r="A74" s="1" t="s">
        <v>160</v>
      </c>
      <c r="B74">
        <v>2014</v>
      </c>
      <c r="C74">
        <v>99000</v>
      </c>
      <c r="D74" s="1" t="s">
        <v>162</v>
      </c>
      <c r="E74">
        <v>247000</v>
      </c>
      <c r="F74" s="2">
        <v>42344</v>
      </c>
    </row>
    <row r="75" spans="1:6" x14ac:dyDescent="0.3">
      <c r="A75" s="1" t="s">
        <v>50</v>
      </c>
      <c r="B75">
        <v>2009</v>
      </c>
      <c r="C75">
        <v>131780</v>
      </c>
      <c r="D75" s="1" t="s">
        <v>51</v>
      </c>
      <c r="E75">
        <v>306000</v>
      </c>
      <c r="F75" s="2">
        <v>42365</v>
      </c>
    </row>
    <row r="76" spans="1:6" x14ac:dyDescent="0.3">
      <c r="A76" s="1" t="s">
        <v>50</v>
      </c>
      <c r="B76">
        <v>2012</v>
      </c>
      <c r="C76">
        <v>130780</v>
      </c>
      <c r="D76" s="1" t="s">
        <v>117</v>
      </c>
      <c r="E76">
        <v>310000</v>
      </c>
      <c r="F76" s="2">
        <v>42365</v>
      </c>
    </row>
    <row r="77" spans="1:6" x14ac:dyDescent="0.3">
      <c r="A77" s="1" t="s">
        <v>33</v>
      </c>
      <c r="B77">
        <v>2009</v>
      </c>
      <c r="C77">
        <v>77000</v>
      </c>
      <c r="D77" s="1" t="s">
        <v>34</v>
      </c>
      <c r="E77">
        <v>846000</v>
      </c>
      <c r="F77" s="2">
        <v>42376</v>
      </c>
    </row>
    <row r="78" spans="1:6" x14ac:dyDescent="0.3">
      <c r="A78" s="1" t="s">
        <v>33</v>
      </c>
      <c r="B78">
        <v>2012</v>
      </c>
      <c r="C78">
        <v>76000</v>
      </c>
      <c r="D78" s="1" t="s">
        <v>114</v>
      </c>
      <c r="E78">
        <v>850000</v>
      </c>
      <c r="F78" s="2">
        <v>42376</v>
      </c>
    </row>
    <row r="79" spans="1:6" x14ac:dyDescent="0.3">
      <c r="A79" s="1" t="s">
        <v>37</v>
      </c>
      <c r="B79">
        <v>2009</v>
      </c>
      <c r="C79">
        <v>79000</v>
      </c>
      <c r="D79" s="1" t="s">
        <v>38</v>
      </c>
      <c r="E79">
        <v>390000</v>
      </c>
      <c r="F79" s="2">
        <v>42379</v>
      </c>
    </row>
    <row r="80" spans="1:6" x14ac:dyDescent="0.3">
      <c r="A80" s="1" t="s">
        <v>37</v>
      </c>
      <c r="B80">
        <v>2009</v>
      </c>
      <c r="C80">
        <v>79000</v>
      </c>
      <c r="D80" s="1" t="s">
        <v>39</v>
      </c>
      <c r="E80">
        <v>390000</v>
      </c>
      <c r="F80" s="2">
        <v>42379</v>
      </c>
    </row>
    <row r="81" spans="1:6" x14ac:dyDescent="0.3">
      <c r="A81" s="1" t="s">
        <v>37</v>
      </c>
      <c r="B81">
        <v>2013</v>
      </c>
      <c r="C81">
        <v>80000</v>
      </c>
      <c r="D81" s="1" t="s">
        <v>144</v>
      </c>
      <c r="E81">
        <v>350000</v>
      </c>
      <c r="F81" s="2">
        <v>42379</v>
      </c>
    </row>
    <row r="82" spans="1:6" x14ac:dyDescent="0.3">
      <c r="A82" s="1" t="s">
        <v>37</v>
      </c>
      <c r="B82">
        <v>2013</v>
      </c>
      <c r="C82">
        <v>80000</v>
      </c>
      <c r="D82" s="1" t="s">
        <v>145</v>
      </c>
      <c r="E82">
        <v>235000</v>
      </c>
      <c r="F82" s="2">
        <v>42379</v>
      </c>
    </row>
    <row r="83" spans="1:6" x14ac:dyDescent="0.3">
      <c r="A83" s="1" t="s">
        <v>20</v>
      </c>
      <c r="B83">
        <v>2008</v>
      </c>
      <c r="C83">
        <v>84000</v>
      </c>
      <c r="D83" s="1" t="s">
        <v>21</v>
      </c>
      <c r="E83">
        <v>266000</v>
      </c>
      <c r="F83" s="2">
        <v>42382</v>
      </c>
    </row>
    <row r="84" spans="1:6" x14ac:dyDescent="0.3">
      <c r="A84" s="1" t="s">
        <v>20</v>
      </c>
      <c r="B84">
        <v>2009</v>
      </c>
      <c r="C84">
        <v>83000</v>
      </c>
      <c r="D84" s="1" t="s">
        <v>40</v>
      </c>
      <c r="E84">
        <v>270000</v>
      </c>
      <c r="F84" s="2">
        <v>42382</v>
      </c>
    </row>
    <row r="85" spans="1:6" x14ac:dyDescent="0.3">
      <c r="A85" s="1" t="s">
        <v>20</v>
      </c>
      <c r="B85">
        <v>2010</v>
      </c>
      <c r="C85">
        <v>84000</v>
      </c>
      <c r="D85" s="1" t="s">
        <v>73</v>
      </c>
      <c r="E85">
        <v>266000</v>
      </c>
      <c r="F85" s="2">
        <v>42382</v>
      </c>
    </row>
    <row r="86" spans="1:6" x14ac:dyDescent="0.3">
      <c r="A86" s="1" t="s">
        <v>45</v>
      </c>
      <c r="B86">
        <v>2010</v>
      </c>
      <c r="C86">
        <v>89000</v>
      </c>
      <c r="D86" s="1" t="s">
        <v>75</v>
      </c>
      <c r="E86">
        <v>266000</v>
      </c>
      <c r="F86" s="2">
        <v>42382</v>
      </c>
    </row>
    <row r="87" spans="1:6" x14ac:dyDescent="0.3">
      <c r="A87" s="1" t="s">
        <v>16</v>
      </c>
      <c r="B87">
        <v>2009</v>
      </c>
      <c r="C87">
        <v>65000</v>
      </c>
      <c r="D87" s="1" t="s">
        <v>30</v>
      </c>
      <c r="E87">
        <v>740000</v>
      </c>
      <c r="F87" s="2">
        <v>42385</v>
      </c>
    </row>
    <row r="88" spans="1:6" x14ac:dyDescent="0.3">
      <c r="A88" s="1" t="s">
        <v>47</v>
      </c>
      <c r="B88">
        <v>2009</v>
      </c>
      <c r="C88">
        <v>134000</v>
      </c>
      <c r="D88" s="1" t="s">
        <v>48</v>
      </c>
      <c r="E88">
        <v>482000</v>
      </c>
      <c r="F88" s="2">
        <v>42385</v>
      </c>
    </row>
    <row r="89" spans="1:6" x14ac:dyDescent="0.3">
      <c r="A89" s="1" t="s">
        <v>47</v>
      </c>
      <c r="B89">
        <v>2009</v>
      </c>
      <c r="C89">
        <v>135000</v>
      </c>
      <c r="D89" s="1" t="s">
        <v>49</v>
      </c>
      <c r="E89">
        <v>478000</v>
      </c>
      <c r="F89" s="2">
        <v>42385</v>
      </c>
    </row>
    <row r="90" spans="1:6" x14ac:dyDescent="0.3">
      <c r="A90" s="1" t="s">
        <v>16</v>
      </c>
      <c r="B90">
        <v>2010</v>
      </c>
      <c r="C90">
        <v>66000</v>
      </c>
      <c r="D90" s="1" t="s">
        <v>66</v>
      </c>
      <c r="E90">
        <v>736000</v>
      </c>
      <c r="F90" s="2">
        <v>42385</v>
      </c>
    </row>
    <row r="91" spans="1:6" x14ac:dyDescent="0.3">
      <c r="A91" s="1" t="s">
        <v>129</v>
      </c>
      <c r="B91">
        <v>2012</v>
      </c>
      <c r="C91">
        <v>210000</v>
      </c>
      <c r="D91" s="1" t="s">
        <v>130</v>
      </c>
      <c r="E91">
        <v>517000</v>
      </c>
      <c r="F91" s="2">
        <v>42415</v>
      </c>
    </row>
    <row r="92" spans="1:6" x14ac:dyDescent="0.3">
      <c r="A92" s="1" t="s">
        <v>129</v>
      </c>
      <c r="B92">
        <v>2012</v>
      </c>
      <c r="C92">
        <v>210000</v>
      </c>
      <c r="D92" s="1" t="s">
        <v>132</v>
      </c>
      <c r="E92">
        <v>435000</v>
      </c>
      <c r="F92" s="2">
        <v>42415</v>
      </c>
    </row>
    <row r="93" spans="1:6" x14ac:dyDescent="0.3">
      <c r="A93" s="1" t="s">
        <v>33</v>
      </c>
      <c r="B93">
        <v>2010</v>
      </c>
      <c r="C93">
        <v>230000</v>
      </c>
      <c r="D93" s="1" t="s">
        <v>87</v>
      </c>
      <c r="E93">
        <v>455000</v>
      </c>
      <c r="F93" s="2">
        <v>42439</v>
      </c>
    </row>
    <row r="94" spans="1:6" x14ac:dyDescent="0.3">
      <c r="A94" s="1" t="s">
        <v>33</v>
      </c>
      <c r="B94">
        <v>2012</v>
      </c>
      <c r="C94">
        <v>231000</v>
      </c>
      <c r="D94" s="1" t="s">
        <v>135</v>
      </c>
      <c r="E94">
        <v>451000</v>
      </c>
      <c r="F94" s="2">
        <v>42439</v>
      </c>
    </row>
    <row r="95" spans="1:6" x14ac:dyDescent="0.3">
      <c r="A95" s="1" t="s">
        <v>123</v>
      </c>
      <c r="B95">
        <v>2012</v>
      </c>
      <c r="C95">
        <v>183000</v>
      </c>
      <c r="D95" s="1" t="s">
        <v>124</v>
      </c>
      <c r="E95">
        <v>520000</v>
      </c>
      <c r="F95" s="2">
        <v>42444</v>
      </c>
    </row>
    <row r="96" spans="1:6" x14ac:dyDescent="0.3">
      <c r="A96" s="1" t="s">
        <v>123</v>
      </c>
      <c r="B96">
        <v>2012</v>
      </c>
      <c r="C96">
        <v>183000</v>
      </c>
      <c r="D96" s="1" t="s">
        <v>125</v>
      </c>
      <c r="E96">
        <v>530000</v>
      </c>
      <c r="F96" s="2">
        <v>42444</v>
      </c>
    </row>
    <row r="97" spans="1:6" x14ac:dyDescent="0.3">
      <c r="A97" s="1" t="s">
        <v>123</v>
      </c>
      <c r="B97">
        <v>2012</v>
      </c>
      <c r="C97">
        <v>183000</v>
      </c>
      <c r="D97" s="1" t="s">
        <v>126</v>
      </c>
      <c r="E97">
        <v>490000</v>
      </c>
      <c r="F97" s="2">
        <v>42444</v>
      </c>
    </row>
    <row r="98" spans="1:6" x14ac:dyDescent="0.3">
      <c r="A98" s="1" t="s">
        <v>123</v>
      </c>
      <c r="B98">
        <v>2012</v>
      </c>
      <c r="C98">
        <v>183000</v>
      </c>
      <c r="D98" s="1" t="s">
        <v>127</v>
      </c>
      <c r="E98">
        <v>481000</v>
      </c>
      <c r="F98" s="2">
        <v>42444</v>
      </c>
    </row>
    <row r="99" spans="1:6" x14ac:dyDescent="0.3">
      <c r="A99" s="1" t="s">
        <v>123</v>
      </c>
      <c r="B99">
        <v>2012</v>
      </c>
      <c r="C99">
        <v>183000</v>
      </c>
      <c r="D99" s="1" t="s">
        <v>128</v>
      </c>
      <c r="E99">
        <v>454000</v>
      </c>
      <c r="F99" s="2">
        <v>42444</v>
      </c>
    </row>
    <row r="100" spans="1:6" x14ac:dyDescent="0.3">
      <c r="A100" s="1" t="s">
        <v>104</v>
      </c>
      <c r="B100">
        <v>2011</v>
      </c>
      <c r="C100">
        <v>245000</v>
      </c>
      <c r="D100" s="1" t="s">
        <v>105</v>
      </c>
      <c r="E100">
        <v>720000</v>
      </c>
      <c r="F100" s="2">
        <v>42462</v>
      </c>
    </row>
    <row r="101" spans="1:6" x14ac:dyDescent="0.3">
      <c r="A101" s="1" t="s">
        <v>104</v>
      </c>
      <c r="B101">
        <v>2011</v>
      </c>
      <c r="C101">
        <v>245000</v>
      </c>
      <c r="D101" s="1" t="s">
        <v>106</v>
      </c>
      <c r="E101">
        <v>680000</v>
      </c>
      <c r="F101" s="2">
        <v>42462</v>
      </c>
    </row>
    <row r="102" spans="1:6" x14ac:dyDescent="0.3">
      <c r="A102" s="1" t="s">
        <v>104</v>
      </c>
      <c r="B102">
        <v>2011</v>
      </c>
      <c r="C102">
        <v>245000</v>
      </c>
      <c r="D102" s="1" t="s">
        <v>107</v>
      </c>
      <c r="E102">
        <v>660000</v>
      </c>
      <c r="F102" s="2">
        <v>42462</v>
      </c>
    </row>
    <row r="103" spans="1:6" x14ac:dyDescent="0.3">
      <c r="A103" s="1" t="s">
        <v>104</v>
      </c>
      <c r="B103">
        <v>2011</v>
      </c>
      <c r="C103">
        <v>245000</v>
      </c>
      <c r="D103" s="1" t="s">
        <v>108</v>
      </c>
      <c r="E103">
        <v>630000</v>
      </c>
      <c r="F103" s="2">
        <v>42462</v>
      </c>
    </row>
    <row r="104" spans="1:6" x14ac:dyDescent="0.3">
      <c r="A104" s="1" t="s">
        <v>104</v>
      </c>
      <c r="B104">
        <v>2011</v>
      </c>
      <c r="C104">
        <v>245000</v>
      </c>
      <c r="D104" s="1" t="s">
        <v>109</v>
      </c>
      <c r="E104">
        <v>655000</v>
      </c>
      <c r="F104" s="2">
        <v>42462</v>
      </c>
    </row>
    <row r="105" spans="1:6" x14ac:dyDescent="0.3">
      <c r="A105" s="1" t="s">
        <v>104</v>
      </c>
      <c r="B105">
        <v>2011</v>
      </c>
      <c r="C105">
        <v>245000</v>
      </c>
      <c r="D105" s="1" t="s">
        <v>110</v>
      </c>
      <c r="E105">
        <v>590000</v>
      </c>
      <c r="F105" s="2">
        <v>42462</v>
      </c>
    </row>
    <row r="106" spans="1:6" x14ac:dyDescent="0.3">
      <c r="A106" s="1" t="s">
        <v>56</v>
      </c>
      <c r="B106">
        <v>2009</v>
      </c>
      <c r="C106">
        <v>195370</v>
      </c>
      <c r="D106" s="1" t="s">
        <v>57</v>
      </c>
      <c r="E106">
        <v>290000</v>
      </c>
      <c r="F106" s="2">
        <v>42467</v>
      </c>
    </row>
    <row r="107" spans="1:6" x14ac:dyDescent="0.3">
      <c r="A107" s="1" t="s">
        <v>56</v>
      </c>
      <c r="B107">
        <v>2012</v>
      </c>
      <c r="C107">
        <v>196370</v>
      </c>
      <c r="D107" s="1" t="s">
        <v>131</v>
      </c>
      <c r="E107">
        <v>286000</v>
      </c>
      <c r="F107" s="2">
        <v>42467</v>
      </c>
    </row>
    <row r="108" spans="1:6" x14ac:dyDescent="0.3">
      <c r="A108" s="1" t="s">
        <v>45</v>
      </c>
      <c r="B108">
        <v>2012</v>
      </c>
      <c r="C108">
        <v>135502</v>
      </c>
      <c r="D108" s="1" t="s">
        <v>118</v>
      </c>
      <c r="E108">
        <v>247000</v>
      </c>
      <c r="F108" s="2">
        <v>42476</v>
      </c>
    </row>
    <row r="109" spans="1:6" x14ac:dyDescent="0.3">
      <c r="A109" s="1" t="s">
        <v>45</v>
      </c>
      <c r="B109">
        <v>2014</v>
      </c>
      <c r="C109">
        <v>136502</v>
      </c>
      <c r="D109" s="1" t="s">
        <v>163</v>
      </c>
      <c r="E109">
        <v>243000</v>
      </c>
      <c r="F109" s="2">
        <v>42476</v>
      </c>
    </row>
    <row r="110" spans="1:6" x14ac:dyDescent="0.3">
      <c r="A110" s="1" t="s">
        <v>62</v>
      </c>
      <c r="B110">
        <v>2011</v>
      </c>
      <c r="C110">
        <v>210000</v>
      </c>
      <c r="D110" s="1" t="s">
        <v>96</v>
      </c>
      <c r="E110">
        <v>780000</v>
      </c>
      <c r="F110" s="2">
        <v>42481</v>
      </c>
    </row>
    <row r="111" spans="1:6" x14ac:dyDescent="0.3">
      <c r="A111" s="1" t="s">
        <v>62</v>
      </c>
      <c r="B111">
        <v>2011</v>
      </c>
      <c r="C111">
        <v>210000</v>
      </c>
      <c r="D111" s="1" t="s">
        <v>97</v>
      </c>
      <c r="E111">
        <v>760300</v>
      </c>
      <c r="F111" s="2">
        <v>42481</v>
      </c>
    </row>
    <row r="112" spans="1:6" x14ac:dyDescent="0.3">
      <c r="A112" s="1" t="s">
        <v>62</v>
      </c>
      <c r="B112">
        <v>2011</v>
      </c>
      <c r="C112">
        <v>210000</v>
      </c>
      <c r="D112" s="1" t="s">
        <v>98</v>
      </c>
      <c r="E112">
        <v>680000</v>
      </c>
      <c r="F112" s="2">
        <v>42481</v>
      </c>
    </row>
    <row r="113" spans="1:6" x14ac:dyDescent="0.3">
      <c r="A113" s="1" t="s">
        <v>62</v>
      </c>
      <c r="B113">
        <v>2011</v>
      </c>
      <c r="C113">
        <v>210000</v>
      </c>
      <c r="D113" s="1" t="s">
        <v>99</v>
      </c>
      <c r="E113">
        <v>655000</v>
      </c>
      <c r="F113" s="2">
        <v>42481</v>
      </c>
    </row>
    <row r="114" spans="1:6" x14ac:dyDescent="0.3">
      <c r="A114" s="1" t="s">
        <v>12</v>
      </c>
      <c r="B114">
        <v>2007</v>
      </c>
      <c r="C114">
        <v>205000</v>
      </c>
      <c r="D114" s="1" t="s">
        <v>13</v>
      </c>
      <c r="E114">
        <v>1260000</v>
      </c>
      <c r="F114" s="2">
        <v>42483</v>
      </c>
    </row>
    <row r="115" spans="1:6" x14ac:dyDescent="0.3">
      <c r="A115" s="1" t="s">
        <v>14</v>
      </c>
      <c r="B115">
        <v>2007</v>
      </c>
      <c r="C115">
        <v>198000</v>
      </c>
      <c r="D115" s="1" t="s">
        <v>15</v>
      </c>
      <c r="E115">
        <v>890200</v>
      </c>
      <c r="F115" s="2">
        <v>42520</v>
      </c>
    </row>
    <row r="116" spans="1:6" x14ac:dyDescent="0.3">
      <c r="A116" s="1" t="s">
        <v>133</v>
      </c>
      <c r="B116">
        <v>2012</v>
      </c>
      <c r="C116">
        <v>210300</v>
      </c>
      <c r="D116" s="1" t="s">
        <v>134</v>
      </c>
      <c r="E116">
        <v>417671</v>
      </c>
      <c r="F116" s="2">
        <v>42520</v>
      </c>
    </row>
    <row r="117" spans="1:6" x14ac:dyDescent="0.3">
      <c r="A117" s="1" t="s">
        <v>157</v>
      </c>
      <c r="B117">
        <v>2013</v>
      </c>
      <c r="C117">
        <v>271000</v>
      </c>
      <c r="D117" s="1" t="s">
        <v>159</v>
      </c>
      <c r="E117">
        <v>123000</v>
      </c>
      <c r="F117" s="2">
        <v>42520</v>
      </c>
    </row>
    <row r="118" spans="1:6" x14ac:dyDescent="0.3">
      <c r="A118" s="1" t="s">
        <v>45</v>
      </c>
      <c r="B118">
        <v>2009</v>
      </c>
      <c r="C118">
        <v>159000</v>
      </c>
      <c r="D118" s="1" t="s">
        <v>52</v>
      </c>
      <c r="E118">
        <v>403000</v>
      </c>
      <c r="F118" s="2">
        <v>42681</v>
      </c>
    </row>
    <row r="119" spans="1:6" x14ac:dyDescent="0.3">
      <c r="A119" s="1" t="s">
        <v>45</v>
      </c>
      <c r="B119">
        <v>2013</v>
      </c>
      <c r="C119">
        <v>158000</v>
      </c>
      <c r="D119" s="1" t="s">
        <v>148</v>
      </c>
      <c r="E119">
        <v>407000</v>
      </c>
      <c r="F119" s="2">
        <v>42681</v>
      </c>
    </row>
    <row r="120" spans="1:6" x14ac:dyDescent="0.3">
      <c r="A120" s="1" t="s">
        <v>136</v>
      </c>
      <c r="B120">
        <v>2014</v>
      </c>
      <c r="C120">
        <v>240000</v>
      </c>
      <c r="D120" s="1" t="s">
        <v>166</v>
      </c>
      <c r="E120">
        <v>183788</v>
      </c>
      <c r="F120" s="2">
        <v>42681</v>
      </c>
    </row>
    <row r="121" spans="1:6" x14ac:dyDescent="0.3">
      <c r="A121" s="1" t="s">
        <v>136</v>
      </c>
      <c r="B121">
        <v>2014</v>
      </c>
      <c r="C121">
        <v>240000</v>
      </c>
      <c r="D121" s="1" t="s">
        <v>167</v>
      </c>
      <c r="E121">
        <v>160198</v>
      </c>
      <c r="F121" s="2">
        <v>42681</v>
      </c>
    </row>
    <row r="122" spans="1:6" x14ac:dyDescent="0.3">
      <c r="A122" s="1" t="s">
        <v>136</v>
      </c>
      <c r="B122">
        <v>2014</v>
      </c>
      <c r="C122">
        <v>240000</v>
      </c>
      <c r="D122" s="1" t="s">
        <v>168</v>
      </c>
      <c r="E122">
        <v>156724</v>
      </c>
      <c r="F122" s="2">
        <v>42681</v>
      </c>
    </row>
    <row r="123" spans="1:6" x14ac:dyDescent="0.3">
      <c r="A123" s="1" t="s">
        <v>136</v>
      </c>
      <c r="B123">
        <v>2013</v>
      </c>
      <c r="C123">
        <v>240000</v>
      </c>
      <c r="D123" s="1" t="s">
        <v>149</v>
      </c>
      <c r="E123">
        <v>301232</v>
      </c>
      <c r="F123" s="2">
        <v>42719</v>
      </c>
    </row>
    <row r="124" spans="1:6" x14ac:dyDescent="0.3">
      <c r="A124" s="1" t="s">
        <v>136</v>
      </c>
      <c r="B124">
        <v>2013</v>
      </c>
      <c r="C124">
        <v>240000</v>
      </c>
      <c r="D124" s="1" t="s">
        <v>150</v>
      </c>
      <c r="E124">
        <v>289567</v>
      </c>
      <c r="F124" s="2">
        <v>42719</v>
      </c>
    </row>
    <row r="125" spans="1:6" x14ac:dyDescent="0.3">
      <c r="A125" s="1" t="s">
        <v>136</v>
      </c>
      <c r="B125">
        <v>2013</v>
      </c>
      <c r="C125">
        <v>240000</v>
      </c>
      <c r="D125" s="1" t="s">
        <v>151</v>
      </c>
      <c r="E125">
        <v>245211</v>
      </c>
      <c r="F125" s="2">
        <v>42719</v>
      </c>
    </row>
    <row r="126" spans="1:6" x14ac:dyDescent="0.3">
      <c r="A126" s="1" t="s">
        <v>136</v>
      </c>
      <c r="B126">
        <v>2013</v>
      </c>
      <c r="C126">
        <v>240000</v>
      </c>
      <c r="D126" s="1" t="s">
        <v>152</v>
      </c>
      <c r="E126">
        <v>200123</v>
      </c>
      <c r="F126" s="2">
        <v>42719</v>
      </c>
    </row>
    <row r="127" spans="1:6" x14ac:dyDescent="0.3">
      <c r="A127" s="1" t="s">
        <v>136</v>
      </c>
      <c r="B127">
        <v>2013</v>
      </c>
      <c r="C127">
        <v>240000</v>
      </c>
      <c r="D127" s="1" t="s">
        <v>153</v>
      </c>
      <c r="E127">
        <v>235811</v>
      </c>
      <c r="F127" s="2">
        <v>42719</v>
      </c>
    </row>
    <row r="128" spans="1:6" x14ac:dyDescent="0.3">
      <c r="A128" s="1" t="s">
        <v>136</v>
      </c>
      <c r="B128">
        <v>2013</v>
      </c>
      <c r="C128">
        <v>240000</v>
      </c>
      <c r="D128" s="1" t="s">
        <v>154</v>
      </c>
      <c r="E128">
        <v>250021</v>
      </c>
      <c r="F128" s="2">
        <v>42719</v>
      </c>
    </row>
    <row r="129" spans="1:6" x14ac:dyDescent="0.3">
      <c r="A129" s="1" t="s">
        <v>136</v>
      </c>
      <c r="B129">
        <v>2013</v>
      </c>
      <c r="C129">
        <v>240000</v>
      </c>
      <c r="D129" s="1" t="s">
        <v>155</v>
      </c>
      <c r="E129">
        <v>198340</v>
      </c>
      <c r="F129" s="2">
        <v>42719</v>
      </c>
    </row>
    <row r="130" spans="1:6" x14ac:dyDescent="0.3">
      <c r="A130" s="1" t="s">
        <v>136</v>
      </c>
      <c r="B130">
        <v>2013</v>
      </c>
      <c r="C130">
        <v>240000</v>
      </c>
      <c r="D130" s="1" t="s">
        <v>156</v>
      </c>
      <c r="E130">
        <v>189761</v>
      </c>
      <c r="F130" s="2">
        <v>42719</v>
      </c>
    </row>
    <row r="131" spans="1:6" x14ac:dyDescent="0.3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 s="2">
        <v>42734</v>
      </c>
    </row>
    <row r="132" spans="1:6" x14ac:dyDescent="0.3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 s="2">
        <v>42734</v>
      </c>
    </row>
    <row r="133" spans="1:6" x14ac:dyDescent="0.3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 s="2">
        <v>42734</v>
      </c>
    </row>
    <row r="134" spans="1:6" x14ac:dyDescent="0.3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 s="2">
        <v>42734</v>
      </c>
    </row>
    <row r="135" spans="1:6" x14ac:dyDescent="0.3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 s="2">
        <v>42734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E A A B Q S w M E F A A C A A g A 6 X m s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6 X m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l 5 r F Z g t N T N 3 g E A A J Q P A A A T A B w A R m 9 y b X V s Y X M v U 2 V j d G l v b j E u b S C i G A A o o B Q A A A A A A A A A A A A A A A A A A A A A A A A A A A D t k s F u E z E Q h s 9 E y j t Y 2 0 s i r a I m N E E C 7 Q E l I D h Q t S Q I i S 5 a T X e H 4 K z X s 7 L H p L t R L n 2 l n p C 4 V X k v H A J N p X D g R g 7 r i z 0 e + b f / 3 5 / F l C V p M d 3 N / R f t V r t l v 4 L B T L A B b U s y L C K h k N s t 4 c f m u 7 m / y z a 3 5 D f H 9 l t v Q q k r U H P n t V T Y G 5 N m X 9 h O M H 4 e f 7 B o b F y A k R B P 0 O Z M p a / Y G U j A 5 M 7 W + F G B T e U S Y 0 1 L S L 6 Q K Z y C e H D a f x a n N Z q l x N Q v a 8 h A S x z G D w / q 8 Q 0 H 3 f B q g k o W k t F E w Z M g F G N S r t A 2 G o X i l U 4 p k 3 o e 9 Q f D 0 1 B c O m K c c q U w 2 i 9 7 5 6 T x c z f c G T s J z m G + u b 2 / W + Z S k C g p W 1 a b H 7 Y m X R W + q i U V E g P v e g b X / u y F o c I L v U H I v M v O Q y y h u P r d e q n U N A U F x k Z s 3 O O L P n k l 7 d M m w V W 5 l 5 x t 7 W 1 D 2 P m Y V S X a z r 8 9 K 1 y t g n c + V E h k U l C G y q f h t V E w 3 v A 6 F K v g P e V J a S h z e b q Q v v t W 8 + i s t 7 3 j V 3 u M G p I a c l e 6 w + a 5 S Q w u 0 P r 8 0 2 q h q w P x C 1 P j t c T 5 4 d E J M C R k G d j / 4 J y 8 T u E R c X 8 U M m B c r 7 v t l t R / D + c x j y f B n s j O o B s 0 W D Z Y H h u W T x s s G y y P D 8 u z B s s G y + P D c t h g 2 W B 5 f F i O G i w b L P 8 f l j 8 B U E s B A i 0 A F A A C A A g A 6 X m s V q 7 p e 0 6 k A A A A 9 g A A A B I A A A A A A A A A A A A A A A A A A A A A A E N v b m Z p Z y 9 Q Y W N r Y W d l L n h t b F B L A Q I t A B Q A A g A I A O l 5 r F Y P y u m r p A A A A O k A A A A T A A A A A A A A A A A A A A A A A P A A A A B b Q 2 9 u d G V u d F 9 U e X B l c 1 0 u e G 1 s U E s B A i 0 A F A A C A A g A 6 X m s V m C 0 1 M 3 e A Q A A l A 8 A A B M A A A A A A A A A A A A A A A A A 4 Q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U E A A A A A A A B n Q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H J h b n N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R y Y W 5 z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M 6 M D c 6 N D Y u N j A y O T M y O V o i I C 8 + P E V u d H J 5 I F R 5 c G U 9 I k Z p b G x D b 2 x 1 b W 5 U e X B l c y I g V m F s d W U 9 I n N C Z 0 1 E Q m d N S i I g L z 4 8 R W 5 0 c n k g V H l w Z T 0 i R m l s b E N v b H V t b k 5 h b W V z I i B W Y W x 1 Z T 0 i c 1 s m c X V v d D t N Y X J r Y V 9 p X 2 1 v Z G V s J n F 1 b 3 Q 7 L C Z x d W 9 0 O 1 J v a 1 9 w c m 9 k d W t j a m k m c X V v d D s s J n F 1 b 3 Q 7 Q 2 V u Y V 9 6 Y W t 1 c H U m c X V v d D s s J n F 1 b 3 Q 7 T n J f c m V q Z X N 0 c m F j e W p u e S Z x d W 9 0 O y w m c X V v d D t Q c n p l Y m l l Z y Z x d W 9 0 O y w m c X V v d D t E Y X R h X 2 9 z d G F 0 b m l l Z 2 9 f c m V t b 2 5 0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G 9 y d C 9 B d X R v U m V t b 3 Z l Z E N v b H V t b n M x L n t N Y X J r Y V 9 p X 2 1 v Z G V s L D B 9 J n F 1 b 3 Q 7 L C Z x d W 9 0 O 1 N l Y 3 R p b 2 4 x L 3 R y Y W 5 z c G 9 y d C 9 B d X R v U m V t b 3 Z l Z E N v b H V t b n M x L n t S b 2 t f c H J v Z H V r Y 2 p p L D F 9 J n F 1 b 3 Q 7 L C Z x d W 9 0 O 1 N l Y 3 R p b 2 4 x L 3 R y Y W 5 z c G 9 y d C 9 B d X R v U m V t b 3 Z l Z E N v b H V t b n M x L n t D Z W 5 h X 3 p h a 3 V w d S w y f S Z x d W 9 0 O y w m c X V v d D t T Z W N 0 a W 9 u M S 9 0 c m F u c 3 B v c n Q v Q X V 0 b 1 J l b W 9 2 Z W R D b 2 x 1 b W 5 z M S 5 7 T n J f c m V q Z X N 0 c m F j e W p u e S w z f S Z x d W 9 0 O y w m c X V v d D t T Z W N 0 a W 9 u M S 9 0 c m F u c 3 B v c n Q v Q X V 0 b 1 J l b W 9 2 Z W R D b 2 x 1 b W 5 z M S 5 7 U H J 6 Z W J p Z W c s N H 0 m c X V v d D s s J n F 1 b 3 Q 7 U 2 V j d G l v b j E v d H J h b n N w b 3 J 0 L 0 F 1 d G 9 S Z W 1 v d m V k Q 2 9 s d W 1 u c z E u e 0 R h d G F f b 3 N 0 Y X R u a W V n b 1 9 y Z W 1 v b n R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y Y W 5 z c G 9 y d C 9 B d X R v U m V t b 3 Z l Z E N v b H V t b n M x L n t N Y X J r Y V 9 p X 2 1 v Z G V s L D B 9 J n F 1 b 3 Q 7 L C Z x d W 9 0 O 1 N l Y 3 R p b 2 4 x L 3 R y Y W 5 z c G 9 y d C 9 B d X R v U m V t b 3 Z l Z E N v b H V t b n M x L n t S b 2 t f c H J v Z H V r Y 2 p p L D F 9 J n F 1 b 3 Q 7 L C Z x d W 9 0 O 1 N l Y 3 R p b 2 4 x L 3 R y Y W 5 z c G 9 y d C 9 B d X R v U m V t b 3 Z l Z E N v b H V t b n M x L n t D Z W 5 h X 3 p h a 3 V w d S w y f S Z x d W 9 0 O y w m c X V v d D t T Z W N 0 a W 9 u M S 9 0 c m F u c 3 B v c n Q v Q X V 0 b 1 J l b W 9 2 Z W R D b 2 x 1 b W 5 z M S 5 7 T n J f c m V q Z X N 0 c m F j e W p u e S w z f S Z x d W 9 0 O y w m c X V v d D t T Z W N 0 a W 9 u M S 9 0 c m F u c 3 B v c n Q v Q X V 0 b 1 J l b W 9 2 Z W R D b 2 x 1 b W 5 z M S 5 7 U H J 6 Z W J p Z W c s N H 0 m c X V v d D s s J n F 1 b 3 Q 7 U 2 V j d G l v b j E v d H J h b n N w b 3 J 0 L 0 F 1 d G 9 S Z W 1 v d m V k Q 2 9 s d W 1 u c z E u e 0 R h d G F f b 3 N 0 Y X R u a W V n b 1 9 y Z W 1 v b n R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v c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0 c m F u c 3 B v c n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z o w N z o 0 N i 4 2 M D I 5 M z I 5 W i I g L z 4 8 R W 5 0 c n k g V H l w Z T 0 i R m l s b E N v b H V t b l R 5 c G V z I i B W Y W x 1 Z T 0 i c 0 J n T U R C Z 0 1 K I i A v P j x F b n R y e S B U e X B l P S J G a W x s Q 2 9 s d W 1 u T m F t Z X M i I F Z h b H V l P S J z W y Z x d W 9 0 O 0 1 h c m t h X 2 l f b W 9 k Z W w m c X V v d D s s J n F 1 b 3 Q 7 U m 9 r X 3 B y b 2 R 1 a 2 N q a S Z x d W 9 0 O y w m c X V v d D t D Z W 5 h X 3 p h a 3 V w d S Z x d W 9 0 O y w m c X V v d D t O c l 9 y Z W p l c 3 R y Y W N 5 a m 5 5 J n F 1 b 3 Q 7 L C Z x d W 9 0 O 1 B y e m V i a W V n J n F 1 b 3 Q 7 L C Z x d W 9 0 O 0 R h d G F f b 3 N 0 Y X R u a W V n b 1 9 y Z W 1 v b n R 1 J n F 1 b 3 Q 7 X S I g L z 4 8 R W 5 0 c n k g V H l w Z T 0 i R m l s b F N 0 Y X R 1 c y I g V m F s d W U 9 I n N D b 2 1 w b G V 0 Z S I g L z 4 8 R W 5 0 c n k g V H l w Z T 0 i R m l s b E N v d W 5 0 I i B W Y W x 1 Z T 0 i b D E z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c m F u c 3 B v c n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0 c m F u c 3 B v c n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z o w N z o 0 N i 4 2 M D I 5 M z I 5 W i I g L z 4 8 R W 5 0 c n k g V H l w Z T 0 i R m l s b E N v b H V t b l R 5 c G V z I i B W Y W x 1 Z T 0 i c 0 J n T U R C Z 0 1 K I i A v P j x F b n R y e S B U e X B l P S J G a W x s Q 2 9 s d W 1 u T m F t Z X M i I F Z h b H V l P S J z W y Z x d W 9 0 O 0 1 h c m t h X 2 l f b W 9 k Z W w m c X V v d D s s J n F 1 b 3 Q 7 U m 9 r X 3 B y b 2 R 1 a 2 N q a S Z x d W 9 0 O y w m c X V v d D t D Z W 5 h X 3 p h a 3 V w d S Z x d W 9 0 O y w m c X V v d D t O c l 9 y Z W p l c 3 R y Y W N 5 a m 5 5 J n F 1 b 3 Q 7 L C Z x d W 9 0 O 1 B y e m V i a W V n J n F 1 b 3 Q 7 L C Z x d W 9 0 O 0 R h d G F f b 3 N 0 Y X R u a W V n b 1 9 y Z W 1 v b n R 1 J n F 1 b 3 Q 7 X S I g L z 4 8 R W 5 0 c n k g V H l w Z T 0 i R m l s b F N 0 Y X R 1 c y I g V m F s d W U 9 I n N D b 2 1 w b G V 0 Z S I g L z 4 8 R W 5 0 c n k g V H l w Z T 0 i R m l s b E N v d W 5 0 I i B W Y W x 1 Z T 0 i b D E z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c m F u c 3 B v c n Q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0 c m F u c 3 B v c n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z o w N z o 0 N i 4 2 M D I 5 M z I 5 W i I g L z 4 8 R W 5 0 c n k g V H l w Z T 0 i R m l s b E N v b H V t b l R 5 c G V z I i B W Y W x 1 Z T 0 i c 0 J n T U R C Z 0 1 K I i A v P j x F b n R y e S B U e X B l P S J G a W x s Q 2 9 s d W 1 u T m F t Z X M i I F Z h b H V l P S J z W y Z x d W 9 0 O 0 1 h c m t h X 2 l f b W 9 k Z W w m c X V v d D s s J n F 1 b 3 Q 7 U m 9 r X 3 B y b 2 R 1 a 2 N q a S Z x d W 9 0 O y w m c X V v d D t D Z W 5 h X 3 p h a 3 V w d S Z x d W 9 0 O y w m c X V v d D t O c l 9 y Z W p l c 3 R y Y W N 5 a m 5 5 J n F 1 b 3 Q 7 L C Z x d W 9 0 O 1 B y e m V i a W V n J n F 1 b 3 Q 7 L C Z x d W 9 0 O 0 R h d G F f b 3 N 0 Y X R u a W V n b 1 9 y Z W 1 v b n R 1 J n F 1 b 3 Q 7 X S I g L z 4 8 R W 5 0 c n k g V H l w Z T 0 i R m l s b F N 0 Y X R 1 c y I g V m F s d W U 9 I n N D b 2 1 w b G V 0 Z S I g L z 4 8 R W 5 0 c n k g V H l w Z T 0 i R m l s b E N v d W 5 0 I i B W Y W x 1 Z T 0 i b D E z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c m F u c 3 B v c n Q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0 c m F u c 3 B v c n Q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z o w N z o 0 N i 4 2 M D I 5 M z I 5 W i I g L z 4 8 R W 5 0 c n k g V H l w Z T 0 i R m l s b E N v b H V t b l R 5 c G V z I i B W Y W x 1 Z T 0 i c 0 J n T U R C Z 0 1 K I i A v P j x F b n R y e S B U e X B l P S J G a W x s Q 2 9 s d W 1 u T m F t Z X M i I F Z h b H V l P S J z W y Z x d W 9 0 O 0 1 h c m t h X 2 l f b W 9 k Z W w m c X V v d D s s J n F 1 b 3 Q 7 U m 9 r X 3 B y b 2 R 1 a 2 N q a S Z x d W 9 0 O y w m c X V v d D t D Z W 5 h X 3 p h a 3 V w d S Z x d W 9 0 O y w m c X V v d D t O c l 9 y Z W p l c 3 R y Y W N 5 a m 5 5 J n F 1 b 3 Q 7 L C Z x d W 9 0 O 1 B y e m V i a W V n J n F 1 b 3 Q 7 L C Z x d W 9 0 O 0 R h d G F f b 3 N 0 Y X R u a W V n b 1 9 y Z W 1 v b n R 1 J n F 1 b 3 Q 7 X S I g L z 4 8 R W 5 0 c n k g V H l w Z T 0 i R m l s b F N 0 Y X R 1 c y I g V m F s d W U 9 I n N D b 2 1 w b G V 0 Z S I g L z 4 8 R W 5 0 c n k g V H l w Z T 0 i R m l s b E N v d W 5 0 I i B W Y W x 1 Z T 0 i b D E z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w b 3 J 0 L 0 F 1 d G 9 S Z W 1 v d m V k Q 2 9 s d W 1 u c z E u e 0 1 h c m t h X 2 l f b W 9 k Z W w s M H 0 m c X V v d D s s J n F 1 b 3 Q 7 U 2 V j d G l v b j E v d H J h b n N w b 3 J 0 L 0 F 1 d G 9 S Z W 1 v d m V k Q 2 9 s d W 1 u c z E u e 1 J v a 1 9 w c m 9 k d W t j a m k s M X 0 m c X V v d D s s J n F 1 b 3 Q 7 U 2 V j d G l v b j E v d H J h b n N w b 3 J 0 L 0 F 1 d G 9 S Z W 1 v d m V k Q 2 9 s d W 1 u c z E u e 0 N l b m F f e m F r d X B 1 L D J 9 J n F 1 b 3 Q 7 L C Z x d W 9 0 O 1 N l Y 3 R p b 2 4 x L 3 R y Y W 5 z c G 9 y d C 9 B d X R v U m V t b 3 Z l Z E N v b H V t b n M x L n t O c l 9 y Z W p l c 3 R y Y W N 5 a m 5 5 L D N 9 J n F 1 b 3 Q 7 L C Z x d W 9 0 O 1 N l Y 3 R p b 2 4 x L 3 R y Y W 5 z c G 9 y d C 9 B d X R v U m V t b 3 Z l Z E N v b H V t b n M x L n t Q c n p l Y m l l Z y w 0 f S Z x d W 9 0 O y w m c X V v d D t T Z W N 0 a W 9 u M S 9 0 c m F u c 3 B v c n Q v Q X V 0 b 1 J l b W 9 2 Z W R D b 2 x 1 b W 5 z M S 5 7 R G F 0 Y V 9 v c 3 R h d G 5 p Z W d v X 3 J l b W 9 u d H U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c m F u c 3 B v c n Q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R h Y m V s Y V 9 0 c m F u c 3 B v c n Q 0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A 1 L T E y V D E z O j A 3 O j Q 2 L j Y w M j k z M j l a I i A v P j x F b n R y e S B U e X B l P S J G a W x s Q 2 9 s d W 1 u V H l w Z X M i I F Z h b H V l P S J z Q m d N R E J n T U o i I C 8 + P E V u d H J 5 I F R 5 c G U 9 I k Z p b G x D b 2 x 1 b W 5 O Y W 1 l c y I g V m F s d W U 9 I n N b J n F 1 b 3 Q 7 T W F y a 2 F f a V 9 t b 2 R l b C Z x d W 9 0 O y w m c X V v d D t S b 2 t f c H J v Z H V r Y 2 p p J n F 1 b 3 Q 7 L C Z x d W 9 0 O 0 N l b m F f e m F r d X B 1 J n F 1 b 3 Q 7 L C Z x d W 9 0 O 0 5 y X 3 J l a m V z d H J h Y 3 l q b n k m c X V v d D s s J n F 1 b 3 Q 7 U H J 6 Z W J p Z W c m c X V v d D s s J n F 1 b 3 Q 7 R G F 0 Y V 9 v c 3 R h d G 5 p Z W d v X 3 J l b W 9 u d H U m c X V v d D t d I i A v P j x F b n R y e S B U e X B l P S J G a W x s U 3 R h d H V z I i B W Y W x 1 Z T 0 i c 0 N v b X B s Z X R l I i A v P j x F b n R y e S B U e X B l P S J G a W x s Q 2 9 1 b n Q i I F Z h b H V l P S J s M T M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G 9 y d C 9 B d X R v U m V t b 3 Z l Z E N v b H V t b n M x L n t N Y X J r Y V 9 p X 2 1 v Z G V s L D B 9 J n F 1 b 3 Q 7 L C Z x d W 9 0 O 1 N l Y 3 R p b 2 4 x L 3 R y Y W 5 z c G 9 y d C 9 B d X R v U m V t b 3 Z l Z E N v b H V t b n M x L n t S b 2 t f c H J v Z H V r Y 2 p p L D F 9 J n F 1 b 3 Q 7 L C Z x d W 9 0 O 1 N l Y 3 R p b 2 4 x L 3 R y Y W 5 z c G 9 y d C 9 B d X R v U m V t b 3 Z l Z E N v b H V t b n M x L n t D Z W 5 h X 3 p h a 3 V w d S w y f S Z x d W 9 0 O y w m c X V v d D t T Z W N 0 a W 9 u M S 9 0 c m F u c 3 B v c n Q v Q X V 0 b 1 J l b W 9 2 Z W R D b 2 x 1 b W 5 z M S 5 7 T n J f c m V q Z X N 0 c m F j e W p u e S w z f S Z x d W 9 0 O y w m c X V v d D t T Z W N 0 a W 9 u M S 9 0 c m F u c 3 B v c n Q v Q X V 0 b 1 J l b W 9 2 Z W R D b 2 x 1 b W 5 z M S 5 7 U H J 6 Z W J p Z W c s N H 0 m c X V v d D s s J n F 1 b 3 Q 7 U 2 V j d G l v b j E v d H J h b n N w b 3 J 0 L 0 F 1 d G 9 S Z W 1 v d m V k Q 2 9 s d W 1 u c z E u e 0 R h d G F f b 3 N 0 Y X R u a W V n b 1 9 y Z W 1 v b n R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y Y W 5 z c G 9 y d C 9 B d X R v U m V t b 3 Z l Z E N v b H V t b n M x L n t N Y X J r Y V 9 p X 2 1 v Z G V s L D B 9 J n F 1 b 3 Q 7 L C Z x d W 9 0 O 1 N l Y 3 R p b 2 4 x L 3 R y Y W 5 z c G 9 y d C 9 B d X R v U m V t b 3 Z l Z E N v b H V t b n M x L n t S b 2 t f c H J v Z H V r Y 2 p p L D F 9 J n F 1 b 3 Q 7 L C Z x d W 9 0 O 1 N l Y 3 R p b 2 4 x L 3 R y Y W 5 z c G 9 y d C 9 B d X R v U m V t b 3 Z l Z E N v b H V t b n M x L n t D Z W 5 h X 3 p h a 3 V w d S w y f S Z x d W 9 0 O y w m c X V v d D t T Z W N 0 a W 9 u M S 9 0 c m F u c 3 B v c n Q v Q X V 0 b 1 J l b W 9 2 Z W R D b 2 x 1 b W 5 z M S 5 7 T n J f c m V q Z X N 0 c m F j e W p u e S w z f S Z x d W 9 0 O y w m c X V v d D t T Z W N 0 a W 9 u M S 9 0 c m F u c 3 B v c n Q v Q X V 0 b 1 J l b W 9 2 Z W R D b 2 x 1 b W 5 z M S 5 7 U H J 6 Z W J p Z W c s N H 0 m c X V v d D s s J n F 1 b 3 Q 7 U 2 V j d G l v b j E v d H J h b n N w b 3 J 0 L 0 F 1 d G 9 S Z W 1 v d m V k Q 2 9 s d W 1 u c z E u e 0 R h d G F f b 3 N 0 Y X R u a W V n b 1 9 y Z W 1 v b n R 1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H J h b n N w b 3 J 0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2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3 U 1 L C u h 6 0 G h L S e S r M J m 5 g A A A A A C A A A A A A A Q Z g A A A A E A A C A A A A D x R B F G r V D S K b t j O 1 o R p O Q V 4 G j Z P V l s b l k 5 + y k n s Q a H f g A A A A A O g A A A A A I A A C A A A A C 8 7 0 C W d B d K b M 0 k 9 i 0 E 5 2 v f y u U + T q F y I 5 E I f 6 x l p X t Z 7 F A A A A D K 7 Q 4 c v G Q V 5 U I H 2 g 7 O E b Z g l R y T 9 / Q h Y l y k 4 i 2 Q d R g g o O C F P M 7 g u R C A V 8 u U I u B 6 H M 4 Z k g n d p d o n c h 6 / J R o D c O + / V 3 5 O g G G i g X Y I y L g N 1 8 S r H E A A A A A 4 d n d g O F 3 1 o n Y 6 3 i z V x y / c 9 I s F g P A H 0 J y F e A x X s o U B i x / w i 1 Y x j i / c 2 U w N z D u 3 n y 3 T E s n K B 9 E Q C v i K 0 7 7 + H z e 5 < / D a t a M a s h u p > 
</file>

<file path=customXml/itemProps1.xml><?xml version="1.0" encoding="utf-8"?>
<ds:datastoreItem xmlns:ds="http://schemas.openxmlformats.org/officeDocument/2006/customXml" ds:itemID="{90DC9850-DCEE-4628-9050-656D6DC548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5.1a</vt:lpstr>
      <vt:lpstr>5.2b</vt:lpstr>
      <vt:lpstr>5.2</vt:lpstr>
      <vt:lpstr>5.3</vt:lpstr>
      <vt:lpstr>Arkusz3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Żelazowska</dc:creator>
  <cp:lastModifiedBy>Maria Żelazowska</cp:lastModifiedBy>
  <dcterms:created xsi:type="dcterms:W3CDTF">2023-05-12T13:05:35Z</dcterms:created>
  <dcterms:modified xsi:type="dcterms:W3CDTF">2023-05-12T13:47:18Z</dcterms:modified>
</cp:coreProperties>
</file>