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Ongoing\time series segmentation\code\"/>
    </mc:Choice>
  </mc:AlternateContent>
  <xr:revisionPtr revIDLastSave="0" documentId="13_ncr:1_{4FD3702D-3901-4315-8D62-6B5F1CD5C161}" xr6:coauthVersionLast="47" xr6:coauthVersionMax="47" xr10:uidLastSave="{00000000-0000-0000-0000-000000000000}"/>
  <bookViews>
    <workbookView xWindow="33300" yWindow="1035" windowWidth="15015" windowHeight="10020" activeTab="1" xr2:uid="{00000000-000D-0000-FFFF-FFFF00000000}"/>
  </bookViews>
  <sheets>
    <sheet name="WTemp_C2_Avg" sheetId="1" r:id="rId1"/>
    <sheet name="co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9" i="2" l="1"/>
  <c r="M91" i="2"/>
  <c r="M163" i="2"/>
  <c r="M181" i="2"/>
  <c r="K177" i="2"/>
  <c r="K178" i="2"/>
  <c r="L178" i="2" s="1"/>
  <c r="N178" i="2" s="1"/>
  <c r="K179" i="2"/>
  <c r="L179" i="2" s="1"/>
  <c r="N179" i="2" s="1"/>
  <c r="K180" i="2"/>
  <c r="L180" i="2" s="1"/>
  <c r="N180" i="2" s="1"/>
  <c r="K181" i="2"/>
  <c r="L181" i="2" s="1"/>
  <c r="N181" i="2" s="1"/>
  <c r="K182" i="2"/>
  <c r="K183" i="2"/>
  <c r="K184" i="2"/>
  <c r="L184" i="2" s="1"/>
  <c r="N184" i="2" s="1"/>
  <c r="K185" i="2"/>
  <c r="L185" i="2" s="1"/>
  <c r="N185" i="2" s="1"/>
  <c r="K186" i="2"/>
  <c r="L186" i="2" s="1"/>
  <c r="N186" i="2" s="1"/>
  <c r="K187" i="2"/>
  <c r="L187" i="2" s="1"/>
  <c r="N187" i="2" s="1"/>
  <c r="K188" i="2"/>
  <c r="K189" i="2"/>
  <c r="K190" i="2"/>
  <c r="L190" i="2" s="1"/>
  <c r="N190" i="2" s="1"/>
  <c r="K191" i="2"/>
  <c r="L191" i="2" s="1"/>
  <c r="N191" i="2" s="1"/>
  <c r="K192" i="2"/>
  <c r="L192" i="2" s="1"/>
  <c r="N192" i="2" s="1"/>
  <c r="K193" i="2"/>
  <c r="L193" i="2" s="1"/>
  <c r="N193" i="2" s="1"/>
  <c r="K194" i="2"/>
  <c r="K195" i="2"/>
  <c r="K176" i="2"/>
  <c r="K110" i="2"/>
  <c r="L110" i="2" s="1"/>
  <c r="N110" i="2" s="1"/>
  <c r="K111" i="2"/>
  <c r="L111" i="2" s="1"/>
  <c r="N111" i="2" s="1"/>
  <c r="K112" i="2"/>
  <c r="L112" i="2" s="1"/>
  <c r="N112" i="2" s="1"/>
  <c r="K113" i="2"/>
  <c r="K114" i="2"/>
  <c r="K115" i="2"/>
  <c r="K116" i="2"/>
  <c r="L116" i="2" s="1"/>
  <c r="N116" i="2" s="1"/>
  <c r="K117" i="2"/>
  <c r="L117" i="2" s="1"/>
  <c r="M117" i="2" s="1"/>
  <c r="K118" i="2"/>
  <c r="K119" i="2"/>
  <c r="K120" i="2"/>
  <c r="L120" i="2" s="1"/>
  <c r="N120" i="2" s="1"/>
  <c r="K121" i="2"/>
  <c r="K122" i="2"/>
  <c r="L122" i="2" s="1"/>
  <c r="N122" i="2" s="1"/>
  <c r="K123" i="2"/>
  <c r="L123" i="2" s="1"/>
  <c r="N123" i="2" s="1"/>
  <c r="K124" i="2"/>
  <c r="L124" i="2" s="1"/>
  <c r="N124" i="2" s="1"/>
  <c r="K125" i="2"/>
  <c r="K126" i="2"/>
  <c r="K127" i="2"/>
  <c r="K128" i="2"/>
  <c r="L128" i="2" s="1"/>
  <c r="N128" i="2" s="1"/>
  <c r="K129" i="2"/>
  <c r="L129" i="2" s="1"/>
  <c r="M129" i="2" s="1"/>
  <c r="K130" i="2"/>
  <c r="K131" i="2"/>
  <c r="K132" i="2"/>
  <c r="L132" i="2" s="1"/>
  <c r="N132" i="2" s="1"/>
  <c r="K133" i="2"/>
  <c r="K134" i="2"/>
  <c r="L134" i="2" s="1"/>
  <c r="N134" i="2" s="1"/>
  <c r="K135" i="2"/>
  <c r="L135" i="2" s="1"/>
  <c r="N135" i="2" s="1"/>
  <c r="K136" i="2"/>
  <c r="L136" i="2" s="1"/>
  <c r="N136" i="2" s="1"/>
  <c r="K137" i="2"/>
  <c r="K138" i="2"/>
  <c r="K139" i="2"/>
  <c r="K140" i="2"/>
  <c r="L140" i="2" s="1"/>
  <c r="N140" i="2" s="1"/>
  <c r="K141" i="2"/>
  <c r="L141" i="2" s="1"/>
  <c r="N141" i="2" s="1"/>
  <c r="K142" i="2"/>
  <c r="K143" i="2"/>
  <c r="K144" i="2"/>
  <c r="L144" i="2" s="1"/>
  <c r="N144" i="2" s="1"/>
  <c r="K145" i="2"/>
  <c r="K146" i="2"/>
  <c r="L146" i="2" s="1"/>
  <c r="N146" i="2" s="1"/>
  <c r="K147" i="2"/>
  <c r="L147" i="2" s="1"/>
  <c r="N147" i="2" s="1"/>
  <c r="K148" i="2"/>
  <c r="L148" i="2" s="1"/>
  <c r="N148" i="2" s="1"/>
  <c r="K149" i="2"/>
  <c r="K150" i="2"/>
  <c r="K151" i="2"/>
  <c r="K152" i="2"/>
  <c r="L152" i="2" s="1"/>
  <c r="N152" i="2" s="1"/>
  <c r="K153" i="2"/>
  <c r="L153" i="2" s="1"/>
  <c r="N153" i="2" s="1"/>
  <c r="K154" i="2"/>
  <c r="K155" i="2"/>
  <c r="K156" i="2"/>
  <c r="L156" i="2" s="1"/>
  <c r="N156" i="2" s="1"/>
  <c r="K157" i="2"/>
  <c r="K158" i="2"/>
  <c r="L158" i="2" s="1"/>
  <c r="N158" i="2" s="1"/>
  <c r="K159" i="2"/>
  <c r="L159" i="2" s="1"/>
  <c r="N159" i="2" s="1"/>
  <c r="K160" i="2"/>
  <c r="L160" i="2" s="1"/>
  <c r="N160" i="2" s="1"/>
  <c r="K161" i="2"/>
  <c r="K162" i="2"/>
  <c r="K163" i="2"/>
  <c r="K164" i="2"/>
  <c r="L164" i="2" s="1"/>
  <c r="N164" i="2" s="1"/>
  <c r="K165" i="2"/>
  <c r="L165" i="2" s="1"/>
  <c r="N165" i="2" s="1"/>
  <c r="K166" i="2"/>
  <c r="K167" i="2"/>
  <c r="K168" i="2"/>
  <c r="L168" i="2" s="1"/>
  <c r="N168" i="2" s="1"/>
  <c r="K169" i="2"/>
  <c r="K170" i="2"/>
  <c r="L170" i="2" s="1"/>
  <c r="N170" i="2" s="1"/>
  <c r="K171" i="2"/>
  <c r="L171" i="2" s="1"/>
  <c r="N171" i="2" s="1"/>
  <c r="K172" i="2"/>
  <c r="L172" i="2" s="1"/>
  <c r="N172" i="2" s="1"/>
  <c r="K173" i="2"/>
  <c r="K174" i="2"/>
  <c r="K175" i="2"/>
  <c r="K109" i="2"/>
  <c r="L109" i="2" s="1"/>
  <c r="N109" i="2" s="1"/>
  <c r="K75" i="2"/>
  <c r="L75" i="2" s="1"/>
  <c r="N75" i="2" s="1"/>
  <c r="K76" i="2"/>
  <c r="L76" i="2" s="1"/>
  <c r="N76" i="2" s="1"/>
  <c r="K77" i="2"/>
  <c r="L77" i="2" s="1"/>
  <c r="N77" i="2" s="1"/>
  <c r="K78" i="2"/>
  <c r="L78" i="2" s="1"/>
  <c r="N78" i="2" s="1"/>
  <c r="K79" i="2"/>
  <c r="L79" i="2" s="1"/>
  <c r="N79" i="2" s="1"/>
  <c r="K80" i="2"/>
  <c r="L80" i="2" s="1"/>
  <c r="K81" i="2"/>
  <c r="L81" i="2" s="1"/>
  <c r="K82" i="2"/>
  <c r="L82" i="2" s="1"/>
  <c r="N82" i="2" s="1"/>
  <c r="K83" i="2"/>
  <c r="L83" i="2" s="1"/>
  <c r="N83" i="2" s="1"/>
  <c r="K84" i="2"/>
  <c r="L84" i="2" s="1"/>
  <c r="N84" i="2" s="1"/>
  <c r="K85" i="2"/>
  <c r="L85" i="2" s="1"/>
  <c r="N85" i="2" s="1"/>
  <c r="K86" i="2"/>
  <c r="L86" i="2" s="1"/>
  <c r="N86" i="2" s="1"/>
  <c r="K87" i="2"/>
  <c r="L87" i="2" s="1"/>
  <c r="N87" i="2" s="1"/>
  <c r="K88" i="2"/>
  <c r="L88" i="2" s="1"/>
  <c r="N88" i="2" s="1"/>
  <c r="K89" i="2"/>
  <c r="L89" i="2" s="1"/>
  <c r="N89" i="2" s="1"/>
  <c r="K90" i="2"/>
  <c r="L90" i="2" s="1"/>
  <c r="N90" i="2" s="1"/>
  <c r="K91" i="2"/>
  <c r="L91" i="2" s="1"/>
  <c r="N91" i="2" s="1"/>
  <c r="K92" i="2"/>
  <c r="K93" i="2"/>
  <c r="L93" i="2" s="1"/>
  <c r="K94" i="2"/>
  <c r="L94" i="2" s="1"/>
  <c r="N94" i="2" s="1"/>
  <c r="K95" i="2"/>
  <c r="L95" i="2" s="1"/>
  <c r="N95" i="2" s="1"/>
  <c r="K96" i="2"/>
  <c r="L96" i="2" s="1"/>
  <c r="N96" i="2" s="1"/>
  <c r="K97" i="2"/>
  <c r="L97" i="2" s="1"/>
  <c r="N97" i="2" s="1"/>
  <c r="K98" i="2"/>
  <c r="L98" i="2" s="1"/>
  <c r="K99" i="2"/>
  <c r="L99" i="2" s="1"/>
  <c r="N99" i="2" s="1"/>
  <c r="K100" i="2"/>
  <c r="L100" i="2" s="1"/>
  <c r="N100" i="2" s="1"/>
  <c r="K101" i="2"/>
  <c r="L101" i="2" s="1"/>
  <c r="N101" i="2" s="1"/>
  <c r="K102" i="2"/>
  <c r="L102" i="2" s="1"/>
  <c r="N102" i="2" s="1"/>
  <c r="K103" i="2"/>
  <c r="L103" i="2" s="1"/>
  <c r="N103" i="2" s="1"/>
  <c r="K104" i="2"/>
  <c r="L104" i="2" s="1"/>
  <c r="N104" i="2" s="1"/>
  <c r="K105" i="2"/>
  <c r="L105" i="2" s="1"/>
  <c r="K106" i="2"/>
  <c r="L106" i="2" s="1"/>
  <c r="N106" i="2" s="1"/>
  <c r="K107" i="2"/>
  <c r="L107" i="2" s="1"/>
  <c r="N107" i="2" s="1"/>
  <c r="K108" i="2"/>
  <c r="L108" i="2" s="1"/>
  <c r="N108" i="2" s="1"/>
  <c r="K74" i="2"/>
  <c r="L74" i="2" s="1"/>
  <c r="K55" i="2"/>
  <c r="L55" i="2" s="1"/>
  <c r="M55" i="2" s="1"/>
  <c r="K56" i="2"/>
  <c r="L56" i="2" s="1"/>
  <c r="M56" i="2" s="1"/>
  <c r="K57" i="2"/>
  <c r="L57" i="2" s="1"/>
  <c r="M57" i="2" s="1"/>
  <c r="K58" i="2"/>
  <c r="L58" i="2" s="1"/>
  <c r="M58" i="2" s="1"/>
  <c r="K59" i="2"/>
  <c r="L59" i="2" s="1"/>
  <c r="M59" i="2" s="1"/>
  <c r="K60" i="2"/>
  <c r="L60" i="2" s="1"/>
  <c r="M60" i="2" s="1"/>
  <c r="K61" i="2"/>
  <c r="L61" i="2" s="1"/>
  <c r="M61" i="2" s="1"/>
  <c r="K62" i="2"/>
  <c r="L62" i="2" s="1"/>
  <c r="M62" i="2" s="1"/>
  <c r="K63" i="2"/>
  <c r="L63" i="2" s="1"/>
  <c r="M63" i="2" s="1"/>
  <c r="K64" i="2"/>
  <c r="L64" i="2" s="1"/>
  <c r="M64" i="2" s="1"/>
  <c r="K65" i="2"/>
  <c r="L65" i="2" s="1"/>
  <c r="M65" i="2" s="1"/>
  <c r="K66" i="2"/>
  <c r="L66" i="2" s="1"/>
  <c r="M66" i="2" s="1"/>
  <c r="K67" i="2"/>
  <c r="L67" i="2" s="1"/>
  <c r="M67" i="2" s="1"/>
  <c r="K68" i="2"/>
  <c r="L68" i="2" s="1"/>
  <c r="M68" i="2" s="1"/>
  <c r="K69" i="2"/>
  <c r="L69" i="2" s="1"/>
  <c r="M69" i="2" s="1"/>
  <c r="K70" i="2"/>
  <c r="L70" i="2" s="1"/>
  <c r="M70" i="2" s="1"/>
  <c r="K71" i="2"/>
  <c r="L71" i="2" s="1"/>
  <c r="M71" i="2" s="1"/>
  <c r="K72" i="2"/>
  <c r="L72" i="2" s="1"/>
  <c r="M72" i="2" s="1"/>
  <c r="K73" i="2"/>
  <c r="L73" i="2" s="1"/>
  <c r="M73" i="2" s="1"/>
  <c r="K54" i="2"/>
  <c r="L54" i="2" s="1"/>
  <c r="M54" i="2" s="1"/>
  <c r="L92" i="2"/>
  <c r="N92" i="2" s="1"/>
  <c r="L113" i="2"/>
  <c r="N113" i="2" s="1"/>
  <c r="L114" i="2"/>
  <c r="N114" i="2" s="1"/>
  <c r="L115" i="2"/>
  <c r="N115" i="2" s="1"/>
  <c r="L118" i="2"/>
  <c r="N118" i="2" s="1"/>
  <c r="L119" i="2"/>
  <c r="N119" i="2" s="1"/>
  <c r="L121" i="2"/>
  <c r="N121" i="2" s="1"/>
  <c r="L125" i="2"/>
  <c r="N125" i="2" s="1"/>
  <c r="L126" i="2"/>
  <c r="N126" i="2" s="1"/>
  <c r="L127" i="2"/>
  <c r="N127" i="2" s="1"/>
  <c r="L130" i="2"/>
  <c r="N130" i="2" s="1"/>
  <c r="L131" i="2"/>
  <c r="N131" i="2" s="1"/>
  <c r="L133" i="2"/>
  <c r="N133" i="2" s="1"/>
  <c r="L137" i="2"/>
  <c r="N137" i="2" s="1"/>
  <c r="L138" i="2"/>
  <c r="N138" i="2" s="1"/>
  <c r="L139" i="2"/>
  <c r="N139" i="2" s="1"/>
  <c r="L142" i="2"/>
  <c r="N142" i="2" s="1"/>
  <c r="L143" i="2"/>
  <c r="N143" i="2" s="1"/>
  <c r="L145" i="2"/>
  <c r="N145" i="2" s="1"/>
  <c r="L149" i="2"/>
  <c r="N149" i="2" s="1"/>
  <c r="L150" i="2"/>
  <c r="N150" i="2" s="1"/>
  <c r="L151" i="2"/>
  <c r="N151" i="2" s="1"/>
  <c r="L154" i="2"/>
  <c r="N154" i="2" s="1"/>
  <c r="L155" i="2"/>
  <c r="N155" i="2" s="1"/>
  <c r="L157" i="2"/>
  <c r="N157" i="2" s="1"/>
  <c r="L161" i="2"/>
  <c r="N161" i="2" s="1"/>
  <c r="L162" i="2"/>
  <c r="N162" i="2" s="1"/>
  <c r="L163" i="2"/>
  <c r="N163" i="2" s="1"/>
  <c r="L166" i="2"/>
  <c r="N166" i="2" s="1"/>
  <c r="L167" i="2"/>
  <c r="N167" i="2" s="1"/>
  <c r="L169" i="2"/>
  <c r="N169" i="2" s="1"/>
  <c r="L173" i="2"/>
  <c r="N173" i="2" s="1"/>
  <c r="L174" i="2"/>
  <c r="N174" i="2" s="1"/>
  <c r="L175" i="2"/>
  <c r="N175" i="2" s="1"/>
  <c r="L176" i="2"/>
  <c r="N176" i="2" s="1"/>
  <c r="L177" i="2"/>
  <c r="M177" i="2" s="1"/>
  <c r="L182" i="2"/>
  <c r="N182" i="2" s="1"/>
  <c r="L183" i="2"/>
  <c r="N183" i="2" s="1"/>
  <c r="L188" i="2"/>
  <c r="N188" i="2" s="1"/>
  <c r="L189" i="2"/>
  <c r="N189" i="2" s="1"/>
  <c r="L194" i="2"/>
  <c r="N194" i="2" s="1"/>
  <c r="L195" i="2"/>
  <c r="N195" i="2" s="1"/>
  <c r="D40" i="2"/>
  <c r="E40" i="2" s="1"/>
  <c r="F40" i="2" s="1"/>
  <c r="D55" i="2"/>
  <c r="E55" i="2" s="1"/>
  <c r="F55" i="2" s="1"/>
  <c r="D56" i="2"/>
  <c r="E56" i="2" s="1"/>
  <c r="F56" i="2" s="1"/>
  <c r="D57" i="2"/>
  <c r="E57" i="2" s="1"/>
  <c r="F57" i="2" s="1"/>
  <c r="D58" i="2"/>
  <c r="E58" i="2" s="1"/>
  <c r="F58" i="2" s="1"/>
  <c r="D59" i="2"/>
  <c r="E59" i="2" s="1"/>
  <c r="F59" i="2" s="1"/>
  <c r="D60" i="2"/>
  <c r="E60" i="2" s="1"/>
  <c r="F60" i="2" s="1"/>
  <c r="D61" i="2"/>
  <c r="E61" i="2" s="1"/>
  <c r="F61" i="2" s="1"/>
  <c r="D62" i="2"/>
  <c r="E62" i="2" s="1"/>
  <c r="F62" i="2" s="1"/>
  <c r="D63" i="2"/>
  <c r="E63" i="2" s="1"/>
  <c r="F63" i="2" s="1"/>
  <c r="D64" i="2"/>
  <c r="E64" i="2" s="1"/>
  <c r="F64" i="2" s="1"/>
  <c r="D65" i="2"/>
  <c r="E65" i="2" s="1"/>
  <c r="F65" i="2" s="1"/>
  <c r="D66" i="2"/>
  <c r="E66" i="2" s="1"/>
  <c r="F66" i="2" s="1"/>
  <c r="D67" i="2"/>
  <c r="E67" i="2" s="1"/>
  <c r="F67" i="2" s="1"/>
  <c r="D68" i="2"/>
  <c r="E68" i="2" s="1"/>
  <c r="F68" i="2" s="1"/>
  <c r="D69" i="2"/>
  <c r="E69" i="2" s="1"/>
  <c r="F69" i="2" s="1"/>
  <c r="D70" i="2"/>
  <c r="E70" i="2" s="1"/>
  <c r="F70" i="2" s="1"/>
  <c r="D71" i="2"/>
  <c r="E71" i="2" s="1"/>
  <c r="F71" i="2" s="1"/>
  <c r="D72" i="2"/>
  <c r="E72" i="2" s="1"/>
  <c r="F72" i="2" s="1"/>
  <c r="D73" i="2"/>
  <c r="E73" i="2" s="1"/>
  <c r="F73" i="2" s="1"/>
  <c r="D74" i="2"/>
  <c r="E74" i="2" s="1"/>
  <c r="F74" i="2" s="1"/>
  <c r="D75" i="2"/>
  <c r="E75" i="2" s="1"/>
  <c r="F75" i="2" s="1"/>
  <c r="D76" i="2"/>
  <c r="E76" i="2" s="1"/>
  <c r="F76" i="2" s="1"/>
  <c r="D77" i="2"/>
  <c r="E77" i="2" s="1"/>
  <c r="F77" i="2" s="1"/>
  <c r="D78" i="2"/>
  <c r="E78" i="2" s="1"/>
  <c r="F78" i="2" s="1"/>
  <c r="D79" i="2"/>
  <c r="E79" i="2" s="1"/>
  <c r="F79" i="2" s="1"/>
  <c r="D80" i="2"/>
  <c r="E80" i="2" s="1"/>
  <c r="F80" i="2" s="1"/>
  <c r="D81" i="2"/>
  <c r="E81" i="2" s="1"/>
  <c r="F81" i="2" s="1"/>
  <c r="D82" i="2"/>
  <c r="E82" i="2" s="1"/>
  <c r="F82" i="2" s="1"/>
  <c r="D83" i="2"/>
  <c r="E83" i="2" s="1"/>
  <c r="F83" i="2" s="1"/>
  <c r="D84" i="2"/>
  <c r="E84" i="2" s="1"/>
  <c r="F84" i="2" s="1"/>
  <c r="D85" i="2"/>
  <c r="E85" i="2" s="1"/>
  <c r="F85" i="2" s="1"/>
  <c r="D86" i="2"/>
  <c r="E86" i="2" s="1"/>
  <c r="F86" i="2" s="1"/>
  <c r="D87" i="2"/>
  <c r="E87" i="2" s="1"/>
  <c r="F87" i="2" s="1"/>
  <c r="D88" i="2"/>
  <c r="E88" i="2" s="1"/>
  <c r="F88" i="2" s="1"/>
  <c r="D89" i="2"/>
  <c r="E89" i="2" s="1"/>
  <c r="F89" i="2" s="1"/>
  <c r="D90" i="2"/>
  <c r="E90" i="2" s="1"/>
  <c r="F90" i="2" s="1"/>
  <c r="D91" i="2"/>
  <c r="E91" i="2" s="1"/>
  <c r="F91" i="2" s="1"/>
  <c r="D92" i="2"/>
  <c r="E92" i="2" s="1"/>
  <c r="F92" i="2" s="1"/>
  <c r="D93" i="2"/>
  <c r="E93" i="2" s="1"/>
  <c r="F93" i="2" s="1"/>
  <c r="D94" i="2"/>
  <c r="E94" i="2" s="1"/>
  <c r="F94" i="2" s="1"/>
  <c r="D95" i="2"/>
  <c r="E95" i="2" s="1"/>
  <c r="F95" i="2" s="1"/>
  <c r="D96" i="2"/>
  <c r="E96" i="2" s="1"/>
  <c r="F96" i="2" s="1"/>
  <c r="D97" i="2"/>
  <c r="E97" i="2" s="1"/>
  <c r="F97" i="2" s="1"/>
  <c r="D98" i="2"/>
  <c r="E98" i="2" s="1"/>
  <c r="F98" i="2" s="1"/>
  <c r="D99" i="2"/>
  <c r="E99" i="2" s="1"/>
  <c r="F99" i="2" s="1"/>
  <c r="D100" i="2"/>
  <c r="E100" i="2" s="1"/>
  <c r="F100" i="2" s="1"/>
  <c r="D101" i="2"/>
  <c r="E101" i="2" s="1"/>
  <c r="F101" i="2" s="1"/>
  <c r="D102" i="2"/>
  <c r="E102" i="2" s="1"/>
  <c r="F102" i="2" s="1"/>
  <c r="D103" i="2"/>
  <c r="E103" i="2" s="1"/>
  <c r="F103" i="2" s="1"/>
  <c r="D104" i="2"/>
  <c r="E104" i="2" s="1"/>
  <c r="F104" i="2" s="1"/>
  <c r="D105" i="2"/>
  <c r="E105" i="2" s="1"/>
  <c r="F105" i="2" s="1"/>
  <c r="D106" i="2"/>
  <c r="E106" i="2" s="1"/>
  <c r="F106" i="2" s="1"/>
  <c r="D107" i="2"/>
  <c r="E107" i="2" s="1"/>
  <c r="F107" i="2" s="1"/>
  <c r="D108" i="2"/>
  <c r="E108" i="2" s="1"/>
  <c r="F108" i="2" s="1"/>
  <c r="D109" i="2"/>
  <c r="E109" i="2" s="1"/>
  <c r="F109" i="2" s="1"/>
  <c r="D110" i="2"/>
  <c r="E110" i="2" s="1"/>
  <c r="F110" i="2" s="1"/>
  <c r="D111" i="2"/>
  <c r="E111" i="2" s="1"/>
  <c r="F111" i="2" s="1"/>
  <c r="D112" i="2"/>
  <c r="E112" i="2" s="1"/>
  <c r="F112" i="2" s="1"/>
  <c r="D113" i="2"/>
  <c r="E113" i="2" s="1"/>
  <c r="F113" i="2" s="1"/>
  <c r="D114" i="2"/>
  <c r="E114" i="2" s="1"/>
  <c r="F114" i="2" s="1"/>
  <c r="D115" i="2"/>
  <c r="E115" i="2" s="1"/>
  <c r="F115" i="2" s="1"/>
  <c r="D116" i="2"/>
  <c r="E116" i="2" s="1"/>
  <c r="F116" i="2" s="1"/>
  <c r="D117" i="2"/>
  <c r="E117" i="2" s="1"/>
  <c r="F117" i="2" s="1"/>
  <c r="D118" i="2"/>
  <c r="E118" i="2" s="1"/>
  <c r="F118" i="2" s="1"/>
  <c r="D119" i="2"/>
  <c r="E119" i="2" s="1"/>
  <c r="F119" i="2" s="1"/>
  <c r="D120" i="2"/>
  <c r="E120" i="2" s="1"/>
  <c r="F120" i="2" s="1"/>
  <c r="D121" i="2"/>
  <c r="E121" i="2" s="1"/>
  <c r="F121" i="2" s="1"/>
  <c r="D122" i="2"/>
  <c r="E122" i="2" s="1"/>
  <c r="F122" i="2" s="1"/>
  <c r="D123" i="2"/>
  <c r="E123" i="2" s="1"/>
  <c r="F123" i="2" s="1"/>
  <c r="D124" i="2"/>
  <c r="E124" i="2" s="1"/>
  <c r="F124" i="2" s="1"/>
  <c r="D125" i="2"/>
  <c r="E125" i="2" s="1"/>
  <c r="F125" i="2" s="1"/>
  <c r="D126" i="2"/>
  <c r="E126" i="2" s="1"/>
  <c r="F126" i="2" s="1"/>
  <c r="D127" i="2"/>
  <c r="E127" i="2" s="1"/>
  <c r="F127" i="2" s="1"/>
  <c r="D128" i="2"/>
  <c r="E128" i="2" s="1"/>
  <c r="F128" i="2" s="1"/>
  <c r="D129" i="2"/>
  <c r="E129" i="2" s="1"/>
  <c r="F129" i="2" s="1"/>
  <c r="D130" i="2"/>
  <c r="E130" i="2" s="1"/>
  <c r="F130" i="2" s="1"/>
  <c r="D131" i="2"/>
  <c r="E131" i="2" s="1"/>
  <c r="F131" i="2" s="1"/>
  <c r="D132" i="2"/>
  <c r="E132" i="2" s="1"/>
  <c r="F132" i="2" s="1"/>
  <c r="D133" i="2"/>
  <c r="E133" i="2" s="1"/>
  <c r="F133" i="2" s="1"/>
  <c r="D134" i="2"/>
  <c r="E134" i="2" s="1"/>
  <c r="F134" i="2" s="1"/>
  <c r="D135" i="2"/>
  <c r="E135" i="2" s="1"/>
  <c r="F135" i="2" s="1"/>
  <c r="D136" i="2"/>
  <c r="E136" i="2" s="1"/>
  <c r="F136" i="2" s="1"/>
  <c r="D137" i="2"/>
  <c r="E137" i="2" s="1"/>
  <c r="F137" i="2" s="1"/>
  <c r="D138" i="2"/>
  <c r="E138" i="2" s="1"/>
  <c r="F138" i="2" s="1"/>
  <c r="D139" i="2"/>
  <c r="E139" i="2" s="1"/>
  <c r="F139" i="2" s="1"/>
  <c r="D140" i="2"/>
  <c r="E140" i="2" s="1"/>
  <c r="F140" i="2" s="1"/>
  <c r="D141" i="2"/>
  <c r="E141" i="2" s="1"/>
  <c r="F141" i="2" s="1"/>
  <c r="D142" i="2"/>
  <c r="E142" i="2" s="1"/>
  <c r="F142" i="2" s="1"/>
  <c r="D143" i="2"/>
  <c r="E143" i="2" s="1"/>
  <c r="F143" i="2" s="1"/>
  <c r="D144" i="2"/>
  <c r="E144" i="2" s="1"/>
  <c r="F144" i="2" s="1"/>
  <c r="D145" i="2"/>
  <c r="E145" i="2" s="1"/>
  <c r="F145" i="2" s="1"/>
  <c r="D146" i="2"/>
  <c r="E146" i="2" s="1"/>
  <c r="F146" i="2" s="1"/>
  <c r="D147" i="2"/>
  <c r="E147" i="2" s="1"/>
  <c r="F147" i="2" s="1"/>
  <c r="D148" i="2"/>
  <c r="E148" i="2" s="1"/>
  <c r="F148" i="2" s="1"/>
  <c r="D149" i="2"/>
  <c r="E149" i="2" s="1"/>
  <c r="F149" i="2" s="1"/>
  <c r="D150" i="2"/>
  <c r="E150" i="2" s="1"/>
  <c r="F150" i="2" s="1"/>
  <c r="D151" i="2"/>
  <c r="E151" i="2" s="1"/>
  <c r="F151" i="2" s="1"/>
  <c r="D152" i="2"/>
  <c r="E152" i="2" s="1"/>
  <c r="F152" i="2" s="1"/>
  <c r="D153" i="2"/>
  <c r="E153" i="2" s="1"/>
  <c r="F153" i="2" s="1"/>
  <c r="D154" i="2"/>
  <c r="E154" i="2" s="1"/>
  <c r="F154" i="2" s="1"/>
  <c r="D155" i="2"/>
  <c r="E155" i="2" s="1"/>
  <c r="F155" i="2" s="1"/>
  <c r="D156" i="2"/>
  <c r="E156" i="2" s="1"/>
  <c r="F156" i="2" s="1"/>
  <c r="D157" i="2"/>
  <c r="E157" i="2" s="1"/>
  <c r="F157" i="2" s="1"/>
  <c r="D158" i="2"/>
  <c r="E158" i="2" s="1"/>
  <c r="F158" i="2" s="1"/>
  <c r="D159" i="2"/>
  <c r="E159" i="2" s="1"/>
  <c r="F159" i="2" s="1"/>
  <c r="D160" i="2"/>
  <c r="E160" i="2" s="1"/>
  <c r="F160" i="2" s="1"/>
  <c r="D161" i="2"/>
  <c r="E161" i="2" s="1"/>
  <c r="F161" i="2" s="1"/>
  <c r="D162" i="2"/>
  <c r="E162" i="2" s="1"/>
  <c r="F162" i="2" s="1"/>
  <c r="D163" i="2"/>
  <c r="E163" i="2" s="1"/>
  <c r="F163" i="2" s="1"/>
  <c r="D164" i="2"/>
  <c r="E164" i="2" s="1"/>
  <c r="F164" i="2" s="1"/>
  <c r="D165" i="2"/>
  <c r="E165" i="2" s="1"/>
  <c r="F165" i="2" s="1"/>
  <c r="D166" i="2"/>
  <c r="E166" i="2" s="1"/>
  <c r="F166" i="2" s="1"/>
  <c r="D167" i="2"/>
  <c r="E167" i="2" s="1"/>
  <c r="F167" i="2" s="1"/>
  <c r="D168" i="2"/>
  <c r="E168" i="2" s="1"/>
  <c r="F168" i="2" s="1"/>
  <c r="D169" i="2"/>
  <c r="E169" i="2" s="1"/>
  <c r="F169" i="2" s="1"/>
  <c r="D170" i="2"/>
  <c r="E170" i="2" s="1"/>
  <c r="F170" i="2" s="1"/>
  <c r="D171" i="2"/>
  <c r="E171" i="2" s="1"/>
  <c r="F171" i="2" s="1"/>
  <c r="D172" i="2"/>
  <c r="E172" i="2" s="1"/>
  <c r="F172" i="2" s="1"/>
  <c r="D173" i="2"/>
  <c r="E173" i="2" s="1"/>
  <c r="F173" i="2" s="1"/>
  <c r="D174" i="2"/>
  <c r="E174" i="2" s="1"/>
  <c r="F174" i="2" s="1"/>
  <c r="D175" i="2"/>
  <c r="E175" i="2" s="1"/>
  <c r="F175" i="2" s="1"/>
  <c r="D176" i="2"/>
  <c r="E176" i="2" s="1"/>
  <c r="F176" i="2" s="1"/>
  <c r="D177" i="2"/>
  <c r="E177" i="2" s="1"/>
  <c r="F177" i="2" s="1"/>
  <c r="D178" i="2"/>
  <c r="E178" i="2" s="1"/>
  <c r="F178" i="2" s="1"/>
  <c r="D179" i="2"/>
  <c r="E179" i="2" s="1"/>
  <c r="F179" i="2" s="1"/>
  <c r="D180" i="2"/>
  <c r="E180" i="2" s="1"/>
  <c r="F180" i="2" s="1"/>
  <c r="D181" i="2"/>
  <c r="E181" i="2" s="1"/>
  <c r="F181" i="2" s="1"/>
  <c r="D182" i="2"/>
  <c r="E182" i="2" s="1"/>
  <c r="F182" i="2" s="1"/>
  <c r="D183" i="2"/>
  <c r="E183" i="2" s="1"/>
  <c r="F183" i="2" s="1"/>
  <c r="D184" i="2"/>
  <c r="E184" i="2" s="1"/>
  <c r="F184" i="2" s="1"/>
  <c r="D185" i="2"/>
  <c r="E185" i="2" s="1"/>
  <c r="F185" i="2" s="1"/>
  <c r="D186" i="2"/>
  <c r="E186" i="2" s="1"/>
  <c r="F186" i="2" s="1"/>
  <c r="D187" i="2"/>
  <c r="E187" i="2" s="1"/>
  <c r="F187" i="2" s="1"/>
  <c r="D188" i="2"/>
  <c r="E188" i="2" s="1"/>
  <c r="F188" i="2" s="1"/>
  <c r="D189" i="2"/>
  <c r="E189" i="2" s="1"/>
  <c r="F189" i="2" s="1"/>
  <c r="D190" i="2"/>
  <c r="E190" i="2" s="1"/>
  <c r="F190" i="2" s="1"/>
  <c r="D191" i="2"/>
  <c r="E191" i="2" s="1"/>
  <c r="F191" i="2" s="1"/>
  <c r="D192" i="2"/>
  <c r="E192" i="2" s="1"/>
  <c r="F192" i="2" s="1"/>
  <c r="D193" i="2"/>
  <c r="E193" i="2" s="1"/>
  <c r="F193" i="2" s="1"/>
  <c r="D194" i="2"/>
  <c r="E194" i="2" s="1"/>
  <c r="F194" i="2" s="1"/>
  <c r="D195" i="2"/>
  <c r="E195" i="2" s="1"/>
  <c r="F195" i="2" s="1"/>
  <c r="D54" i="2"/>
  <c r="E54" i="2" s="1"/>
  <c r="F54" i="2" s="1"/>
  <c r="D41" i="2"/>
  <c r="E41" i="2" s="1"/>
  <c r="F41" i="2" s="1"/>
  <c r="D42" i="2"/>
  <c r="E42" i="2" s="1"/>
  <c r="F42" i="2" s="1"/>
  <c r="D43" i="2"/>
  <c r="E43" i="2" s="1"/>
  <c r="F43" i="2" s="1"/>
  <c r="D44" i="2"/>
  <c r="E44" i="2" s="1"/>
  <c r="F44" i="2" s="1"/>
  <c r="D45" i="2"/>
  <c r="E45" i="2" s="1"/>
  <c r="F45" i="2" s="1"/>
  <c r="D46" i="2"/>
  <c r="E46" i="2" s="1"/>
  <c r="F46" i="2" s="1"/>
  <c r="D47" i="2"/>
  <c r="E47" i="2" s="1"/>
  <c r="F47" i="2" s="1"/>
  <c r="D48" i="2"/>
  <c r="E48" i="2" s="1"/>
  <c r="F48" i="2" s="1"/>
  <c r="D49" i="2"/>
  <c r="E49" i="2" s="1"/>
  <c r="F49" i="2" s="1"/>
  <c r="D50" i="2"/>
  <c r="E50" i="2" s="1"/>
  <c r="F50" i="2" s="1"/>
  <c r="D51" i="2"/>
  <c r="E51" i="2" s="1"/>
  <c r="F51" i="2" s="1"/>
  <c r="D52" i="2"/>
  <c r="E52" i="2" s="1"/>
  <c r="F52" i="2" s="1"/>
  <c r="D53" i="2"/>
  <c r="E53" i="2" s="1"/>
  <c r="F53" i="2" s="1"/>
  <c r="D3" i="2"/>
  <c r="E3" i="2" s="1"/>
  <c r="F3" i="2" s="1"/>
  <c r="D4" i="2"/>
  <c r="E4" i="2" s="1"/>
  <c r="F4" i="2" s="1"/>
  <c r="D5" i="2"/>
  <c r="E5" i="2" s="1"/>
  <c r="F5" i="2" s="1"/>
  <c r="D6" i="2"/>
  <c r="E6" i="2" s="1"/>
  <c r="F6" i="2" s="1"/>
  <c r="D7" i="2"/>
  <c r="E7" i="2" s="1"/>
  <c r="F7" i="2" s="1"/>
  <c r="D8" i="2"/>
  <c r="E8" i="2" s="1"/>
  <c r="F8" i="2" s="1"/>
  <c r="D9" i="2"/>
  <c r="E9" i="2" s="1"/>
  <c r="F9" i="2" s="1"/>
  <c r="D10" i="2"/>
  <c r="E10" i="2" s="1"/>
  <c r="F10" i="2" s="1"/>
  <c r="D11" i="2"/>
  <c r="E11" i="2" s="1"/>
  <c r="F11" i="2" s="1"/>
  <c r="D12" i="2"/>
  <c r="E12" i="2" s="1"/>
  <c r="F12" i="2" s="1"/>
  <c r="D13" i="2"/>
  <c r="E13" i="2" s="1"/>
  <c r="F13" i="2" s="1"/>
  <c r="D14" i="2"/>
  <c r="E14" i="2" s="1"/>
  <c r="F14" i="2" s="1"/>
  <c r="D15" i="2"/>
  <c r="E15" i="2" s="1"/>
  <c r="F15" i="2" s="1"/>
  <c r="D16" i="2"/>
  <c r="E16" i="2" s="1"/>
  <c r="F16" i="2" s="1"/>
  <c r="D17" i="2"/>
  <c r="E17" i="2" s="1"/>
  <c r="F17" i="2" s="1"/>
  <c r="D18" i="2"/>
  <c r="E18" i="2" s="1"/>
  <c r="F18" i="2" s="1"/>
  <c r="D19" i="2"/>
  <c r="E19" i="2" s="1"/>
  <c r="F19" i="2" s="1"/>
  <c r="D20" i="2"/>
  <c r="E20" i="2" s="1"/>
  <c r="F20" i="2" s="1"/>
  <c r="D21" i="2"/>
  <c r="E21" i="2" s="1"/>
  <c r="F21" i="2" s="1"/>
  <c r="D22" i="2"/>
  <c r="E22" i="2" s="1"/>
  <c r="F22" i="2" s="1"/>
  <c r="D23" i="2"/>
  <c r="E23" i="2" s="1"/>
  <c r="F23" i="2" s="1"/>
  <c r="D24" i="2"/>
  <c r="E24" i="2" s="1"/>
  <c r="F24" i="2" s="1"/>
  <c r="D25" i="2"/>
  <c r="E25" i="2" s="1"/>
  <c r="F25" i="2" s="1"/>
  <c r="D26" i="2"/>
  <c r="E26" i="2" s="1"/>
  <c r="F26" i="2" s="1"/>
  <c r="D27" i="2"/>
  <c r="E27" i="2" s="1"/>
  <c r="F27" i="2" s="1"/>
  <c r="D28" i="2"/>
  <c r="E28" i="2" s="1"/>
  <c r="F28" i="2" s="1"/>
  <c r="D29" i="2"/>
  <c r="E29" i="2" s="1"/>
  <c r="F29" i="2" s="1"/>
  <c r="D30" i="2"/>
  <c r="E30" i="2" s="1"/>
  <c r="F30" i="2" s="1"/>
  <c r="D31" i="2"/>
  <c r="E31" i="2" s="1"/>
  <c r="F31" i="2" s="1"/>
  <c r="D32" i="2"/>
  <c r="E32" i="2" s="1"/>
  <c r="F32" i="2" s="1"/>
  <c r="D33" i="2"/>
  <c r="E33" i="2" s="1"/>
  <c r="F33" i="2" s="1"/>
  <c r="D34" i="2"/>
  <c r="E34" i="2" s="1"/>
  <c r="F34" i="2" s="1"/>
  <c r="D35" i="2"/>
  <c r="E35" i="2" s="1"/>
  <c r="F35" i="2" s="1"/>
  <c r="D36" i="2"/>
  <c r="E36" i="2" s="1"/>
  <c r="F36" i="2" s="1"/>
  <c r="D37" i="2"/>
  <c r="E37" i="2" s="1"/>
  <c r="F37" i="2" s="1"/>
  <c r="D38" i="2"/>
  <c r="E38" i="2" s="1"/>
  <c r="F38" i="2" s="1"/>
  <c r="D39" i="2"/>
  <c r="E39" i="2" s="1"/>
  <c r="F39" i="2" s="1"/>
  <c r="D2" i="2"/>
  <c r="E2" i="2" s="1"/>
  <c r="F2" i="2" s="1"/>
  <c r="M98" i="2" l="1"/>
  <c r="N98" i="2"/>
  <c r="I197" i="2"/>
  <c r="M151" i="2"/>
  <c r="M127" i="2"/>
  <c r="M115" i="2"/>
  <c r="M103" i="2"/>
  <c r="M77" i="2"/>
  <c r="M187" i="2"/>
  <c r="N74" i="2"/>
  <c r="M74" i="2"/>
  <c r="N105" i="2"/>
  <c r="M105" i="2"/>
  <c r="N93" i="2"/>
  <c r="M93" i="2"/>
  <c r="N81" i="2"/>
  <c r="M81" i="2"/>
  <c r="N80" i="2"/>
  <c r="M80" i="2"/>
  <c r="M139" i="2"/>
  <c r="M78" i="2"/>
  <c r="M188" i="2"/>
  <c r="M176" i="2"/>
  <c r="M164" i="2"/>
  <c r="M152" i="2"/>
  <c r="M140" i="2"/>
  <c r="M128" i="2"/>
  <c r="M116" i="2"/>
  <c r="M104" i="2"/>
  <c r="M92" i="2"/>
  <c r="M76" i="2"/>
  <c r="M186" i="2"/>
  <c r="M174" i="2"/>
  <c r="M162" i="2"/>
  <c r="M150" i="2"/>
  <c r="M138" i="2"/>
  <c r="M126" i="2"/>
  <c r="M114" i="2"/>
  <c r="M102" i="2"/>
  <c r="M90" i="2"/>
  <c r="M75" i="2"/>
  <c r="M185" i="2"/>
  <c r="M173" i="2"/>
  <c r="M161" i="2"/>
  <c r="M149" i="2"/>
  <c r="M137" i="2"/>
  <c r="M125" i="2"/>
  <c r="M113" i="2"/>
  <c r="M101" i="2"/>
  <c r="M89" i="2"/>
  <c r="N177" i="2"/>
  <c r="M184" i="2"/>
  <c r="M172" i="2"/>
  <c r="M160" i="2"/>
  <c r="M148" i="2"/>
  <c r="M136" i="2"/>
  <c r="M124" i="2"/>
  <c r="M112" i="2"/>
  <c r="M100" i="2"/>
  <c r="M88" i="2"/>
  <c r="N129" i="2"/>
  <c r="M195" i="2"/>
  <c r="M183" i="2"/>
  <c r="M171" i="2"/>
  <c r="M159" i="2"/>
  <c r="M147" i="2"/>
  <c r="M135" i="2"/>
  <c r="M123" i="2"/>
  <c r="M111" i="2"/>
  <c r="M99" i="2"/>
  <c r="M87" i="2"/>
  <c r="N117" i="2"/>
  <c r="O175" i="2" s="1"/>
  <c r="M194" i="2"/>
  <c r="M182" i="2"/>
  <c r="M170" i="2"/>
  <c r="M158" i="2"/>
  <c r="M146" i="2"/>
  <c r="M134" i="2"/>
  <c r="M122" i="2"/>
  <c r="M110" i="2"/>
  <c r="M86" i="2"/>
  <c r="N58" i="2"/>
  <c r="M193" i="2"/>
  <c r="M169" i="2"/>
  <c r="M157" i="2"/>
  <c r="M145" i="2"/>
  <c r="M133" i="2"/>
  <c r="M121" i="2"/>
  <c r="M109" i="2"/>
  <c r="M97" i="2"/>
  <c r="M85" i="2"/>
  <c r="M192" i="2"/>
  <c r="M180" i="2"/>
  <c r="M168" i="2"/>
  <c r="M156" i="2"/>
  <c r="M144" i="2"/>
  <c r="M132" i="2"/>
  <c r="M120" i="2"/>
  <c r="M108" i="2"/>
  <c r="M96" i="2"/>
  <c r="M84" i="2"/>
  <c r="M175" i="2"/>
  <c r="M191" i="2"/>
  <c r="M179" i="2"/>
  <c r="M167" i="2"/>
  <c r="M155" i="2"/>
  <c r="M143" i="2"/>
  <c r="M131" i="2"/>
  <c r="M119" i="2"/>
  <c r="M107" i="2"/>
  <c r="M95" i="2"/>
  <c r="M83" i="2"/>
  <c r="M190" i="2"/>
  <c r="M178" i="2"/>
  <c r="M166" i="2"/>
  <c r="M154" i="2"/>
  <c r="M142" i="2"/>
  <c r="M130" i="2"/>
  <c r="M118" i="2"/>
  <c r="M106" i="2"/>
  <c r="M94" i="2"/>
  <c r="M82" i="2"/>
  <c r="M189" i="2"/>
  <c r="M165" i="2"/>
  <c r="M153" i="2"/>
  <c r="M141" i="2"/>
  <c r="O195" i="2"/>
  <c r="N70" i="2"/>
  <c r="N69" i="2"/>
  <c r="N57" i="2"/>
  <c r="N54" i="2"/>
  <c r="N64" i="2"/>
  <c r="N63" i="2"/>
  <c r="N62" i="2"/>
  <c r="N73" i="2"/>
  <c r="N61" i="2"/>
  <c r="N72" i="2"/>
  <c r="N60" i="2"/>
  <c r="N71" i="2"/>
  <c r="N59" i="2"/>
  <c r="N68" i="2"/>
  <c r="N56" i="2"/>
  <c r="N67" i="2"/>
  <c r="N55" i="2"/>
  <c r="N66" i="2"/>
  <c r="N65" i="2"/>
  <c r="G37" i="2"/>
  <c r="G193" i="2"/>
  <c r="G151" i="2"/>
  <c r="G2" i="2"/>
  <c r="G139" i="2"/>
  <c r="G103" i="2"/>
  <c r="G91" i="2"/>
  <c r="G61" i="2"/>
  <c r="G55" i="2"/>
  <c r="G36" i="2"/>
  <c r="G12" i="2"/>
  <c r="G136" i="2"/>
  <c r="G88" i="2"/>
  <c r="G187" i="2"/>
  <c r="G133" i="2"/>
  <c r="G85" i="2"/>
  <c r="G29" i="2"/>
  <c r="G181" i="2"/>
  <c r="G127" i="2"/>
  <c r="G79" i="2"/>
  <c r="G25" i="2"/>
  <c r="G175" i="2"/>
  <c r="G124" i="2"/>
  <c r="G76" i="2"/>
  <c r="G24" i="2"/>
  <c r="G169" i="2"/>
  <c r="G121" i="2"/>
  <c r="G73" i="2"/>
  <c r="G17" i="2"/>
  <c r="G163" i="2"/>
  <c r="G115" i="2"/>
  <c r="G67" i="2"/>
  <c r="G13" i="2"/>
  <c r="G160" i="2"/>
  <c r="G112" i="2"/>
  <c r="G64" i="2"/>
  <c r="G157" i="2"/>
  <c r="G109" i="2"/>
  <c r="G5" i="2"/>
  <c r="G148" i="2"/>
  <c r="G100" i="2"/>
  <c r="G49" i="2"/>
  <c r="G145" i="2"/>
  <c r="G97" i="2"/>
  <c r="G43" i="2"/>
  <c r="G194" i="2"/>
  <c r="G182" i="2"/>
  <c r="G170" i="2"/>
  <c r="G158" i="2"/>
  <c r="G146" i="2"/>
  <c r="G134" i="2"/>
  <c r="G122" i="2"/>
  <c r="G110" i="2"/>
  <c r="G98" i="2"/>
  <c r="G86" i="2"/>
  <c r="G74" i="2"/>
  <c r="G62" i="2"/>
  <c r="G50" i="2"/>
  <c r="G38" i="2"/>
  <c r="G26" i="2"/>
  <c r="G14" i="2"/>
  <c r="G168" i="2"/>
  <c r="G120" i="2"/>
  <c r="G72" i="2"/>
  <c r="G191" i="2"/>
  <c r="G179" i="2"/>
  <c r="G167" i="2"/>
  <c r="G155" i="2"/>
  <c r="G143" i="2"/>
  <c r="G131" i="2"/>
  <c r="G119" i="2"/>
  <c r="G107" i="2"/>
  <c r="G95" i="2"/>
  <c r="G83" i="2"/>
  <c r="G71" i="2"/>
  <c r="G59" i="2"/>
  <c r="G47" i="2"/>
  <c r="G35" i="2"/>
  <c r="G23" i="2"/>
  <c r="G11" i="2"/>
  <c r="G180" i="2"/>
  <c r="G144" i="2"/>
  <c r="G96" i="2"/>
  <c r="G60" i="2"/>
  <c r="G190" i="2"/>
  <c r="G178" i="2"/>
  <c r="G166" i="2"/>
  <c r="G154" i="2"/>
  <c r="G142" i="2"/>
  <c r="G130" i="2"/>
  <c r="G118" i="2"/>
  <c r="G106" i="2"/>
  <c r="G94" i="2"/>
  <c r="G82" i="2"/>
  <c r="G70" i="2"/>
  <c r="G58" i="2"/>
  <c r="G46" i="2"/>
  <c r="G34" i="2"/>
  <c r="G22" i="2"/>
  <c r="G10" i="2"/>
  <c r="G192" i="2"/>
  <c r="G156" i="2"/>
  <c r="G132" i="2"/>
  <c r="G108" i="2"/>
  <c r="G84" i="2"/>
  <c r="G48" i="2"/>
  <c r="G189" i="2"/>
  <c r="G177" i="2"/>
  <c r="G165" i="2"/>
  <c r="G153" i="2"/>
  <c r="G141" i="2"/>
  <c r="G129" i="2"/>
  <c r="G117" i="2"/>
  <c r="G105" i="2"/>
  <c r="G93" i="2"/>
  <c r="G81" i="2"/>
  <c r="G69" i="2"/>
  <c r="G57" i="2"/>
  <c r="G45" i="2"/>
  <c r="G33" i="2"/>
  <c r="G21" i="2"/>
  <c r="G9" i="2"/>
  <c r="G188" i="2"/>
  <c r="G176" i="2"/>
  <c r="G164" i="2"/>
  <c r="G152" i="2"/>
  <c r="G140" i="2"/>
  <c r="G128" i="2"/>
  <c r="G116" i="2"/>
  <c r="G104" i="2"/>
  <c r="G92" i="2"/>
  <c r="G80" i="2"/>
  <c r="G68" i="2"/>
  <c r="G56" i="2"/>
  <c r="G44" i="2"/>
  <c r="G32" i="2"/>
  <c r="G20" i="2"/>
  <c r="G8" i="2"/>
  <c r="G31" i="2"/>
  <c r="G19" i="2"/>
  <c r="G7" i="2"/>
  <c r="G186" i="2"/>
  <c r="G174" i="2"/>
  <c r="G162" i="2"/>
  <c r="G150" i="2"/>
  <c r="G138" i="2"/>
  <c r="G126" i="2"/>
  <c r="G114" i="2"/>
  <c r="G102" i="2"/>
  <c r="G90" i="2"/>
  <c r="G78" i="2"/>
  <c r="G66" i="2"/>
  <c r="G54" i="2"/>
  <c r="G42" i="2"/>
  <c r="G30" i="2"/>
  <c r="G18" i="2"/>
  <c r="G6" i="2"/>
  <c r="G185" i="2"/>
  <c r="G173" i="2"/>
  <c r="G161" i="2"/>
  <c r="G149" i="2"/>
  <c r="G137" i="2"/>
  <c r="G125" i="2"/>
  <c r="G113" i="2"/>
  <c r="G101" i="2"/>
  <c r="G89" i="2"/>
  <c r="G77" i="2"/>
  <c r="G65" i="2"/>
  <c r="G53" i="2"/>
  <c r="G41" i="2"/>
  <c r="G184" i="2"/>
  <c r="G172" i="2"/>
  <c r="G52" i="2"/>
  <c r="G40" i="2"/>
  <c r="G28" i="2"/>
  <c r="G16" i="2"/>
  <c r="G4" i="2"/>
  <c r="G195" i="2"/>
  <c r="G183" i="2"/>
  <c r="G171" i="2"/>
  <c r="G159" i="2"/>
  <c r="G147" i="2"/>
  <c r="G135" i="2"/>
  <c r="G123" i="2"/>
  <c r="G111" i="2"/>
  <c r="G99" i="2"/>
  <c r="G87" i="2"/>
  <c r="G75" i="2"/>
  <c r="G63" i="2"/>
  <c r="G51" i="2"/>
  <c r="G39" i="2"/>
  <c r="G27" i="2"/>
  <c r="G15" i="2"/>
  <c r="G3" i="2"/>
  <c r="P73" i="2"/>
  <c r="J39" i="2"/>
  <c r="J53" i="2"/>
  <c r="J195" i="2"/>
  <c r="I53" i="2"/>
  <c r="I195" i="2"/>
  <c r="I39" i="2"/>
  <c r="R73" i="2" l="1"/>
  <c r="P195" i="2"/>
  <c r="O108" i="2"/>
  <c r="Q73" i="2"/>
  <c r="P175" i="2"/>
  <c r="P108" i="2"/>
  <c r="O73" i="2"/>
  <c r="O197" i="2" s="1"/>
  <c r="H39" i="2"/>
  <c r="H53" i="2"/>
  <c r="H195" i="2"/>
  <c r="Q175" i="2" l="1"/>
  <c r="Q197" i="2" s="1"/>
  <c r="R175" i="2"/>
  <c r="Q108" i="2"/>
  <c r="R108" i="2"/>
  <c r="R197" i="2" s="1"/>
  <c r="Q195" i="2"/>
  <c r="R195" i="2"/>
  <c r="P197" i="2"/>
</calcChain>
</file>

<file path=xl/sharedStrings.xml><?xml version="1.0" encoding="utf-8"?>
<sst xmlns="http://schemas.openxmlformats.org/spreadsheetml/2006/main" count="24" uniqueCount="16">
  <si>
    <t>WTemp_C2_Avg</t>
  </si>
  <si>
    <t>id</t>
  </si>
  <si>
    <t>low</t>
  </si>
  <si>
    <t>hi</t>
  </si>
  <si>
    <t>m</t>
  </si>
  <si>
    <t>q</t>
  </si>
  <si>
    <t>costVar</t>
  </si>
  <si>
    <t>ypred</t>
  </si>
  <si>
    <t>res</t>
  </si>
  <si>
    <t>res^2</t>
  </si>
  <si>
    <t>var</t>
  </si>
  <si>
    <t>sum r^2</t>
  </si>
  <si>
    <t>ypred2</t>
  </si>
  <si>
    <t>MAE</t>
  </si>
  <si>
    <t>|res|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</si>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</sst>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0" borderId="12" xfId="0" applyBorder="1"/>
    <xf numFmtId="0" fontId="0" fillId="0" borderId="13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WTemp_C2_Avg!$B$1</c:f>
              <c:strCache>
                <c:ptCount val="1"/>
                <c:pt idx="0">
                  <c:v>WTemp_C2_Avg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WTemp_C2_Avg!$B$2:$B$195</c:f>
              <c:numCache>
                <c:formatCode>General</c:formatCode>
                <c:ptCount val="194"/>
                <c:pt idx="0">
                  <c:v>23.78284</c:v>
                </c:pt>
                <c:pt idx="1">
                  <c:v>22.682569999999998</c:v>
                </c:pt>
                <c:pt idx="2">
                  <c:v>23.180409999999998</c:v>
                </c:pt>
                <c:pt idx="3">
                  <c:v>23.014959999999999</c:v>
                </c:pt>
                <c:pt idx="4">
                  <c:v>23.03265</c:v>
                </c:pt>
                <c:pt idx="5">
                  <c:v>23.392130000000002</c:v>
                </c:pt>
                <c:pt idx="6">
                  <c:v>23.651260000000001</c:v>
                </c:pt>
                <c:pt idx="7">
                  <c:v>23.93075</c:v>
                </c:pt>
                <c:pt idx="8">
                  <c:v>23.393049999999999</c:v>
                </c:pt>
                <c:pt idx="9">
                  <c:v>23.357959999999999</c:v>
                </c:pt>
                <c:pt idx="10">
                  <c:v>23.639579999999999</c:v>
                </c:pt>
                <c:pt idx="11">
                  <c:v>23.430990000000001</c:v>
                </c:pt>
                <c:pt idx="12">
                  <c:v>23.53152</c:v>
                </c:pt>
                <c:pt idx="13">
                  <c:v>23.463930000000001</c:v>
                </c:pt>
                <c:pt idx="14">
                  <c:v>22.98124</c:v>
                </c:pt>
                <c:pt idx="15">
                  <c:v>22.857479999999999</c:v>
                </c:pt>
                <c:pt idx="16">
                  <c:v>21.371739999999999</c:v>
                </c:pt>
                <c:pt idx="17">
                  <c:v>23.12114</c:v>
                </c:pt>
                <c:pt idx="18">
                  <c:v>23.03341</c:v>
                </c:pt>
                <c:pt idx="19">
                  <c:v>23.141359999999999</c:v>
                </c:pt>
                <c:pt idx="20">
                  <c:v>23.14235</c:v>
                </c:pt>
                <c:pt idx="21">
                  <c:v>23.41208</c:v>
                </c:pt>
                <c:pt idx="22">
                  <c:v>23.506260000000001</c:v>
                </c:pt>
                <c:pt idx="23">
                  <c:v>23.519069999999999</c:v>
                </c:pt>
                <c:pt idx="24">
                  <c:v>23.49296</c:v>
                </c:pt>
                <c:pt idx="25">
                  <c:v>23.56671</c:v>
                </c:pt>
                <c:pt idx="26">
                  <c:v>23.73686</c:v>
                </c:pt>
                <c:pt idx="27">
                  <c:v>23.760159999999999</c:v>
                </c:pt>
                <c:pt idx="28">
                  <c:v>23.57799</c:v>
                </c:pt>
                <c:pt idx="29">
                  <c:v>23.41883</c:v>
                </c:pt>
                <c:pt idx="30">
                  <c:v>23.256910000000001</c:v>
                </c:pt>
                <c:pt idx="31">
                  <c:v>23.230779999999999</c:v>
                </c:pt>
                <c:pt idx="32">
                  <c:v>23.119109999999999</c:v>
                </c:pt>
                <c:pt idx="33">
                  <c:v>23.026620000000001</c:v>
                </c:pt>
                <c:pt idx="34">
                  <c:v>23.124510000000001</c:v>
                </c:pt>
                <c:pt idx="35">
                  <c:v>23.114909999999998</c:v>
                </c:pt>
                <c:pt idx="36">
                  <c:v>23.078700000000001</c:v>
                </c:pt>
                <c:pt idx="37">
                  <c:v>23.110530000000001</c:v>
                </c:pt>
                <c:pt idx="38">
                  <c:v>22.139849999999999</c:v>
                </c:pt>
                <c:pt idx="39">
                  <c:v>21.704640000000001</c:v>
                </c:pt>
                <c:pt idx="40">
                  <c:v>21.473320000000001</c:v>
                </c:pt>
                <c:pt idx="41">
                  <c:v>21.15795</c:v>
                </c:pt>
                <c:pt idx="42">
                  <c:v>20.900120000000001</c:v>
                </c:pt>
                <c:pt idx="43">
                  <c:v>20.706499999999998</c:v>
                </c:pt>
                <c:pt idx="44">
                  <c:v>20.308979999999998</c:v>
                </c:pt>
                <c:pt idx="45">
                  <c:v>20.285810000000001</c:v>
                </c:pt>
                <c:pt idx="46">
                  <c:v>20.162939999999999</c:v>
                </c:pt>
                <c:pt idx="47">
                  <c:v>20.040870000000002</c:v>
                </c:pt>
                <c:pt idx="48">
                  <c:v>20.001709999999999</c:v>
                </c:pt>
                <c:pt idx="49">
                  <c:v>19.774480000000001</c:v>
                </c:pt>
                <c:pt idx="50">
                  <c:v>19.424600000000002</c:v>
                </c:pt>
                <c:pt idx="51">
                  <c:v>17.788170000000001</c:v>
                </c:pt>
                <c:pt idx="52">
                  <c:v>14.36436</c:v>
                </c:pt>
                <c:pt idx="53">
                  <c:v>12.801819999999999</c:v>
                </c:pt>
                <c:pt idx="54">
                  <c:v>12.82799</c:v>
                </c:pt>
                <c:pt idx="55">
                  <c:v>12.49722</c:v>
                </c:pt>
                <c:pt idx="56">
                  <c:v>12.22559</c:v>
                </c:pt>
                <c:pt idx="57">
                  <c:v>12.16356</c:v>
                </c:pt>
                <c:pt idx="58">
                  <c:v>11.97171</c:v>
                </c:pt>
                <c:pt idx="59">
                  <c:v>11.37013</c:v>
                </c:pt>
                <c:pt idx="60">
                  <c:v>10.937139999999999</c:v>
                </c:pt>
                <c:pt idx="61">
                  <c:v>10.94646</c:v>
                </c:pt>
                <c:pt idx="62">
                  <c:v>10.49471</c:v>
                </c:pt>
                <c:pt idx="63">
                  <c:v>9.7747390000000003</c:v>
                </c:pt>
                <c:pt idx="64">
                  <c:v>9.8172189999999997</c:v>
                </c:pt>
                <c:pt idx="65">
                  <c:v>9.4244079999999997</c:v>
                </c:pt>
                <c:pt idx="66">
                  <c:v>9.2194160000000007</c:v>
                </c:pt>
                <c:pt idx="67">
                  <c:v>8.8507859999999994</c:v>
                </c:pt>
                <c:pt idx="68">
                  <c:v>8.1183999999999994</c:v>
                </c:pt>
                <c:pt idx="69">
                  <c:v>1.897491</c:v>
                </c:pt>
                <c:pt idx="70">
                  <c:v>-0.94492069999999995</c:v>
                </c:pt>
                <c:pt idx="71">
                  <c:v>-0.21296219999999999</c:v>
                </c:pt>
                <c:pt idx="72">
                  <c:v>3.920223</c:v>
                </c:pt>
                <c:pt idx="73">
                  <c:v>4.7301190000000002</c:v>
                </c:pt>
                <c:pt idx="74">
                  <c:v>3.1017250000000001</c:v>
                </c:pt>
                <c:pt idx="75">
                  <c:v>3.4518939999999998</c:v>
                </c:pt>
                <c:pt idx="76">
                  <c:v>7.5430380000000001</c:v>
                </c:pt>
                <c:pt idx="77">
                  <c:v>9.9236970000000007</c:v>
                </c:pt>
                <c:pt idx="78">
                  <c:v>8.9160109999999992</c:v>
                </c:pt>
                <c:pt idx="79">
                  <c:v>8.5544200000000004</c:v>
                </c:pt>
                <c:pt idx="80">
                  <c:v>6.6722789999999996</c:v>
                </c:pt>
                <c:pt idx="81">
                  <c:v>7.6216920000000004</c:v>
                </c:pt>
                <c:pt idx="82">
                  <c:v>7.9065779999999997</c:v>
                </c:pt>
                <c:pt idx="83">
                  <c:v>7.207859</c:v>
                </c:pt>
                <c:pt idx="84">
                  <c:v>6.8897389999999996</c:v>
                </c:pt>
                <c:pt idx="85">
                  <c:v>8.3198270000000001</c:v>
                </c:pt>
                <c:pt idx="86">
                  <c:v>7.5006820000000003</c:v>
                </c:pt>
                <c:pt idx="87">
                  <c:v>6.0822159999999998</c:v>
                </c:pt>
                <c:pt idx="88">
                  <c:v>4.374498</c:v>
                </c:pt>
                <c:pt idx="89">
                  <c:v>5.6883949999999999</c:v>
                </c:pt>
                <c:pt idx="90">
                  <c:v>5.4702549999999999</c:v>
                </c:pt>
                <c:pt idx="91">
                  <c:v>6.4988599999999996</c:v>
                </c:pt>
                <c:pt idx="92">
                  <c:v>6.1313420000000001</c:v>
                </c:pt>
                <c:pt idx="93">
                  <c:v>5.2559440000000004</c:v>
                </c:pt>
                <c:pt idx="94">
                  <c:v>5.1333200000000003</c:v>
                </c:pt>
                <c:pt idx="95">
                  <c:v>4.6769059999999998</c:v>
                </c:pt>
                <c:pt idx="96">
                  <c:v>4.7749649999999999</c:v>
                </c:pt>
                <c:pt idx="97">
                  <c:v>4.9078239999999997</c:v>
                </c:pt>
                <c:pt idx="98">
                  <c:v>2.2274180000000001</c:v>
                </c:pt>
                <c:pt idx="99">
                  <c:v>3.2996979999999998</c:v>
                </c:pt>
                <c:pt idx="100">
                  <c:v>4.7974459999999999</c:v>
                </c:pt>
                <c:pt idx="101">
                  <c:v>4.0302049999999996</c:v>
                </c:pt>
                <c:pt idx="102">
                  <c:v>5.1663860000000001</c:v>
                </c:pt>
                <c:pt idx="103">
                  <c:v>5.7110300000000001</c:v>
                </c:pt>
                <c:pt idx="104">
                  <c:v>3.132625</c:v>
                </c:pt>
                <c:pt idx="105">
                  <c:v>4.6929610000000004</c:v>
                </c:pt>
                <c:pt idx="106">
                  <c:v>3.8623729999999998</c:v>
                </c:pt>
                <c:pt idx="107">
                  <c:v>6.6138190000000003</c:v>
                </c:pt>
                <c:pt idx="108">
                  <c:v>7.8047029999999999</c:v>
                </c:pt>
                <c:pt idx="109">
                  <c:v>7.6542820000000003</c:v>
                </c:pt>
                <c:pt idx="110">
                  <c:v>6.8937309999999998</c:v>
                </c:pt>
                <c:pt idx="111">
                  <c:v>7.4264700000000001</c:v>
                </c:pt>
                <c:pt idx="112">
                  <c:v>7.039377</c:v>
                </c:pt>
                <c:pt idx="113">
                  <c:v>6.8516519999999996</c:v>
                </c:pt>
                <c:pt idx="114">
                  <c:v>6.6289090000000002</c:v>
                </c:pt>
                <c:pt idx="115">
                  <c:v>6.5171419999999998</c:v>
                </c:pt>
                <c:pt idx="116">
                  <c:v>5.975238</c:v>
                </c:pt>
                <c:pt idx="117">
                  <c:v>5.8218209999999999</c:v>
                </c:pt>
                <c:pt idx="118">
                  <c:v>5.3862189999999996</c:v>
                </c:pt>
                <c:pt idx="119">
                  <c:v>5.2333210000000001</c:v>
                </c:pt>
                <c:pt idx="120">
                  <c:v>5.4172859999999998</c:v>
                </c:pt>
                <c:pt idx="121">
                  <c:v>5.2922140000000004</c:v>
                </c:pt>
                <c:pt idx="122">
                  <c:v>5.0717129999999999</c:v>
                </c:pt>
                <c:pt idx="123">
                  <c:v>5.0182029999999997</c:v>
                </c:pt>
                <c:pt idx="124">
                  <c:v>4.0521310000000001</c:v>
                </c:pt>
                <c:pt idx="125">
                  <c:v>4.2393419999999997</c:v>
                </c:pt>
                <c:pt idx="126">
                  <c:v>3.3859249999999999</c:v>
                </c:pt>
                <c:pt idx="127">
                  <c:v>2.8962669999999999</c:v>
                </c:pt>
                <c:pt idx="128">
                  <c:v>2.6182750000000001</c:v>
                </c:pt>
                <c:pt idx="129">
                  <c:v>2.262988</c:v>
                </c:pt>
                <c:pt idx="130">
                  <c:v>9.0734969999999998E-2</c:v>
                </c:pt>
                <c:pt idx="131">
                  <c:v>1.644493</c:v>
                </c:pt>
                <c:pt idx="132">
                  <c:v>3.4882680000000001</c:v>
                </c:pt>
                <c:pt idx="133">
                  <c:v>1.8638619999999999</c:v>
                </c:pt>
                <c:pt idx="134">
                  <c:v>4.9815040000000002</c:v>
                </c:pt>
                <c:pt idx="135">
                  <c:v>4.2394829999999999</c:v>
                </c:pt>
                <c:pt idx="136">
                  <c:v>4.7230100000000004</c:v>
                </c:pt>
                <c:pt idx="137">
                  <c:v>4.9295989999999996</c:v>
                </c:pt>
                <c:pt idx="138">
                  <c:v>4.785666</c:v>
                </c:pt>
                <c:pt idx="139">
                  <c:v>4.8145899999999999</c:v>
                </c:pt>
                <c:pt idx="140">
                  <c:v>5.1153110000000002</c:v>
                </c:pt>
                <c:pt idx="141">
                  <c:v>5.0821189999999996</c:v>
                </c:pt>
                <c:pt idx="142">
                  <c:v>5.0374600000000003</c:v>
                </c:pt>
                <c:pt idx="143">
                  <c:v>4.6878950000000001</c:v>
                </c:pt>
                <c:pt idx="144">
                  <c:v>4.1063179999999999</c:v>
                </c:pt>
                <c:pt idx="145">
                  <c:v>3.740583</c:v>
                </c:pt>
                <c:pt idx="146">
                  <c:v>0.94744130000000004</c:v>
                </c:pt>
                <c:pt idx="147">
                  <c:v>1.1284099999999999</c:v>
                </c:pt>
                <c:pt idx="148">
                  <c:v>0.18636349999999999</c:v>
                </c:pt>
                <c:pt idx="149">
                  <c:v>1.4359660000000001</c:v>
                </c:pt>
                <c:pt idx="150">
                  <c:v>1.8420639999999999</c:v>
                </c:pt>
                <c:pt idx="151">
                  <c:v>2.3153510000000002</c:v>
                </c:pt>
                <c:pt idx="152">
                  <c:v>5.555193</c:v>
                </c:pt>
                <c:pt idx="153">
                  <c:v>4.1225120000000004</c:v>
                </c:pt>
                <c:pt idx="154">
                  <c:v>3.0232830000000002</c:v>
                </c:pt>
                <c:pt idx="155">
                  <c:v>4.4660029999999997</c:v>
                </c:pt>
                <c:pt idx="156">
                  <c:v>1.7737369999999999</c:v>
                </c:pt>
                <c:pt idx="157">
                  <c:v>-1.1457550000000001</c:v>
                </c:pt>
                <c:pt idx="158">
                  <c:v>-1.1425129999999999</c:v>
                </c:pt>
                <c:pt idx="159">
                  <c:v>-0.75581430000000005</c:v>
                </c:pt>
                <c:pt idx="160">
                  <c:v>-0.680226</c:v>
                </c:pt>
                <c:pt idx="161">
                  <c:v>-0.14949860000000001</c:v>
                </c:pt>
                <c:pt idx="162">
                  <c:v>-0.3937734</c:v>
                </c:pt>
                <c:pt idx="163">
                  <c:v>0.56300229999999996</c:v>
                </c:pt>
                <c:pt idx="164">
                  <c:v>0.57287509999999997</c:v>
                </c:pt>
                <c:pt idx="165">
                  <c:v>0.90921689999999999</c:v>
                </c:pt>
                <c:pt idx="166">
                  <c:v>0.51967269999999999</c:v>
                </c:pt>
                <c:pt idx="167">
                  <c:v>0.72069970000000005</c:v>
                </c:pt>
                <c:pt idx="168">
                  <c:v>-0.19118740000000001</c:v>
                </c:pt>
                <c:pt idx="169">
                  <c:v>-0.45872940000000001</c:v>
                </c:pt>
                <c:pt idx="170">
                  <c:v>-0.45890720000000002</c:v>
                </c:pt>
                <c:pt idx="171">
                  <c:v>-0.14431530000000001</c:v>
                </c:pt>
                <c:pt idx="172">
                  <c:v>-0.46946789999999999</c:v>
                </c:pt>
                <c:pt idx="173">
                  <c:v>0.24175099999999999</c:v>
                </c:pt>
                <c:pt idx="174">
                  <c:v>-0.15897919999999999</c:v>
                </c:pt>
                <c:pt idx="175">
                  <c:v>0.87950919999999999</c:v>
                </c:pt>
                <c:pt idx="176">
                  <c:v>1.314934</c:v>
                </c:pt>
                <c:pt idx="177">
                  <c:v>1.5880799999999999</c:v>
                </c:pt>
                <c:pt idx="178">
                  <c:v>1.825081</c:v>
                </c:pt>
                <c:pt idx="179">
                  <c:v>1.972308</c:v>
                </c:pt>
                <c:pt idx="180">
                  <c:v>2.0349080000000002</c:v>
                </c:pt>
                <c:pt idx="181">
                  <c:v>0.73532039999999999</c:v>
                </c:pt>
                <c:pt idx="182">
                  <c:v>1.0836509999999999</c:v>
                </c:pt>
                <c:pt idx="183">
                  <c:v>1.9816450000000001</c:v>
                </c:pt>
                <c:pt idx="184">
                  <c:v>3.3481200000000002</c:v>
                </c:pt>
                <c:pt idx="185">
                  <c:v>6.154153</c:v>
                </c:pt>
                <c:pt idx="186">
                  <c:v>7.7956620000000001</c:v>
                </c:pt>
                <c:pt idx="187">
                  <c:v>5.3674150000000003</c:v>
                </c:pt>
                <c:pt idx="188">
                  <c:v>2.0560139999999998</c:v>
                </c:pt>
                <c:pt idx="189">
                  <c:v>4.179487</c:v>
                </c:pt>
                <c:pt idx="190">
                  <c:v>6.8370800000000003</c:v>
                </c:pt>
                <c:pt idx="191">
                  <c:v>5.8441929999999997</c:v>
                </c:pt>
                <c:pt idx="192">
                  <c:v>3.7831399999999999</c:v>
                </c:pt>
                <c:pt idx="193">
                  <c:v>5.031104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7-4E4F-AB0C-ED64F1C31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663616"/>
        <c:axId val="1521790736"/>
      </c:lineChart>
      <c:catAx>
        <c:axId val="152266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790736"/>
        <c:crosses val="autoZero"/>
        <c:auto val="1"/>
        <c:lblAlgn val="ctr"/>
        <c:lblOffset val="100"/>
        <c:noMultiLvlLbl val="0"/>
      </c:catAx>
      <c:valAx>
        <c:axId val="15217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6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</xdr:colOff>
      <xdr:row>1</xdr:row>
      <xdr:rowOff>99060</xdr:rowOff>
    </xdr:from>
    <xdr:to>
      <xdr:col>13</xdr:col>
      <xdr:colOff>354330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40719-613D-E68C-B339-9B9AC7093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5"/>
  <sheetViews>
    <sheetView topLeftCell="A168" workbookViewId="0">
      <selection activeCell="B184" sqref="B184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>
        <v>0</v>
      </c>
      <c r="B2">
        <v>23.78284</v>
      </c>
    </row>
    <row r="3" spans="1:2" x14ac:dyDescent="0.3">
      <c r="A3">
        <v>1</v>
      </c>
      <c r="B3">
        <v>22.682569999999998</v>
      </c>
    </row>
    <row r="4" spans="1:2" x14ac:dyDescent="0.3">
      <c r="A4">
        <v>2</v>
      </c>
      <c r="B4">
        <v>23.180409999999998</v>
      </c>
    </row>
    <row r="5" spans="1:2" x14ac:dyDescent="0.3">
      <c r="A5">
        <v>3</v>
      </c>
      <c r="B5">
        <v>23.014959999999999</v>
      </c>
    </row>
    <row r="6" spans="1:2" x14ac:dyDescent="0.3">
      <c r="A6">
        <v>4</v>
      </c>
      <c r="B6">
        <v>23.03265</v>
      </c>
    </row>
    <row r="7" spans="1:2" x14ac:dyDescent="0.3">
      <c r="A7">
        <v>5</v>
      </c>
      <c r="B7">
        <v>23.392130000000002</v>
      </c>
    </row>
    <row r="8" spans="1:2" x14ac:dyDescent="0.3">
      <c r="A8">
        <v>6</v>
      </c>
      <c r="B8">
        <v>23.651260000000001</v>
      </c>
    </row>
    <row r="9" spans="1:2" x14ac:dyDescent="0.3">
      <c r="A9">
        <v>7</v>
      </c>
      <c r="B9">
        <v>23.93075</v>
      </c>
    </row>
    <row r="10" spans="1:2" x14ac:dyDescent="0.3">
      <c r="A10">
        <v>8</v>
      </c>
      <c r="B10">
        <v>23.393049999999999</v>
      </c>
    </row>
    <row r="11" spans="1:2" x14ac:dyDescent="0.3">
      <c r="A11">
        <v>9</v>
      </c>
      <c r="B11">
        <v>23.357959999999999</v>
      </c>
    </row>
    <row r="12" spans="1:2" x14ac:dyDescent="0.3">
      <c r="A12">
        <v>10</v>
      </c>
      <c r="B12">
        <v>23.639579999999999</v>
      </c>
    </row>
    <row r="13" spans="1:2" x14ac:dyDescent="0.3">
      <c r="A13">
        <v>11</v>
      </c>
      <c r="B13">
        <v>23.430990000000001</v>
      </c>
    </row>
    <row r="14" spans="1:2" x14ac:dyDescent="0.3">
      <c r="A14">
        <v>12</v>
      </c>
      <c r="B14">
        <v>23.53152</v>
      </c>
    </row>
    <row r="15" spans="1:2" x14ac:dyDescent="0.3">
      <c r="A15">
        <v>13</v>
      </c>
      <c r="B15">
        <v>23.463930000000001</v>
      </c>
    </row>
    <row r="16" spans="1:2" x14ac:dyDescent="0.3">
      <c r="A16">
        <v>14</v>
      </c>
      <c r="B16">
        <v>22.98124</v>
      </c>
    </row>
    <row r="17" spans="1:2" x14ac:dyDescent="0.3">
      <c r="A17">
        <v>15</v>
      </c>
      <c r="B17">
        <v>22.857479999999999</v>
      </c>
    </row>
    <row r="18" spans="1:2" x14ac:dyDescent="0.3">
      <c r="A18">
        <v>16</v>
      </c>
      <c r="B18">
        <v>21.371739999999999</v>
      </c>
    </row>
    <row r="19" spans="1:2" x14ac:dyDescent="0.3">
      <c r="A19">
        <v>17</v>
      </c>
      <c r="B19">
        <v>23.12114</v>
      </c>
    </row>
    <row r="20" spans="1:2" x14ac:dyDescent="0.3">
      <c r="A20">
        <v>18</v>
      </c>
      <c r="B20">
        <v>23.03341</v>
      </c>
    </row>
    <row r="21" spans="1:2" x14ac:dyDescent="0.3">
      <c r="A21">
        <v>19</v>
      </c>
      <c r="B21">
        <v>23.141359999999999</v>
      </c>
    </row>
    <row r="22" spans="1:2" x14ac:dyDescent="0.3">
      <c r="A22">
        <v>20</v>
      </c>
      <c r="B22">
        <v>23.14235</v>
      </c>
    </row>
    <row r="23" spans="1:2" x14ac:dyDescent="0.3">
      <c r="A23">
        <v>21</v>
      </c>
      <c r="B23">
        <v>23.41208</v>
      </c>
    </row>
    <row r="24" spans="1:2" x14ac:dyDescent="0.3">
      <c r="A24">
        <v>22</v>
      </c>
      <c r="B24">
        <v>23.506260000000001</v>
      </c>
    </row>
    <row r="25" spans="1:2" x14ac:dyDescent="0.3">
      <c r="A25">
        <v>23</v>
      </c>
      <c r="B25">
        <v>23.519069999999999</v>
      </c>
    </row>
    <row r="26" spans="1:2" x14ac:dyDescent="0.3">
      <c r="A26">
        <v>24</v>
      </c>
      <c r="B26">
        <v>23.49296</v>
      </c>
    </row>
    <row r="27" spans="1:2" x14ac:dyDescent="0.3">
      <c r="A27">
        <v>25</v>
      </c>
      <c r="B27">
        <v>23.56671</v>
      </c>
    </row>
    <row r="28" spans="1:2" x14ac:dyDescent="0.3">
      <c r="A28">
        <v>26</v>
      </c>
      <c r="B28">
        <v>23.73686</v>
      </c>
    </row>
    <row r="29" spans="1:2" x14ac:dyDescent="0.3">
      <c r="A29">
        <v>27</v>
      </c>
      <c r="B29">
        <v>23.760159999999999</v>
      </c>
    </row>
    <row r="30" spans="1:2" x14ac:dyDescent="0.3">
      <c r="A30">
        <v>28</v>
      </c>
      <c r="B30">
        <v>23.57799</v>
      </c>
    </row>
    <row r="31" spans="1:2" x14ac:dyDescent="0.3">
      <c r="A31">
        <v>29</v>
      </c>
      <c r="B31">
        <v>23.41883</v>
      </c>
    </row>
    <row r="32" spans="1:2" x14ac:dyDescent="0.3">
      <c r="A32">
        <v>30</v>
      </c>
      <c r="B32">
        <v>23.256910000000001</v>
      </c>
    </row>
    <row r="33" spans="1:2" x14ac:dyDescent="0.3">
      <c r="A33">
        <v>31</v>
      </c>
      <c r="B33">
        <v>23.230779999999999</v>
      </c>
    </row>
    <row r="34" spans="1:2" x14ac:dyDescent="0.3">
      <c r="A34">
        <v>32</v>
      </c>
      <c r="B34">
        <v>23.119109999999999</v>
      </c>
    </row>
    <row r="35" spans="1:2" x14ac:dyDescent="0.3">
      <c r="A35">
        <v>33</v>
      </c>
      <c r="B35">
        <v>23.026620000000001</v>
      </c>
    </row>
    <row r="36" spans="1:2" x14ac:dyDescent="0.3">
      <c r="A36">
        <v>34</v>
      </c>
      <c r="B36">
        <v>23.124510000000001</v>
      </c>
    </row>
    <row r="37" spans="1:2" x14ac:dyDescent="0.3">
      <c r="A37">
        <v>35</v>
      </c>
      <c r="B37">
        <v>23.114909999999998</v>
      </c>
    </row>
    <row r="38" spans="1:2" x14ac:dyDescent="0.3">
      <c r="A38">
        <v>36</v>
      </c>
      <c r="B38">
        <v>23.078700000000001</v>
      </c>
    </row>
    <row r="39" spans="1:2" x14ac:dyDescent="0.3">
      <c r="A39">
        <v>37</v>
      </c>
      <c r="B39">
        <v>23.110530000000001</v>
      </c>
    </row>
    <row r="40" spans="1:2" x14ac:dyDescent="0.3">
      <c r="A40">
        <v>38</v>
      </c>
      <c r="B40">
        <v>22.139849999999999</v>
      </c>
    </row>
    <row r="41" spans="1:2" x14ac:dyDescent="0.3">
      <c r="A41">
        <v>39</v>
      </c>
      <c r="B41">
        <v>21.704640000000001</v>
      </c>
    </row>
    <row r="42" spans="1:2" x14ac:dyDescent="0.3">
      <c r="A42">
        <v>40</v>
      </c>
      <c r="B42">
        <v>21.473320000000001</v>
      </c>
    </row>
    <row r="43" spans="1:2" x14ac:dyDescent="0.3">
      <c r="A43">
        <v>41</v>
      </c>
      <c r="B43">
        <v>21.15795</v>
      </c>
    </row>
    <row r="44" spans="1:2" x14ac:dyDescent="0.3">
      <c r="A44">
        <v>42</v>
      </c>
      <c r="B44">
        <v>20.900120000000001</v>
      </c>
    </row>
    <row r="45" spans="1:2" x14ac:dyDescent="0.3">
      <c r="A45">
        <v>43</v>
      </c>
      <c r="B45">
        <v>20.706499999999998</v>
      </c>
    </row>
    <row r="46" spans="1:2" x14ac:dyDescent="0.3">
      <c r="A46">
        <v>44</v>
      </c>
      <c r="B46">
        <v>20.308979999999998</v>
      </c>
    </row>
    <row r="47" spans="1:2" x14ac:dyDescent="0.3">
      <c r="A47">
        <v>45</v>
      </c>
      <c r="B47">
        <v>20.285810000000001</v>
      </c>
    </row>
    <row r="48" spans="1:2" x14ac:dyDescent="0.3">
      <c r="A48">
        <v>46</v>
      </c>
      <c r="B48">
        <v>20.162939999999999</v>
      </c>
    </row>
    <row r="49" spans="1:2" x14ac:dyDescent="0.3">
      <c r="A49">
        <v>47</v>
      </c>
      <c r="B49">
        <v>20.040870000000002</v>
      </c>
    </row>
    <row r="50" spans="1:2" x14ac:dyDescent="0.3">
      <c r="A50">
        <v>48</v>
      </c>
      <c r="B50">
        <v>20.001709999999999</v>
      </c>
    </row>
    <row r="51" spans="1:2" x14ac:dyDescent="0.3">
      <c r="A51">
        <v>49</v>
      </c>
      <c r="B51">
        <v>19.774480000000001</v>
      </c>
    </row>
    <row r="52" spans="1:2" x14ac:dyDescent="0.3">
      <c r="A52">
        <v>50</v>
      </c>
      <c r="B52">
        <v>19.424600000000002</v>
      </c>
    </row>
    <row r="53" spans="1:2" x14ac:dyDescent="0.3">
      <c r="A53">
        <v>51</v>
      </c>
      <c r="B53">
        <v>17.788170000000001</v>
      </c>
    </row>
    <row r="54" spans="1:2" x14ac:dyDescent="0.3">
      <c r="A54">
        <v>52</v>
      </c>
      <c r="B54">
        <v>14.36436</v>
      </c>
    </row>
    <row r="55" spans="1:2" x14ac:dyDescent="0.3">
      <c r="A55">
        <v>53</v>
      </c>
      <c r="B55">
        <v>12.801819999999999</v>
      </c>
    </row>
    <row r="56" spans="1:2" x14ac:dyDescent="0.3">
      <c r="A56">
        <v>54</v>
      </c>
      <c r="B56">
        <v>12.82799</v>
      </c>
    </row>
    <row r="57" spans="1:2" x14ac:dyDescent="0.3">
      <c r="A57">
        <v>55</v>
      </c>
      <c r="B57">
        <v>12.49722</v>
      </c>
    </row>
    <row r="58" spans="1:2" x14ac:dyDescent="0.3">
      <c r="A58">
        <v>56</v>
      </c>
      <c r="B58">
        <v>12.22559</v>
      </c>
    </row>
    <row r="59" spans="1:2" x14ac:dyDescent="0.3">
      <c r="A59">
        <v>57</v>
      </c>
      <c r="B59">
        <v>12.16356</v>
      </c>
    </row>
    <row r="60" spans="1:2" x14ac:dyDescent="0.3">
      <c r="A60">
        <v>58</v>
      </c>
      <c r="B60">
        <v>11.97171</v>
      </c>
    </row>
    <row r="61" spans="1:2" x14ac:dyDescent="0.3">
      <c r="A61">
        <v>59</v>
      </c>
      <c r="B61">
        <v>11.37013</v>
      </c>
    </row>
    <row r="62" spans="1:2" x14ac:dyDescent="0.3">
      <c r="A62">
        <v>60</v>
      </c>
      <c r="B62">
        <v>10.937139999999999</v>
      </c>
    </row>
    <row r="63" spans="1:2" x14ac:dyDescent="0.3">
      <c r="A63">
        <v>61</v>
      </c>
      <c r="B63">
        <v>10.94646</v>
      </c>
    </row>
    <row r="64" spans="1:2" x14ac:dyDescent="0.3">
      <c r="A64">
        <v>62</v>
      </c>
      <c r="B64">
        <v>10.49471</v>
      </c>
    </row>
    <row r="65" spans="1:2" x14ac:dyDescent="0.3">
      <c r="A65">
        <v>63</v>
      </c>
      <c r="B65">
        <v>9.7747390000000003</v>
      </c>
    </row>
    <row r="66" spans="1:2" x14ac:dyDescent="0.3">
      <c r="A66">
        <v>64</v>
      </c>
      <c r="B66">
        <v>9.8172189999999997</v>
      </c>
    </row>
    <row r="67" spans="1:2" x14ac:dyDescent="0.3">
      <c r="A67">
        <v>65</v>
      </c>
      <c r="B67">
        <v>9.4244079999999997</v>
      </c>
    </row>
    <row r="68" spans="1:2" x14ac:dyDescent="0.3">
      <c r="A68">
        <v>66</v>
      </c>
      <c r="B68">
        <v>9.2194160000000007</v>
      </c>
    </row>
    <row r="69" spans="1:2" x14ac:dyDescent="0.3">
      <c r="A69">
        <v>67</v>
      </c>
      <c r="B69">
        <v>8.8507859999999994</v>
      </c>
    </row>
    <row r="70" spans="1:2" x14ac:dyDescent="0.3">
      <c r="A70">
        <v>68</v>
      </c>
      <c r="B70">
        <v>8.1183999999999994</v>
      </c>
    </row>
    <row r="71" spans="1:2" x14ac:dyDescent="0.3">
      <c r="A71">
        <v>69</v>
      </c>
      <c r="B71">
        <v>1.897491</v>
      </c>
    </row>
    <row r="72" spans="1:2" x14ac:dyDescent="0.3">
      <c r="A72">
        <v>70</v>
      </c>
      <c r="B72">
        <v>-0.94492069999999995</v>
      </c>
    </row>
    <row r="73" spans="1:2" x14ac:dyDescent="0.3">
      <c r="A73">
        <v>71</v>
      </c>
      <c r="B73">
        <v>-0.21296219999999999</v>
      </c>
    </row>
    <row r="74" spans="1:2" x14ac:dyDescent="0.3">
      <c r="A74">
        <v>72</v>
      </c>
      <c r="B74">
        <v>3.920223</v>
      </c>
    </row>
    <row r="75" spans="1:2" x14ac:dyDescent="0.3">
      <c r="A75">
        <v>73</v>
      </c>
      <c r="B75">
        <v>4.7301190000000002</v>
      </c>
    </row>
    <row r="76" spans="1:2" x14ac:dyDescent="0.3">
      <c r="A76">
        <v>74</v>
      </c>
      <c r="B76">
        <v>3.1017250000000001</v>
      </c>
    </row>
    <row r="77" spans="1:2" x14ac:dyDescent="0.3">
      <c r="A77">
        <v>75</v>
      </c>
      <c r="B77">
        <v>3.4518939999999998</v>
      </c>
    </row>
    <row r="78" spans="1:2" x14ac:dyDescent="0.3">
      <c r="A78">
        <v>76</v>
      </c>
      <c r="B78">
        <v>7.5430380000000001</v>
      </c>
    </row>
    <row r="79" spans="1:2" x14ac:dyDescent="0.3">
      <c r="A79">
        <v>77</v>
      </c>
      <c r="B79">
        <v>9.9236970000000007</v>
      </c>
    </row>
    <row r="80" spans="1:2" x14ac:dyDescent="0.3">
      <c r="A80">
        <v>78</v>
      </c>
      <c r="B80">
        <v>8.9160109999999992</v>
      </c>
    </row>
    <row r="81" spans="1:2" x14ac:dyDescent="0.3">
      <c r="A81">
        <v>79</v>
      </c>
      <c r="B81">
        <v>8.5544200000000004</v>
      </c>
    </row>
    <row r="82" spans="1:2" x14ac:dyDescent="0.3">
      <c r="A82">
        <v>80</v>
      </c>
      <c r="B82">
        <v>6.6722789999999996</v>
      </c>
    </row>
    <row r="83" spans="1:2" x14ac:dyDescent="0.3">
      <c r="A83">
        <v>81</v>
      </c>
      <c r="B83">
        <v>7.6216920000000004</v>
      </c>
    </row>
    <row r="84" spans="1:2" x14ac:dyDescent="0.3">
      <c r="A84">
        <v>82</v>
      </c>
      <c r="B84">
        <v>7.9065779999999997</v>
      </c>
    </row>
    <row r="85" spans="1:2" x14ac:dyDescent="0.3">
      <c r="A85">
        <v>83</v>
      </c>
      <c r="B85">
        <v>7.207859</v>
      </c>
    </row>
    <row r="86" spans="1:2" x14ac:dyDescent="0.3">
      <c r="A86">
        <v>84</v>
      </c>
      <c r="B86">
        <v>6.8897389999999996</v>
      </c>
    </row>
    <row r="87" spans="1:2" x14ac:dyDescent="0.3">
      <c r="A87">
        <v>85</v>
      </c>
      <c r="B87">
        <v>8.3198270000000001</v>
      </c>
    </row>
    <row r="88" spans="1:2" x14ac:dyDescent="0.3">
      <c r="A88">
        <v>86</v>
      </c>
      <c r="B88">
        <v>7.5006820000000003</v>
      </c>
    </row>
    <row r="89" spans="1:2" x14ac:dyDescent="0.3">
      <c r="A89">
        <v>87</v>
      </c>
      <c r="B89">
        <v>6.0822159999999998</v>
      </c>
    </row>
    <row r="90" spans="1:2" x14ac:dyDescent="0.3">
      <c r="A90">
        <v>88</v>
      </c>
      <c r="B90">
        <v>4.374498</v>
      </c>
    </row>
    <row r="91" spans="1:2" x14ac:dyDescent="0.3">
      <c r="A91">
        <v>89</v>
      </c>
      <c r="B91">
        <v>5.6883949999999999</v>
      </c>
    </row>
    <row r="92" spans="1:2" x14ac:dyDescent="0.3">
      <c r="A92">
        <v>90</v>
      </c>
      <c r="B92">
        <v>5.4702549999999999</v>
      </c>
    </row>
    <row r="93" spans="1:2" x14ac:dyDescent="0.3">
      <c r="A93">
        <v>91</v>
      </c>
      <c r="B93">
        <v>6.4988599999999996</v>
      </c>
    </row>
    <row r="94" spans="1:2" x14ac:dyDescent="0.3">
      <c r="A94">
        <v>92</v>
      </c>
      <c r="B94">
        <v>6.1313420000000001</v>
      </c>
    </row>
    <row r="95" spans="1:2" x14ac:dyDescent="0.3">
      <c r="A95">
        <v>93</v>
      </c>
      <c r="B95">
        <v>5.2559440000000004</v>
      </c>
    </row>
    <row r="96" spans="1:2" x14ac:dyDescent="0.3">
      <c r="A96">
        <v>94</v>
      </c>
      <c r="B96">
        <v>5.1333200000000003</v>
      </c>
    </row>
    <row r="97" spans="1:2" x14ac:dyDescent="0.3">
      <c r="A97">
        <v>95</v>
      </c>
      <c r="B97">
        <v>4.6769059999999998</v>
      </c>
    </row>
    <row r="98" spans="1:2" x14ac:dyDescent="0.3">
      <c r="A98">
        <v>96</v>
      </c>
      <c r="B98">
        <v>4.7749649999999999</v>
      </c>
    </row>
    <row r="99" spans="1:2" x14ac:dyDescent="0.3">
      <c r="A99">
        <v>97</v>
      </c>
      <c r="B99">
        <v>4.9078239999999997</v>
      </c>
    </row>
    <row r="100" spans="1:2" x14ac:dyDescent="0.3">
      <c r="A100">
        <v>98</v>
      </c>
      <c r="B100">
        <v>2.2274180000000001</v>
      </c>
    </row>
    <row r="101" spans="1:2" x14ac:dyDescent="0.3">
      <c r="A101">
        <v>99</v>
      </c>
      <c r="B101">
        <v>3.2996979999999998</v>
      </c>
    </row>
    <row r="102" spans="1:2" x14ac:dyDescent="0.3">
      <c r="A102">
        <v>100</v>
      </c>
      <c r="B102">
        <v>4.7974459999999999</v>
      </c>
    </row>
    <row r="103" spans="1:2" x14ac:dyDescent="0.3">
      <c r="A103">
        <v>101</v>
      </c>
      <c r="B103">
        <v>4.0302049999999996</v>
      </c>
    </row>
    <row r="104" spans="1:2" x14ac:dyDescent="0.3">
      <c r="A104">
        <v>102</v>
      </c>
      <c r="B104">
        <v>5.1663860000000001</v>
      </c>
    </row>
    <row r="105" spans="1:2" x14ac:dyDescent="0.3">
      <c r="A105">
        <v>103</v>
      </c>
      <c r="B105">
        <v>5.7110300000000001</v>
      </c>
    </row>
    <row r="106" spans="1:2" x14ac:dyDescent="0.3">
      <c r="A106">
        <v>104</v>
      </c>
      <c r="B106">
        <v>3.132625</v>
      </c>
    </row>
    <row r="107" spans="1:2" x14ac:dyDescent="0.3">
      <c r="A107">
        <v>105</v>
      </c>
      <c r="B107">
        <v>4.6929610000000004</v>
      </c>
    </row>
    <row r="108" spans="1:2" x14ac:dyDescent="0.3">
      <c r="A108">
        <v>106</v>
      </c>
      <c r="B108">
        <v>3.8623729999999998</v>
      </c>
    </row>
    <row r="109" spans="1:2" x14ac:dyDescent="0.3">
      <c r="A109">
        <v>107</v>
      </c>
      <c r="B109">
        <v>6.6138190000000003</v>
      </c>
    </row>
    <row r="110" spans="1:2" x14ac:dyDescent="0.3">
      <c r="A110">
        <v>108</v>
      </c>
      <c r="B110">
        <v>7.8047029999999999</v>
      </c>
    </row>
    <row r="111" spans="1:2" x14ac:dyDescent="0.3">
      <c r="A111">
        <v>109</v>
      </c>
      <c r="B111">
        <v>7.6542820000000003</v>
      </c>
    </row>
    <row r="112" spans="1:2" x14ac:dyDescent="0.3">
      <c r="A112">
        <v>110</v>
      </c>
      <c r="B112">
        <v>6.8937309999999998</v>
      </c>
    </row>
    <row r="113" spans="1:2" x14ac:dyDescent="0.3">
      <c r="A113">
        <v>111</v>
      </c>
      <c r="B113">
        <v>7.4264700000000001</v>
      </c>
    </row>
    <row r="114" spans="1:2" x14ac:dyDescent="0.3">
      <c r="A114">
        <v>112</v>
      </c>
      <c r="B114">
        <v>7.039377</v>
      </c>
    </row>
    <row r="115" spans="1:2" x14ac:dyDescent="0.3">
      <c r="A115">
        <v>113</v>
      </c>
      <c r="B115">
        <v>6.8516519999999996</v>
      </c>
    </row>
    <row r="116" spans="1:2" x14ac:dyDescent="0.3">
      <c r="A116">
        <v>114</v>
      </c>
      <c r="B116">
        <v>6.6289090000000002</v>
      </c>
    </row>
    <row r="117" spans="1:2" x14ac:dyDescent="0.3">
      <c r="A117">
        <v>115</v>
      </c>
      <c r="B117">
        <v>6.5171419999999998</v>
      </c>
    </row>
    <row r="118" spans="1:2" x14ac:dyDescent="0.3">
      <c r="A118">
        <v>116</v>
      </c>
      <c r="B118">
        <v>5.975238</v>
      </c>
    </row>
    <row r="119" spans="1:2" x14ac:dyDescent="0.3">
      <c r="A119">
        <v>117</v>
      </c>
      <c r="B119">
        <v>5.8218209999999999</v>
      </c>
    </row>
    <row r="120" spans="1:2" x14ac:dyDescent="0.3">
      <c r="A120">
        <v>118</v>
      </c>
      <c r="B120">
        <v>5.3862189999999996</v>
      </c>
    </row>
    <row r="121" spans="1:2" x14ac:dyDescent="0.3">
      <c r="A121">
        <v>119</v>
      </c>
      <c r="B121">
        <v>5.2333210000000001</v>
      </c>
    </row>
    <row r="122" spans="1:2" x14ac:dyDescent="0.3">
      <c r="A122">
        <v>120</v>
      </c>
      <c r="B122">
        <v>5.4172859999999998</v>
      </c>
    </row>
    <row r="123" spans="1:2" x14ac:dyDescent="0.3">
      <c r="A123">
        <v>121</v>
      </c>
      <c r="B123">
        <v>5.2922140000000004</v>
      </c>
    </row>
    <row r="124" spans="1:2" x14ac:dyDescent="0.3">
      <c r="A124">
        <v>122</v>
      </c>
      <c r="B124">
        <v>5.0717129999999999</v>
      </c>
    </row>
    <row r="125" spans="1:2" x14ac:dyDescent="0.3">
      <c r="A125">
        <v>123</v>
      </c>
      <c r="B125">
        <v>5.0182029999999997</v>
      </c>
    </row>
    <row r="126" spans="1:2" x14ac:dyDescent="0.3">
      <c r="A126">
        <v>124</v>
      </c>
      <c r="B126">
        <v>4.0521310000000001</v>
      </c>
    </row>
    <row r="127" spans="1:2" x14ac:dyDescent="0.3">
      <c r="A127">
        <v>125</v>
      </c>
      <c r="B127">
        <v>4.2393419999999997</v>
      </c>
    </row>
    <row r="128" spans="1:2" x14ac:dyDescent="0.3">
      <c r="A128">
        <v>126</v>
      </c>
      <c r="B128">
        <v>3.3859249999999999</v>
      </c>
    </row>
    <row r="129" spans="1:2" x14ac:dyDescent="0.3">
      <c r="A129">
        <v>127</v>
      </c>
      <c r="B129">
        <v>2.8962669999999999</v>
      </c>
    </row>
    <row r="130" spans="1:2" x14ac:dyDescent="0.3">
      <c r="A130">
        <v>128</v>
      </c>
      <c r="B130">
        <v>2.6182750000000001</v>
      </c>
    </row>
    <row r="131" spans="1:2" x14ac:dyDescent="0.3">
      <c r="A131">
        <v>129</v>
      </c>
      <c r="B131">
        <v>2.262988</v>
      </c>
    </row>
    <row r="132" spans="1:2" x14ac:dyDescent="0.3">
      <c r="A132">
        <v>130</v>
      </c>
      <c r="B132">
        <v>9.0734969999999998E-2</v>
      </c>
    </row>
    <row r="133" spans="1:2" x14ac:dyDescent="0.3">
      <c r="A133">
        <v>131</v>
      </c>
      <c r="B133">
        <v>1.644493</v>
      </c>
    </row>
    <row r="134" spans="1:2" x14ac:dyDescent="0.3">
      <c r="A134">
        <v>132</v>
      </c>
      <c r="B134">
        <v>3.4882680000000001</v>
      </c>
    </row>
    <row r="135" spans="1:2" x14ac:dyDescent="0.3">
      <c r="A135">
        <v>133</v>
      </c>
      <c r="B135">
        <v>1.8638619999999999</v>
      </c>
    </row>
    <row r="136" spans="1:2" x14ac:dyDescent="0.3">
      <c r="A136">
        <v>134</v>
      </c>
      <c r="B136">
        <v>4.9815040000000002</v>
      </c>
    </row>
    <row r="137" spans="1:2" x14ac:dyDescent="0.3">
      <c r="A137">
        <v>135</v>
      </c>
      <c r="B137">
        <v>4.2394829999999999</v>
      </c>
    </row>
    <row r="138" spans="1:2" x14ac:dyDescent="0.3">
      <c r="A138">
        <v>136</v>
      </c>
      <c r="B138">
        <v>4.7230100000000004</v>
      </c>
    </row>
    <row r="139" spans="1:2" x14ac:dyDescent="0.3">
      <c r="A139">
        <v>137</v>
      </c>
      <c r="B139">
        <v>4.9295989999999996</v>
      </c>
    </row>
    <row r="140" spans="1:2" x14ac:dyDescent="0.3">
      <c r="A140">
        <v>138</v>
      </c>
      <c r="B140">
        <v>4.785666</v>
      </c>
    </row>
    <row r="141" spans="1:2" x14ac:dyDescent="0.3">
      <c r="A141">
        <v>139</v>
      </c>
      <c r="B141">
        <v>4.8145899999999999</v>
      </c>
    </row>
    <row r="142" spans="1:2" x14ac:dyDescent="0.3">
      <c r="A142">
        <v>140</v>
      </c>
      <c r="B142">
        <v>5.1153110000000002</v>
      </c>
    </row>
    <row r="143" spans="1:2" x14ac:dyDescent="0.3">
      <c r="A143">
        <v>141</v>
      </c>
      <c r="B143">
        <v>5.0821189999999996</v>
      </c>
    </row>
    <row r="144" spans="1:2" x14ac:dyDescent="0.3">
      <c r="A144">
        <v>142</v>
      </c>
      <c r="B144">
        <v>5.0374600000000003</v>
      </c>
    </row>
    <row r="145" spans="1:2" x14ac:dyDescent="0.3">
      <c r="A145">
        <v>143</v>
      </c>
      <c r="B145">
        <v>4.6878950000000001</v>
      </c>
    </row>
    <row r="146" spans="1:2" x14ac:dyDescent="0.3">
      <c r="A146">
        <v>144</v>
      </c>
      <c r="B146">
        <v>4.1063179999999999</v>
      </c>
    </row>
    <row r="147" spans="1:2" x14ac:dyDescent="0.3">
      <c r="A147">
        <v>145</v>
      </c>
      <c r="B147">
        <v>3.740583</v>
      </c>
    </row>
    <row r="148" spans="1:2" x14ac:dyDescent="0.3">
      <c r="A148">
        <v>146</v>
      </c>
      <c r="B148">
        <v>0.94744130000000004</v>
      </c>
    </row>
    <row r="149" spans="1:2" x14ac:dyDescent="0.3">
      <c r="A149">
        <v>147</v>
      </c>
      <c r="B149">
        <v>1.1284099999999999</v>
      </c>
    </row>
    <row r="150" spans="1:2" x14ac:dyDescent="0.3">
      <c r="A150">
        <v>148</v>
      </c>
      <c r="B150">
        <v>0.18636349999999999</v>
      </c>
    </row>
    <row r="151" spans="1:2" x14ac:dyDescent="0.3">
      <c r="A151">
        <v>149</v>
      </c>
      <c r="B151">
        <v>1.4359660000000001</v>
      </c>
    </row>
    <row r="152" spans="1:2" x14ac:dyDescent="0.3">
      <c r="A152">
        <v>150</v>
      </c>
      <c r="B152">
        <v>1.8420639999999999</v>
      </c>
    </row>
    <row r="153" spans="1:2" x14ac:dyDescent="0.3">
      <c r="A153">
        <v>151</v>
      </c>
      <c r="B153">
        <v>2.3153510000000002</v>
      </c>
    </row>
    <row r="154" spans="1:2" x14ac:dyDescent="0.3">
      <c r="A154">
        <v>152</v>
      </c>
      <c r="B154">
        <v>5.555193</v>
      </c>
    </row>
    <row r="155" spans="1:2" x14ac:dyDescent="0.3">
      <c r="A155">
        <v>153</v>
      </c>
      <c r="B155">
        <v>4.1225120000000004</v>
      </c>
    </row>
    <row r="156" spans="1:2" x14ac:dyDescent="0.3">
      <c r="A156">
        <v>154</v>
      </c>
      <c r="B156">
        <v>3.0232830000000002</v>
      </c>
    </row>
    <row r="157" spans="1:2" x14ac:dyDescent="0.3">
      <c r="A157">
        <v>155</v>
      </c>
      <c r="B157">
        <v>4.4660029999999997</v>
      </c>
    </row>
    <row r="158" spans="1:2" x14ac:dyDescent="0.3">
      <c r="A158">
        <v>156</v>
      </c>
      <c r="B158">
        <v>1.7737369999999999</v>
      </c>
    </row>
    <row r="159" spans="1:2" x14ac:dyDescent="0.3">
      <c r="A159">
        <v>157</v>
      </c>
      <c r="B159">
        <v>-1.1457550000000001</v>
      </c>
    </row>
    <row r="160" spans="1:2" x14ac:dyDescent="0.3">
      <c r="A160">
        <v>158</v>
      </c>
      <c r="B160">
        <v>-1.1425129999999999</v>
      </c>
    </row>
    <row r="161" spans="1:2" x14ac:dyDescent="0.3">
      <c r="A161">
        <v>159</v>
      </c>
      <c r="B161">
        <v>-0.75581430000000005</v>
      </c>
    </row>
    <row r="162" spans="1:2" x14ac:dyDescent="0.3">
      <c r="A162">
        <v>160</v>
      </c>
      <c r="B162">
        <v>-0.680226</v>
      </c>
    </row>
    <row r="163" spans="1:2" x14ac:dyDescent="0.3">
      <c r="A163">
        <v>161</v>
      </c>
      <c r="B163">
        <v>-0.14949860000000001</v>
      </c>
    </row>
    <row r="164" spans="1:2" x14ac:dyDescent="0.3">
      <c r="A164">
        <v>162</v>
      </c>
      <c r="B164">
        <v>-0.3937734</v>
      </c>
    </row>
    <row r="165" spans="1:2" x14ac:dyDescent="0.3">
      <c r="A165">
        <v>163</v>
      </c>
      <c r="B165">
        <v>0.56300229999999996</v>
      </c>
    </row>
    <row r="166" spans="1:2" x14ac:dyDescent="0.3">
      <c r="A166">
        <v>164</v>
      </c>
      <c r="B166">
        <v>0.57287509999999997</v>
      </c>
    </row>
    <row r="167" spans="1:2" x14ac:dyDescent="0.3">
      <c r="A167">
        <v>165</v>
      </c>
      <c r="B167">
        <v>0.90921689999999999</v>
      </c>
    </row>
    <row r="168" spans="1:2" x14ac:dyDescent="0.3">
      <c r="A168">
        <v>166</v>
      </c>
      <c r="B168">
        <v>0.51967269999999999</v>
      </c>
    </row>
    <row r="169" spans="1:2" x14ac:dyDescent="0.3">
      <c r="A169">
        <v>167</v>
      </c>
      <c r="B169">
        <v>0.72069970000000005</v>
      </c>
    </row>
    <row r="170" spans="1:2" x14ac:dyDescent="0.3">
      <c r="A170">
        <v>168</v>
      </c>
      <c r="B170">
        <v>-0.19118740000000001</v>
      </c>
    </row>
    <row r="171" spans="1:2" x14ac:dyDescent="0.3">
      <c r="A171">
        <v>169</v>
      </c>
      <c r="B171">
        <v>-0.45872940000000001</v>
      </c>
    </row>
    <row r="172" spans="1:2" x14ac:dyDescent="0.3">
      <c r="A172">
        <v>170</v>
      </c>
      <c r="B172">
        <v>-0.45890720000000002</v>
      </c>
    </row>
    <row r="173" spans="1:2" x14ac:dyDescent="0.3">
      <c r="A173">
        <v>171</v>
      </c>
      <c r="B173">
        <v>-0.14431530000000001</v>
      </c>
    </row>
    <row r="174" spans="1:2" x14ac:dyDescent="0.3">
      <c r="A174">
        <v>172</v>
      </c>
      <c r="B174">
        <v>-0.46946789999999999</v>
      </c>
    </row>
    <row r="175" spans="1:2" x14ac:dyDescent="0.3">
      <c r="A175">
        <v>173</v>
      </c>
      <c r="B175">
        <v>0.24175099999999999</v>
      </c>
    </row>
    <row r="176" spans="1:2" x14ac:dyDescent="0.3">
      <c r="A176">
        <v>174</v>
      </c>
      <c r="B176">
        <v>-0.15897919999999999</v>
      </c>
    </row>
    <row r="177" spans="1:2" x14ac:dyDescent="0.3">
      <c r="A177">
        <v>175</v>
      </c>
      <c r="B177">
        <v>0.87950919999999999</v>
      </c>
    </row>
    <row r="178" spans="1:2" x14ac:dyDescent="0.3">
      <c r="A178">
        <v>176</v>
      </c>
      <c r="B178">
        <v>1.314934</v>
      </c>
    </row>
    <row r="179" spans="1:2" x14ac:dyDescent="0.3">
      <c r="A179">
        <v>177</v>
      </c>
      <c r="B179">
        <v>1.5880799999999999</v>
      </c>
    </row>
    <row r="180" spans="1:2" x14ac:dyDescent="0.3">
      <c r="A180">
        <v>178</v>
      </c>
      <c r="B180">
        <v>1.825081</v>
      </c>
    </row>
    <row r="181" spans="1:2" x14ac:dyDescent="0.3">
      <c r="A181">
        <v>179</v>
      </c>
      <c r="B181">
        <v>1.972308</v>
      </c>
    </row>
    <row r="182" spans="1:2" x14ac:dyDescent="0.3">
      <c r="A182">
        <v>180</v>
      </c>
      <c r="B182">
        <v>2.0349080000000002</v>
      </c>
    </row>
    <row r="183" spans="1:2" x14ac:dyDescent="0.3">
      <c r="A183">
        <v>181</v>
      </c>
      <c r="B183">
        <v>0.73532039999999999</v>
      </c>
    </row>
    <row r="184" spans="1:2" x14ac:dyDescent="0.3">
      <c r="A184">
        <v>182</v>
      </c>
      <c r="B184">
        <v>1.0836509999999999</v>
      </c>
    </row>
    <row r="185" spans="1:2" x14ac:dyDescent="0.3">
      <c r="A185">
        <v>183</v>
      </c>
      <c r="B185">
        <v>1.9816450000000001</v>
      </c>
    </row>
    <row r="186" spans="1:2" x14ac:dyDescent="0.3">
      <c r="A186">
        <v>184</v>
      </c>
      <c r="B186">
        <v>3.3481200000000002</v>
      </c>
    </row>
    <row r="187" spans="1:2" x14ac:dyDescent="0.3">
      <c r="A187">
        <v>185</v>
      </c>
      <c r="B187">
        <v>6.154153</v>
      </c>
    </row>
    <row r="188" spans="1:2" x14ac:dyDescent="0.3">
      <c r="A188">
        <v>186</v>
      </c>
      <c r="B188">
        <v>7.7956620000000001</v>
      </c>
    </row>
    <row r="189" spans="1:2" x14ac:dyDescent="0.3">
      <c r="A189">
        <v>187</v>
      </c>
      <c r="B189">
        <v>5.3674150000000003</v>
      </c>
    </row>
    <row r="190" spans="1:2" x14ac:dyDescent="0.3">
      <c r="A190">
        <v>188</v>
      </c>
      <c r="B190">
        <v>2.0560139999999998</v>
      </c>
    </row>
    <row r="191" spans="1:2" x14ac:dyDescent="0.3">
      <c r="A191">
        <v>189</v>
      </c>
      <c r="B191">
        <v>4.179487</v>
      </c>
    </row>
    <row r="192" spans="1:2" x14ac:dyDescent="0.3">
      <c r="A192">
        <v>190</v>
      </c>
      <c r="B192">
        <v>6.8370800000000003</v>
      </c>
    </row>
    <row r="193" spans="1:2" x14ac:dyDescent="0.3">
      <c r="A193">
        <v>191</v>
      </c>
      <c r="B193">
        <v>5.8441929999999997</v>
      </c>
    </row>
    <row r="194" spans="1:2" x14ac:dyDescent="0.3">
      <c r="A194">
        <v>192</v>
      </c>
      <c r="B194">
        <v>3.7831399999999999</v>
      </c>
    </row>
    <row r="195" spans="1:2" x14ac:dyDescent="0.3">
      <c r="A195">
        <v>193</v>
      </c>
      <c r="B195">
        <v>5.031104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7"/>
  <sheetViews>
    <sheetView tabSelected="1" workbookViewId="0">
      <pane xSplit="1" ySplit="1" topLeftCell="G44" activePane="bottomRight" state="frozen"/>
      <selection pane="topRight" activeCell="B1" sqref="B1"/>
      <selection pane="bottomLeft" activeCell="A2" sqref="A2"/>
      <selection pane="bottomRight" activeCell="R2" sqref="R2"/>
    </sheetView>
  </sheetViews>
  <sheetFormatPr defaultRowHeight="14.4" x14ac:dyDescent="0.3"/>
  <cols>
    <col min="1" max="1" width="5.5546875" customWidth="1"/>
    <col min="11" max="11" width="8.88671875" style="1"/>
    <col min="19" max="19" width="2.109375" style="2" customWidth="1"/>
  </cols>
  <sheetData>
    <row r="1" spans="1:25" x14ac:dyDescent="0.3">
      <c r="B1" t="s">
        <v>0</v>
      </c>
      <c r="D1" t="s">
        <v>7</v>
      </c>
      <c r="E1" t="s">
        <v>8</v>
      </c>
      <c r="F1" t="s">
        <v>9</v>
      </c>
      <c r="G1" t="s">
        <v>14</v>
      </c>
      <c r="H1" t="s">
        <v>13</v>
      </c>
      <c r="I1" t="s">
        <v>10</v>
      </c>
      <c r="J1" t="s">
        <v>11</v>
      </c>
      <c r="K1" s="1" t="s">
        <v>12</v>
      </c>
      <c r="L1" t="s">
        <v>8</v>
      </c>
      <c r="M1" t="s">
        <v>9</v>
      </c>
      <c r="N1" t="s">
        <v>14</v>
      </c>
      <c r="O1" t="s">
        <v>13</v>
      </c>
      <c r="P1" t="s">
        <v>11</v>
      </c>
      <c r="Q1" t="s">
        <v>10</v>
      </c>
      <c r="R1" t="s">
        <v>15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</row>
    <row r="2" spans="1:25" x14ac:dyDescent="0.3">
      <c r="A2">
        <v>0</v>
      </c>
      <c r="B2">
        <v>23.78284</v>
      </c>
      <c r="D2">
        <f t="shared" ref="D2:D39" si="0">$W$2*A2+$X$2</f>
        <v>23.2912</v>
      </c>
      <c r="E2">
        <f>B2-D2</f>
        <v>0.4916400000000003</v>
      </c>
      <c r="F2">
        <f>E2*E2</f>
        <v>0.24170988960000028</v>
      </c>
      <c r="G2">
        <f>ABS(E2)</f>
        <v>0.4916400000000003</v>
      </c>
      <c r="T2">
        <v>18</v>
      </c>
      <c r="U2">
        <v>0</v>
      </c>
      <c r="V2">
        <v>37</v>
      </c>
      <c r="W2">
        <v>-1.25191E-3</v>
      </c>
      <c r="X2">
        <v>23.2912</v>
      </c>
      <c r="Y2">
        <v>0.179144</v>
      </c>
    </row>
    <row r="3" spans="1:25" x14ac:dyDescent="0.3">
      <c r="A3">
        <v>1</v>
      </c>
      <c r="B3">
        <v>22.682569999999998</v>
      </c>
      <c r="D3">
        <f t="shared" si="0"/>
        <v>23.289948089999999</v>
      </c>
      <c r="E3">
        <f t="shared" ref="E3:E66" si="1">B3-D3</f>
        <v>-0.60737809000000098</v>
      </c>
      <c r="F3">
        <f t="shared" ref="F3:F66" si="2">E3*E3</f>
        <v>0.36890814421204932</v>
      </c>
      <c r="G3">
        <f t="shared" ref="G3:G66" si="3">ABS(E3)</f>
        <v>0.60737809000000098</v>
      </c>
      <c r="T3">
        <v>5104</v>
      </c>
      <c r="U3">
        <v>37</v>
      </c>
      <c r="V3">
        <v>51</v>
      </c>
      <c r="W3">
        <v>-0.25240899999999999</v>
      </c>
      <c r="X3">
        <v>31.697199999999999</v>
      </c>
      <c r="Y3">
        <v>0.160524</v>
      </c>
    </row>
    <row r="4" spans="1:25" x14ac:dyDescent="0.3">
      <c r="A4">
        <v>2</v>
      </c>
      <c r="B4">
        <v>23.180409999999998</v>
      </c>
      <c r="D4">
        <f t="shared" si="0"/>
        <v>23.288696179999999</v>
      </c>
      <c r="E4">
        <f t="shared" si="1"/>
        <v>-0.10828618000000034</v>
      </c>
      <c r="F4">
        <f t="shared" si="2"/>
        <v>1.1725896778992474E-2</v>
      </c>
      <c r="G4">
        <f t="shared" si="3"/>
        <v>0.10828618000000034</v>
      </c>
      <c r="T4">
        <v>7896</v>
      </c>
      <c r="U4">
        <v>52</v>
      </c>
      <c r="V4">
        <v>193</v>
      </c>
      <c r="W4">
        <v>-5.7987499999999997E-2</v>
      </c>
      <c r="X4">
        <v>11.7805</v>
      </c>
      <c r="Y4">
        <v>6.3287000000000004</v>
      </c>
    </row>
    <row r="5" spans="1:25" x14ac:dyDescent="0.3">
      <c r="A5">
        <v>3</v>
      </c>
      <c r="B5">
        <v>23.014959999999999</v>
      </c>
      <c r="D5">
        <f t="shared" si="0"/>
        <v>23.287444269999998</v>
      </c>
      <c r="E5">
        <f t="shared" si="1"/>
        <v>-0.27248426999999964</v>
      </c>
      <c r="F5">
        <f t="shared" si="2"/>
        <v>7.424767739743271E-2</v>
      </c>
      <c r="G5">
        <f t="shared" si="3"/>
        <v>0.27248426999999964</v>
      </c>
    </row>
    <row r="6" spans="1:25" x14ac:dyDescent="0.3">
      <c r="A6">
        <v>4</v>
      </c>
      <c r="B6">
        <v>23.03265</v>
      </c>
      <c r="D6">
        <f t="shared" si="0"/>
        <v>23.286192360000001</v>
      </c>
      <c r="E6">
        <f t="shared" si="1"/>
        <v>-0.25354236000000085</v>
      </c>
      <c r="F6">
        <f t="shared" si="2"/>
        <v>6.4283728314370028E-2</v>
      </c>
      <c r="G6">
        <f t="shared" si="3"/>
        <v>0.25354236000000085</v>
      </c>
      <c r="T6">
        <v>7774</v>
      </c>
      <c r="U6">
        <v>52</v>
      </c>
      <c r="V6">
        <v>71</v>
      </c>
      <c r="W6">
        <v>-0.62007599999999996</v>
      </c>
      <c r="X6">
        <v>47.561900000000001</v>
      </c>
      <c r="Y6">
        <v>4.8385699999999998</v>
      </c>
    </row>
    <row r="7" spans="1:25" x14ac:dyDescent="0.3">
      <c r="A7">
        <v>5</v>
      </c>
      <c r="B7">
        <v>23.392130000000002</v>
      </c>
      <c r="D7">
        <f t="shared" si="0"/>
        <v>23.284940450000001</v>
      </c>
      <c r="E7">
        <f t="shared" si="1"/>
        <v>0.10718955000000108</v>
      </c>
      <c r="F7">
        <f t="shared" si="2"/>
        <v>1.1489599629202731E-2</v>
      </c>
      <c r="G7">
        <f t="shared" si="3"/>
        <v>0.10718955000000108</v>
      </c>
      <c r="T7">
        <v>10059</v>
      </c>
      <c r="U7">
        <v>72</v>
      </c>
      <c r="V7">
        <v>106</v>
      </c>
      <c r="W7">
        <v>-8.1511100000000003E-2</v>
      </c>
      <c r="X7">
        <v>12.916600000000001</v>
      </c>
      <c r="Y7">
        <v>2.7556400000000001</v>
      </c>
    </row>
    <row r="8" spans="1:25" x14ac:dyDescent="0.3">
      <c r="A8">
        <v>6</v>
      </c>
      <c r="B8">
        <v>23.651260000000001</v>
      </c>
      <c r="D8">
        <f t="shared" si="0"/>
        <v>23.28368854</v>
      </c>
      <c r="E8">
        <f t="shared" si="1"/>
        <v>0.36757146000000063</v>
      </c>
      <c r="F8">
        <f t="shared" si="2"/>
        <v>0.13510877820653205</v>
      </c>
      <c r="G8">
        <f t="shared" si="3"/>
        <v>0.36757146000000063</v>
      </c>
      <c r="T8">
        <v>13101</v>
      </c>
      <c r="U8">
        <v>107</v>
      </c>
      <c r="V8">
        <v>173</v>
      </c>
      <c r="W8">
        <v>-0.112093</v>
      </c>
      <c r="X8">
        <v>18.883500000000002</v>
      </c>
      <c r="Y8">
        <v>2.0670999999999999</v>
      </c>
    </row>
    <row r="9" spans="1:25" x14ac:dyDescent="0.3">
      <c r="A9">
        <v>7</v>
      </c>
      <c r="B9">
        <v>23.93075</v>
      </c>
      <c r="D9">
        <f t="shared" si="0"/>
        <v>23.282436629999999</v>
      </c>
      <c r="E9">
        <f t="shared" si="1"/>
        <v>0.64831337000000033</v>
      </c>
      <c r="F9">
        <f t="shared" si="2"/>
        <v>0.42031022572075732</v>
      </c>
      <c r="G9">
        <f t="shared" si="3"/>
        <v>0.64831337000000033</v>
      </c>
      <c r="T9">
        <v>15398</v>
      </c>
      <c r="U9">
        <v>173</v>
      </c>
      <c r="V9">
        <v>193</v>
      </c>
      <c r="W9">
        <v>0.28884799999999999</v>
      </c>
      <c r="X9">
        <v>-49.816600000000001</v>
      </c>
      <c r="Y9">
        <v>2.2173799999999999</v>
      </c>
    </row>
    <row r="10" spans="1:25" x14ac:dyDescent="0.3">
      <c r="A10">
        <v>8</v>
      </c>
      <c r="B10">
        <v>23.393049999999999</v>
      </c>
      <c r="D10">
        <f t="shared" si="0"/>
        <v>23.281184719999999</v>
      </c>
      <c r="E10">
        <f t="shared" si="1"/>
        <v>0.11186527999999996</v>
      </c>
      <c r="F10">
        <f t="shared" si="2"/>
        <v>1.251384086947839E-2</v>
      </c>
      <c r="G10">
        <f t="shared" si="3"/>
        <v>0.11186527999999996</v>
      </c>
    </row>
    <row r="11" spans="1:25" x14ac:dyDescent="0.3">
      <c r="A11">
        <v>9</v>
      </c>
      <c r="B11">
        <v>23.357959999999999</v>
      </c>
      <c r="D11">
        <f t="shared" si="0"/>
        <v>23.279932809999998</v>
      </c>
      <c r="E11">
        <f t="shared" si="1"/>
        <v>7.8027190000000246E-2</v>
      </c>
      <c r="F11">
        <f t="shared" si="2"/>
        <v>6.0882423792961386E-3</v>
      </c>
      <c r="G11">
        <f t="shared" si="3"/>
        <v>7.8027190000000246E-2</v>
      </c>
    </row>
    <row r="12" spans="1:25" x14ac:dyDescent="0.3">
      <c r="A12">
        <v>10</v>
      </c>
      <c r="B12">
        <v>23.639579999999999</v>
      </c>
      <c r="D12">
        <f t="shared" si="0"/>
        <v>23.278680900000001</v>
      </c>
      <c r="E12">
        <f t="shared" si="1"/>
        <v>0.36089909999999747</v>
      </c>
      <c r="F12">
        <f t="shared" si="2"/>
        <v>0.13024816038080816</v>
      </c>
      <c r="G12">
        <f t="shared" si="3"/>
        <v>0.36089909999999747</v>
      </c>
    </row>
    <row r="13" spans="1:25" x14ac:dyDescent="0.3">
      <c r="A13">
        <v>11</v>
      </c>
      <c r="B13">
        <v>23.430990000000001</v>
      </c>
      <c r="D13">
        <f t="shared" si="0"/>
        <v>23.277428990000001</v>
      </c>
      <c r="E13">
        <f t="shared" si="1"/>
        <v>0.15356101000000066</v>
      </c>
      <c r="F13">
        <f t="shared" si="2"/>
        <v>2.3580983792220303E-2</v>
      </c>
      <c r="G13">
        <f t="shared" si="3"/>
        <v>0.15356101000000066</v>
      </c>
    </row>
    <row r="14" spans="1:25" x14ac:dyDescent="0.3">
      <c r="A14">
        <v>12</v>
      </c>
      <c r="B14">
        <v>23.53152</v>
      </c>
      <c r="D14">
        <f t="shared" si="0"/>
        <v>23.27617708</v>
      </c>
      <c r="E14">
        <f t="shared" si="1"/>
        <v>0.25534292000000036</v>
      </c>
      <c r="F14">
        <f t="shared" si="2"/>
        <v>6.5200006794126589E-2</v>
      </c>
      <c r="G14">
        <f t="shared" si="3"/>
        <v>0.25534292000000036</v>
      </c>
    </row>
    <row r="15" spans="1:25" x14ac:dyDescent="0.3">
      <c r="A15">
        <v>13</v>
      </c>
      <c r="B15">
        <v>23.463930000000001</v>
      </c>
      <c r="D15">
        <f t="shared" si="0"/>
        <v>23.274925169999999</v>
      </c>
      <c r="E15">
        <f t="shared" si="1"/>
        <v>0.18900483000000179</v>
      </c>
      <c r="F15">
        <f t="shared" si="2"/>
        <v>3.5722825763329573E-2</v>
      </c>
      <c r="G15">
        <f t="shared" si="3"/>
        <v>0.18900483000000179</v>
      </c>
    </row>
    <row r="16" spans="1:25" x14ac:dyDescent="0.3">
      <c r="A16">
        <v>14</v>
      </c>
      <c r="B16">
        <v>22.98124</v>
      </c>
      <c r="D16">
        <f t="shared" si="0"/>
        <v>23.273673259999999</v>
      </c>
      <c r="E16">
        <f t="shared" si="1"/>
        <v>-0.29243325999999925</v>
      </c>
      <c r="F16">
        <f t="shared" si="2"/>
        <v>8.551721155422716E-2</v>
      </c>
      <c r="G16">
        <f t="shared" si="3"/>
        <v>0.29243325999999925</v>
      </c>
    </row>
    <row r="17" spans="1:7" x14ac:dyDescent="0.3">
      <c r="A17">
        <v>15</v>
      </c>
      <c r="B17">
        <v>22.857479999999999</v>
      </c>
      <c r="D17">
        <f t="shared" si="0"/>
        <v>23.272421349999998</v>
      </c>
      <c r="E17">
        <f t="shared" si="1"/>
        <v>-0.41494134999999943</v>
      </c>
      <c r="F17">
        <f t="shared" si="2"/>
        <v>0.17217632393982202</v>
      </c>
      <c r="G17">
        <f t="shared" si="3"/>
        <v>0.41494134999999943</v>
      </c>
    </row>
    <row r="18" spans="1:7" x14ac:dyDescent="0.3">
      <c r="A18">
        <v>16</v>
      </c>
      <c r="B18">
        <v>21.371739999999999</v>
      </c>
      <c r="D18">
        <f t="shared" si="0"/>
        <v>23.271169440000001</v>
      </c>
      <c r="E18">
        <f t="shared" si="1"/>
        <v>-1.8994294400000022</v>
      </c>
      <c r="F18">
        <f t="shared" si="2"/>
        <v>3.607832197538722</v>
      </c>
      <c r="G18">
        <f t="shared" si="3"/>
        <v>1.8994294400000022</v>
      </c>
    </row>
    <row r="19" spans="1:7" x14ac:dyDescent="0.3">
      <c r="A19">
        <v>17</v>
      </c>
      <c r="B19">
        <v>23.12114</v>
      </c>
      <c r="D19">
        <f t="shared" si="0"/>
        <v>23.269917530000001</v>
      </c>
      <c r="E19">
        <f t="shared" si="1"/>
        <v>-0.14877753000000027</v>
      </c>
      <c r="F19">
        <f t="shared" si="2"/>
        <v>2.2134753432900979E-2</v>
      </c>
      <c r="G19">
        <f t="shared" si="3"/>
        <v>0.14877753000000027</v>
      </c>
    </row>
    <row r="20" spans="1:7" x14ac:dyDescent="0.3">
      <c r="A20">
        <v>18</v>
      </c>
      <c r="B20">
        <v>23.03341</v>
      </c>
      <c r="D20">
        <f t="shared" si="0"/>
        <v>23.26866562</v>
      </c>
      <c r="E20">
        <f t="shared" si="1"/>
        <v>-0.23525562000000022</v>
      </c>
      <c r="F20">
        <f t="shared" si="2"/>
        <v>5.5345206741584503E-2</v>
      </c>
      <c r="G20">
        <f t="shared" si="3"/>
        <v>0.23525562000000022</v>
      </c>
    </row>
    <row r="21" spans="1:7" x14ac:dyDescent="0.3">
      <c r="A21">
        <v>19</v>
      </c>
      <c r="B21">
        <v>23.141359999999999</v>
      </c>
      <c r="D21">
        <f t="shared" si="0"/>
        <v>23.26741371</v>
      </c>
      <c r="E21">
        <f t="shared" si="1"/>
        <v>-0.12605371000000076</v>
      </c>
      <c r="F21">
        <f t="shared" si="2"/>
        <v>1.5889537804764292E-2</v>
      </c>
      <c r="G21">
        <f t="shared" si="3"/>
        <v>0.12605371000000076</v>
      </c>
    </row>
    <row r="22" spans="1:7" x14ac:dyDescent="0.3">
      <c r="A22">
        <v>20</v>
      </c>
      <c r="B22">
        <v>23.14235</v>
      </c>
      <c r="D22">
        <f t="shared" si="0"/>
        <v>23.266161799999999</v>
      </c>
      <c r="E22">
        <f t="shared" si="1"/>
        <v>-0.12381179999999858</v>
      </c>
      <c r="F22">
        <f t="shared" si="2"/>
        <v>1.532936181923965E-2</v>
      </c>
      <c r="G22">
        <f t="shared" si="3"/>
        <v>0.12381179999999858</v>
      </c>
    </row>
    <row r="23" spans="1:7" x14ac:dyDescent="0.3">
      <c r="A23">
        <v>21</v>
      </c>
      <c r="B23">
        <v>23.41208</v>
      </c>
      <c r="D23">
        <f t="shared" si="0"/>
        <v>23.264909889999998</v>
      </c>
      <c r="E23">
        <f t="shared" si="1"/>
        <v>0.14717011000000113</v>
      </c>
      <c r="F23">
        <f t="shared" si="2"/>
        <v>2.1659041277412434E-2</v>
      </c>
      <c r="G23">
        <f t="shared" si="3"/>
        <v>0.14717011000000113</v>
      </c>
    </row>
    <row r="24" spans="1:7" x14ac:dyDescent="0.3">
      <c r="A24">
        <v>22</v>
      </c>
      <c r="B24">
        <v>23.506260000000001</v>
      </c>
      <c r="D24">
        <f t="shared" si="0"/>
        <v>23.263657980000001</v>
      </c>
      <c r="E24">
        <f t="shared" si="1"/>
        <v>0.24260201999999964</v>
      </c>
      <c r="F24">
        <f t="shared" si="2"/>
        <v>5.8855740108080229E-2</v>
      </c>
      <c r="G24">
        <f t="shared" si="3"/>
        <v>0.24260201999999964</v>
      </c>
    </row>
    <row r="25" spans="1:7" x14ac:dyDescent="0.3">
      <c r="A25">
        <v>23</v>
      </c>
      <c r="B25">
        <v>23.519069999999999</v>
      </c>
      <c r="D25">
        <f t="shared" si="0"/>
        <v>23.262406070000001</v>
      </c>
      <c r="E25">
        <f t="shared" si="1"/>
        <v>0.25666392999999843</v>
      </c>
      <c r="F25">
        <f t="shared" si="2"/>
        <v>6.5876372963044091E-2</v>
      </c>
      <c r="G25">
        <f t="shared" si="3"/>
        <v>0.25666392999999843</v>
      </c>
    </row>
    <row r="26" spans="1:7" x14ac:dyDescent="0.3">
      <c r="A26">
        <v>24</v>
      </c>
      <c r="B26">
        <v>23.49296</v>
      </c>
      <c r="D26">
        <f t="shared" si="0"/>
        <v>23.26115416</v>
      </c>
      <c r="E26">
        <f t="shared" si="1"/>
        <v>0.23180583999999982</v>
      </c>
      <c r="F26">
        <f t="shared" si="2"/>
        <v>5.3733947458105516E-2</v>
      </c>
      <c r="G26">
        <f t="shared" si="3"/>
        <v>0.23180583999999982</v>
      </c>
    </row>
    <row r="27" spans="1:7" x14ac:dyDescent="0.3">
      <c r="A27">
        <v>25</v>
      </c>
      <c r="B27">
        <v>23.56671</v>
      </c>
      <c r="D27">
        <f t="shared" si="0"/>
        <v>23.25990225</v>
      </c>
      <c r="E27">
        <f t="shared" si="1"/>
        <v>0.30680775000000082</v>
      </c>
      <c r="F27">
        <f t="shared" si="2"/>
        <v>9.4130995460063011E-2</v>
      </c>
      <c r="G27">
        <f t="shared" si="3"/>
        <v>0.30680775000000082</v>
      </c>
    </row>
    <row r="28" spans="1:7" x14ac:dyDescent="0.3">
      <c r="A28">
        <v>26</v>
      </c>
      <c r="B28">
        <v>23.73686</v>
      </c>
      <c r="D28">
        <f t="shared" si="0"/>
        <v>23.258650339999999</v>
      </c>
      <c r="E28">
        <f t="shared" si="1"/>
        <v>0.47820966000000098</v>
      </c>
      <c r="F28">
        <f t="shared" si="2"/>
        <v>0.22868447891731652</v>
      </c>
      <c r="G28">
        <f t="shared" si="3"/>
        <v>0.47820966000000098</v>
      </c>
    </row>
    <row r="29" spans="1:7" x14ac:dyDescent="0.3">
      <c r="A29">
        <v>27</v>
      </c>
      <c r="B29">
        <v>23.760159999999999</v>
      </c>
      <c r="D29">
        <f t="shared" si="0"/>
        <v>23.257398429999999</v>
      </c>
      <c r="E29">
        <f t="shared" si="1"/>
        <v>0.50276157000000055</v>
      </c>
      <c r="F29">
        <f t="shared" si="2"/>
        <v>0.25276919626886546</v>
      </c>
      <c r="G29">
        <f t="shared" si="3"/>
        <v>0.50276157000000055</v>
      </c>
    </row>
    <row r="30" spans="1:7" x14ac:dyDescent="0.3">
      <c r="A30">
        <v>28</v>
      </c>
      <c r="B30">
        <v>23.57799</v>
      </c>
      <c r="D30">
        <f t="shared" si="0"/>
        <v>23.256146520000001</v>
      </c>
      <c r="E30">
        <f t="shared" si="1"/>
        <v>0.32184347999999829</v>
      </c>
      <c r="F30">
        <f t="shared" si="2"/>
        <v>0.1035832256185093</v>
      </c>
      <c r="G30">
        <f t="shared" si="3"/>
        <v>0.32184347999999829</v>
      </c>
    </row>
    <row r="31" spans="1:7" x14ac:dyDescent="0.3">
      <c r="A31">
        <v>29</v>
      </c>
      <c r="B31">
        <v>23.41883</v>
      </c>
      <c r="D31">
        <f t="shared" si="0"/>
        <v>23.254894610000001</v>
      </c>
      <c r="E31">
        <f t="shared" si="1"/>
        <v>0.1639353899999989</v>
      </c>
      <c r="F31">
        <f t="shared" si="2"/>
        <v>2.6874812094451739E-2</v>
      </c>
      <c r="G31">
        <f t="shared" si="3"/>
        <v>0.1639353899999989</v>
      </c>
    </row>
    <row r="32" spans="1:7" x14ac:dyDescent="0.3">
      <c r="A32">
        <v>30</v>
      </c>
      <c r="B32">
        <v>23.256910000000001</v>
      </c>
      <c r="D32">
        <f t="shared" si="0"/>
        <v>23.2536427</v>
      </c>
      <c r="E32">
        <f t="shared" si="1"/>
        <v>3.2673000000009722E-3</v>
      </c>
      <c r="F32">
        <f t="shared" si="2"/>
        <v>1.0675249290006352E-5</v>
      </c>
      <c r="G32">
        <f t="shared" si="3"/>
        <v>3.2673000000009722E-3</v>
      </c>
    </row>
    <row r="33" spans="1:10" x14ac:dyDescent="0.3">
      <c r="A33">
        <v>31</v>
      </c>
      <c r="B33">
        <v>23.230779999999999</v>
      </c>
      <c r="D33">
        <f t="shared" si="0"/>
        <v>23.25239079</v>
      </c>
      <c r="E33">
        <f t="shared" si="1"/>
        <v>-2.1610790000000435E-2</v>
      </c>
      <c r="F33">
        <f t="shared" si="2"/>
        <v>4.670262444241188E-4</v>
      </c>
      <c r="G33">
        <f t="shared" si="3"/>
        <v>2.1610790000000435E-2</v>
      </c>
    </row>
    <row r="34" spans="1:10" x14ac:dyDescent="0.3">
      <c r="A34">
        <v>32</v>
      </c>
      <c r="B34">
        <v>23.119109999999999</v>
      </c>
      <c r="D34">
        <f t="shared" si="0"/>
        <v>23.251138879999999</v>
      </c>
      <c r="E34">
        <f t="shared" si="1"/>
        <v>-0.13202888000000002</v>
      </c>
      <c r="F34">
        <f t="shared" si="2"/>
        <v>1.7431625154054404E-2</v>
      </c>
      <c r="G34">
        <f t="shared" si="3"/>
        <v>0.13202888000000002</v>
      </c>
    </row>
    <row r="35" spans="1:10" x14ac:dyDescent="0.3">
      <c r="A35">
        <v>33</v>
      </c>
      <c r="B35">
        <v>23.026620000000001</v>
      </c>
      <c r="D35">
        <f t="shared" si="0"/>
        <v>23.249886969999999</v>
      </c>
      <c r="E35">
        <f t="shared" si="1"/>
        <v>-0.2232669699999974</v>
      </c>
      <c r="F35">
        <f t="shared" si="2"/>
        <v>4.9848139892979738E-2</v>
      </c>
      <c r="G35">
        <f t="shared" si="3"/>
        <v>0.2232669699999974</v>
      </c>
    </row>
    <row r="36" spans="1:10" x14ac:dyDescent="0.3">
      <c r="A36">
        <v>34</v>
      </c>
      <c r="B36">
        <v>23.124510000000001</v>
      </c>
      <c r="D36">
        <f t="shared" si="0"/>
        <v>23.248635060000002</v>
      </c>
      <c r="E36">
        <f t="shared" si="1"/>
        <v>-0.12412506000000079</v>
      </c>
      <c r="F36">
        <f t="shared" si="2"/>
        <v>1.5407030520003796E-2</v>
      </c>
      <c r="G36">
        <f t="shared" si="3"/>
        <v>0.12412506000000079</v>
      </c>
    </row>
    <row r="37" spans="1:10" x14ac:dyDescent="0.3">
      <c r="A37">
        <v>35</v>
      </c>
      <c r="B37">
        <v>23.114909999999998</v>
      </c>
      <c r="D37">
        <f t="shared" si="0"/>
        <v>23.247383150000001</v>
      </c>
      <c r="E37">
        <f t="shared" si="1"/>
        <v>-0.1324731500000027</v>
      </c>
      <c r="F37">
        <f t="shared" si="2"/>
        <v>1.7549135470923218E-2</v>
      </c>
      <c r="G37">
        <f t="shared" si="3"/>
        <v>0.1324731500000027</v>
      </c>
    </row>
    <row r="38" spans="1:10" x14ac:dyDescent="0.3">
      <c r="A38">
        <v>36</v>
      </c>
      <c r="B38">
        <v>23.078700000000001</v>
      </c>
      <c r="D38">
        <f t="shared" si="0"/>
        <v>23.24613124</v>
      </c>
      <c r="E38">
        <f t="shared" si="1"/>
        <v>-0.16743123999999909</v>
      </c>
      <c r="F38">
        <f t="shared" si="2"/>
        <v>2.8033220127937297E-2</v>
      </c>
      <c r="G38">
        <f t="shared" si="3"/>
        <v>0.16743123999999909</v>
      </c>
    </row>
    <row r="39" spans="1:10" x14ac:dyDescent="0.3">
      <c r="A39">
        <v>37</v>
      </c>
      <c r="B39">
        <v>23.110530000000001</v>
      </c>
      <c r="D39">
        <f t="shared" si="0"/>
        <v>23.24487933</v>
      </c>
      <c r="E39">
        <f t="shared" si="1"/>
        <v>-0.13434932999999916</v>
      </c>
      <c r="F39">
        <f t="shared" si="2"/>
        <v>1.8049742471448672E-2</v>
      </c>
      <c r="G39">
        <f t="shared" si="3"/>
        <v>0.13434932999999916</v>
      </c>
      <c r="H39">
        <f>SUM(G2:G39)/COUNT(G2:G39)</f>
        <v>0.28516212605263169</v>
      </c>
      <c r="I39">
        <f>SUM(F2:F39)/(COUNT(F2:F39)-1)</f>
        <v>0.17914397291802064</v>
      </c>
      <c r="J39">
        <f>SUM(F2:F39)</f>
        <v>6.6283269979667638</v>
      </c>
    </row>
    <row r="40" spans="1:10" x14ac:dyDescent="0.3">
      <c r="A40">
        <v>38</v>
      </c>
      <c r="B40">
        <v>22.139849999999999</v>
      </c>
      <c r="D40">
        <f t="shared" ref="D40:D53" si="4">$W$3*A40+$X$3</f>
        <v>22.105657999999998</v>
      </c>
      <c r="E40">
        <f t="shared" si="1"/>
        <v>3.4192000000000888E-2</v>
      </c>
      <c r="F40">
        <f t="shared" si="2"/>
        <v>1.1690928640000608E-3</v>
      </c>
      <c r="G40">
        <f t="shared" si="3"/>
        <v>3.4192000000000888E-2</v>
      </c>
    </row>
    <row r="41" spans="1:10" x14ac:dyDescent="0.3">
      <c r="A41">
        <v>39</v>
      </c>
      <c r="B41">
        <v>21.704640000000001</v>
      </c>
      <c r="D41">
        <f t="shared" si="4"/>
        <v>21.853248999999998</v>
      </c>
      <c r="E41">
        <f t="shared" si="1"/>
        <v>-0.14860899999999688</v>
      </c>
      <c r="F41">
        <f t="shared" si="2"/>
        <v>2.2084634880999075E-2</v>
      </c>
      <c r="G41">
        <f t="shared" si="3"/>
        <v>0.14860899999999688</v>
      </c>
    </row>
    <row r="42" spans="1:10" x14ac:dyDescent="0.3">
      <c r="A42">
        <v>40</v>
      </c>
      <c r="B42">
        <v>21.473320000000001</v>
      </c>
      <c r="D42">
        <f t="shared" si="4"/>
        <v>21.600839999999998</v>
      </c>
      <c r="E42">
        <f t="shared" si="1"/>
        <v>-0.12751999999999697</v>
      </c>
      <c r="F42">
        <f t="shared" si="2"/>
        <v>1.6261350399999226E-2</v>
      </c>
      <c r="G42">
        <f t="shared" si="3"/>
        <v>0.12751999999999697</v>
      </c>
    </row>
    <row r="43" spans="1:10" x14ac:dyDescent="0.3">
      <c r="A43">
        <v>41</v>
      </c>
      <c r="B43">
        <v>21.15795</v>
      </c>
      <c r="D43">
        <f t="shared" si="4"/>
        <v>21.348430999999998</v>
      </c>
      <c r="E43">
        <f t="shared" si="1"/>
        <v>-0.19048099999999835</v>
      </c>
      <c r="F43">
        <f t="shared" si="2"/>
        <v>3.6283011360999373E-2</v>
      </c>
      <c r="G43">
        <f t="shared" si="3"/>
        <v>0.19048099999999835</v>
      </c>
    </row>
    <row r="44" spans="1:10" x14ac:dyDescent="0.3">
      <c r="A44">
        <v>42</v>
      </c>
      <c r="B44">
        <v>20.900120000000001</v>
      </c>
      <c r="D44">
        <f t="shared" si="4"/>
        <v>21.096021999999998</v>
      </c>
      <c r="E44">
        <f t="shared" si="1"/>
        <v>-0.19590199999999669</v>
      </c>
      <c r="F44">
        <f t="shared" si="2"/>
        <v>3.83775936039987E-2</v>
      </c>
      <c r="G44">
        <f t="shared" si="3"/>
        <v>0.19590199999999669</v>
      </c>
    </row>
    <row r="45" spans="1:10" x14ac:dyDescent="0.3">
      <c r="A45">
        <v>43</v>
      </c>
      <c r="B45">
        <v>20.706499999999998</v>
      </c>
      <c r="D45">
        <f t="shared" si="4"/>
        <v>20.843612999999998</v>
      </c>
      <c r="E45">
        <f t="shared" si="1"/>
        <v>-0.13711299999999937</v>
      </c>
      <c r="F45">
        <f t="shared" si="2"/>
        <v>1.879997476899983E-2</v>
      </c>
      <c r="G45">
        <f t="shared" si="3"/>
        <v>0.13711299999999937</v>
      </c>
    </row>
    <row r="46" spans="1:10" x14ac:dyDescent="0.3">
      <c r="A46">
        <v>44</v>
      </c>
      <c r="B46">
        <v>20.308979999999998</v>
      </c>
      <c r="D46">
        <f t="shared" si="4"/>
        <v>20.591203999999998</v>
      </c>
      <c r="E46">
        <f t="shared" si="1"/>
        <v>-0.28222399999999936</v>
      </c>
      <c r="F46">
        <f t="shared" si="2"/>
        <v>7.9650386175999635E-2</v>
      </c>
      <c r="G46">
        <f t="shared" si="3"/>
        <v>0.28222399999999936</v>
      </c>
    </row>
    <row r="47" spans="1:10" x14ac:dyDescent="0.3">
      <c r="A47">
        <v>45</v>
      </c>
      <c r="B47">
        <v>20.285810000000001</v>
      </c>
      <c r="D47">
        <f t="shared" si="4"/>
        <v>20.338794999999998</v>
      </c>
      <c r="E47">
        <f t="shared" si="1"/>
        <v>-5.2984999999996063E-2</v>
      </c>
      <c r="F47">
        <f t="shared" si="2"/>
        <v>2.807410224999583E-3</v>
      </c>
      <c r="G47">
        <f t="shared" si="3"/>
        <v>5.2984999999996063E-2</v>
      </c>
    </row>
    <row r="48" spans="1:10" x14ac:dyDescent="0.3">
      <c r="A48">
        <v>46</v>
      </c>
      <c r="B48">
        <v>20.162939999999999</v>
      </c>
      <c r="D48">
        <f t="shared" si="4"/>
        <v>20.086385999999997</v>
      </c>
      <c r="E48">
        <f t="shared" si="1"/>
        <v>7.6554000000001565E-2</v>
      </c>
      <c r="F48">
        <f t="shared" si="2"/>
        <v>5.8605149160002399E-3</v>
      </c>
      <c r="G48">
        <f t="shared" si="3"/>
        <v>7.6554000000001565E-2</v>
      </c>
    </row>
    <row r="49" spans="1:16" x14ac:dyDescent="0.3">
      <c r="A49">
        <v>47</v>
      </c>
      <c r="B49">
        <v>20.040870000000002</v>
      </c>
      <c r="D49">
        <f t="shared" si="4"/>
        <v>19.833976999999997</v>
      </c>
      <c r="E49">
        <f t="shared" si="1"/>
        <v>0.20689300000000443</v>
      </c>
      <c r="F49">
        <f t="shared" si="2"/>
        <v>4.2804713449001837E-2</v>
      </c>
      <c r="G49">
        <f t="shared" si="3"/>
        <v>0.20689300000000443</v>
      </c>
    </row>
    <row r="50" spans="1:16" x14ac:dyDescent="0.3">
      <c r="A50">
        <v>48</v>
      </c>
      <c r="B50">
        <v>20.001709999999999</v>
      </c>
      <c r="D50">
        <f t="shared" si="4"/>
        <v>19.581567999999997</v>
      </c>
      <c r="E50">
        <f t="shared" si="1"/>
        <v>0.42014200000000201</v>
      </c>
      <c r="F50">
        <f t="shared" si="2"/>
        <v>0.17651930016400169</v>
      </c>
      <c r="G50">
        <f t="shared" si="3"/>
        <v>0.42014200000000201</v>
      </c>
    </row>
    <row r="51" spans="1:16" x14ac:dyDescent="0.3">
      <c r="A51">
        <v>49</v>
      </c>
      <c r="B51">
        <v>19.774480000000001</v>
      </c>
      <c r="D51">
        <f t="shared" si="4"/>
        <v>19.329158999999997</v>
      </c>
      <c r="E51">
        <f t="shared" si="1"/>
        <v>0.44532100000000341</v>
      </c>
      <c r="F51">
        <f t="shared" si="2"/>
        <v>0.19831079304100305</v>
      </c>
      <c r="G51">
        <f t="shared" si="3"/>
        <v>0.44532100000000341</v>
      </c>
    </row>
    <row r="52" spans="1:16" x14ac:dyDescent="0.3">
      <c r="A52">
        <v>50</v>
      </c>
      <c r="B52">
        <v>19.424600000000002</v>
      </c>
      <c r="D52">
        <f t="shared" si="4"/>
        <v>19.076749999999997</v>
      </c>
      <c r="E52">
        <f t="shared" si="1"/>
        <v>0.34785000000000466</v>
      </c>
      <c r="F52">
        <f t="shared" si="2"/>
        <v>0.12099962250000323</v>
      </c>
      <c r="G52">
        <f t="shared" si="3"/>
        <v>0.34785000000000466</v>
      </c>
    </row>
    <row r="53" spans="1:16" x14ac:dyDescent="0.3">
      <c r="A53" s="3">
        <v>51</v>
      </c>
      <c r="B53" s="3">
        <v>17.788170000000001</v>
      </c>
      <c r="C53" s="3"/>
      <c r="D53" s="3">
        <f t="shared" si="4"/>
        <v>18.824340999999997</v>
      </c>
      <c r="E53" s="3">
        <f t="shared" si="1"/>
        <v>-1.036170999999996</v>
      </c>
      <c r="F53" s="3">
        <f t="shared" si="2"/>
        <v>1.0736503412409917</v>
      </c>
      <c r="G53" s="3">
        <f t="shared" si="3"/>
        <v>1.036170999999996</v>
      </c>
      <c r="H53" s="3">
        <f>SUM(G40:G53)/COUNT(G40:G53)</f>
        <v>0.26442549999999976</v>
      </c>
      <c r="I53" s="3">
        <f>SUM(F39:F53)/(COUNT(F39:F53)-1)</f>
        <v>0.13225917729017472</v>
      </c>
      <c r="J53" s="3">
        <f>SUM(F40:F53)</f>
        <v>1.8335787395909973</v>
      </c>
      <c r="K53" s="4"/>
      <c r="L53" s="3"/>
      <c r="M53" s="3"/>
      <c r="N53" s="3"/>
      <c r="O53" s="3"/>
      <c r="P53" s="5"/>
    </row>
    <row r="54" spans="1:16" x14ac:dyDescent="0.3">
      <c r="A54">
        <v>52</v>
      </c>
      <c r="B54">
        <v>14.36436</v>
      </c>
      <c r="D54">
        <f t="shared" ref="D54:D85" si="5">$W$4*A54+$X$4</f>
        <v>8.7651500000000002</v>
      </c>
      <c r="E54">
        <f t="shared" si="1"/>
        <v>5.5992099999999994</v>
      </c>
      <c r="F54">
        <f t="shared" si="2"/>
        <v>31.351152624099992</v>
      </c>
      <c r="G54">
        <f t="shared" si="3"/>
        <v>5.5992099999999994</v>
      </c>
      <c r="K54" s="1">
        <f t="shared" ref="K54:K73" si="6">$W$6*$A54+$X$6</f>
        <v>15.317948000000001</v>
      </c>
      <c r="L54">
        <f>$B54-K54</f>
        <v>-0.95358800000000166</v>
      </c>
      <c r="M54">
        <f t="shared" ref="M54:M117" si="7">L54*L54</f>
        <v>0.90933007374400321</v>
      </c>
      <c r="N54">
        <f>ABS(L54)</f>
        <v>0.95358800000000166</v>
      </c>
    </row>
    <row r="55" spans="1:16" x14ac:dyDescent="0.3">
      <c r="A55">
        <v>53</v>
      </c>
      <c r="B55">
        <v>12.801819999999999</v>
      </c>
      <c r="D55">
        <f t="shared" si="5"/>
        <v>8.707162499999999</v>
      </c>
      <c r="E55">
        <f t="shared" si="1"/>
        <v>4.0946575000000003</v>
      </c>
      <c r="F55">
        <f t="shared" si="2"/>
        <v>16.766220042306252</v>
      </c>
      <c r="G55">
        <f t="shared" si="3"/>
        <v>4.0946575000000003</v>
      </c>
      <c r="K55" s="1">
        <f t="shared" si="6"/>
        <v>14.697872000000004</v>
      </c>
      <c r="L55">
        <f t="shared" ref="L55:L118" si="8">$B55-K55</f>
        <v>-1.8960520000000045</v>
      </c>
      <c r="M55">
        <f t="shared" si="7"/>
        <v>3.5950131867040169</v>
      </c>
      <c r="N55">
        <f t="shared" ref="N55:N118" si="9">ABS(L55)</f>
        <v>1.8960520000000045</v>
      </c>
    </row>
    <row r="56" spans="1:16" x14ac:dyDescent="0.3">
      <c r="A56">
        <v>54</v>
      </c>
      <c r="B56">
        <v>12.82799</v>
      </c>
      <c r="D56">
        <f t="shared" si="5"/>
        <v>8.6491749999999996</v>
      </c>
      <c r="E56">
        <f t="shared" si="1"/>
        <v>4.1788150000000002</v>
      </c>
      <c r="F56">
        <f t="shared" si="2"/>
        <v>17.462494804225003</v>
      </c>
      <c r="G56">
        <f t="shared" si="3"/>
        <v>4.1788150000000002</v>
      </c>
      <c r="K56" s="1">
        <f t="shared" si="6"/>
        <v>14.077796000000006</v>
      </c>
      <c r="L56">
        <f t="shared" si="8"/>
        <v>-1.2498060000000066</v>
      </c>
      <c r="M56">
        <f t="shared" si="7"/>
        <v>1.5620150376360167</v>
      </c>
      <c r="N56">
        <f t="shared" si="9"/>
        <v>1.2498060000000066</v>
      </c>
    </row>
    <row r="57" spans="1:16" x14ac:dyDescent="0.3">
      <c r="A57">
        <v>55</v>
      </c>
      <c r="B57">
        <v>12.49722</v>
      </c>
      <c r="D57">
        <f t="shared" si="5"/>
        <v>8.5911875000000002</v>
      </c>
      <c r="E57">
        <f t="shared" si="1"/>
        <v>3.9060325000000002</v>
      </c>
      <c r="F57">
        <f t="shared" si="2"/>
        <v>15.257089891056252</v>
      </c>
      <c r="G57">
        <f t="shared" si="3"/>
        <v>3.9060325000000002</v>
      </c>
      <c r="K57" s="1">
        <f t="shared" si="6"/>
        <v>13.457720000000002</v>
      </c>
      <c r="L57">
        <f t="shared" si="8"/>
        <v>-0.96050000000000146</v>
      </c>
      <c r="M57">
        <f t="shared" si="7"/>
        <v>0.92256025000000286</v>
      </c>
      <c r="N57">
        <f t="shared" si="9"/>
        <v>0.96050000000000146</v>
      </c>
    </row>
    <row r="58" spans="1:16" x14ac:dyDescent="0.3">
      <c r="A58">
        <v>56</v>
      </c>
      <c r="B58">
        <v>12.22559</v>
      </c>
      <c r="D58">
        <f t="shared" si="5"/>
        <v>8.5332000000000008</v>
      </c>
      <c r="E58">
        <f t="shared" si="1"/>
        <v>3.6923899999999996</v>
      </c>
      <c r="F58">
        <f t="shared" si="2"/>
        <v>13.633743912099996</v>
      </c>
      <c r="G58">
        <f t="shared" si="3"/>
        <v>3.6923899999999996</v>
      </c>
      <c r="K58" s="1">
        <f t="shared" si="6"/>
        <v>12.837644000000004</v>
      </c>
      <c r="L58">
        <f t="shared" si="8"/>
        <v>-0.61205400000000409</v>
      </c>
      <c r="M58">
        <f t="shared" si="7"/>
        <v>0.374610098916005</v>
      </c>
      <c r="N58">
        <f t="shared" si="9"/>
        <v>0.61205400000000409</v>
      </c>
    </row>
    <row r="59" spans="1:16" x14ac:dyDescent="0.3">
      <c r="A59">
        <v>57</v>
      </c>
      <c r="B59">
        <v>12.16356</v>
      </c>
      <c r="D59">
        <f t="shared" si="5"/>
        <v>8.4752124999999996</v>
      </c>
      <c r="E59">
        <f t="shared" si="1"/>
        <v>3.6883475000000008</v>
      </c>
      <c r="F59">
        <f t="shared" si="2"/>
        <v>13.603907280756255</v>
      </c>
      <c r="G59">
        <f t="shared" si="3"/>
        <v>3.6883475000000008</v>
      </c>
      <c r="K59" s="1">
        <f t="shared" si="6"/>
        <v>12.217568000000007</v>
      </c>
      <c r="L59">
        <f t="shared" si="8"/>
        <v>-5.4008000000006717E-2</v>
      </c>
      <c r="M59">
        <f t="shared" si="7"/>
        <v>2.9168640640007256E-3</v>
      </c>
      <c r="N59">
        <f t="shared" si="9"/>
        <v>5.4008000000006717E-2</v>
      </c>
    </row>
    <row r="60" spans="1:16" x14ac:dyDescent="0.3">
      <c r="A60">
        <v>58</v>
      </c>
      <c r="B60">
        <v>11.97171</v>
      </c>
      <c r="D60">
        <f t="shared" si="5"/>
        <v>8.4172250000000002</v>
      </c>
      <c r="E60">
        <f t="shared" si="1"/>
        <v>3.5544849999999997</v>
      </c>
      <c r="F60">
        <f t="shared" si="2"/>
        <v>12.634363615224999</v>
      </c>
      <c r="G60">
        <f t="shared" si="3"/>
        <v>3.5544849999999997</v>
      </c>
      <c r="K60" s="1">
        <f t="shared" si="6"/>
        <v>11.597492000000003</v>
      </c>
      <c r="L60">
        <f t="shared" si="8"/>
        <v>0.37421799999999728</v>
      </c>
      <c r="M60">
        <f t="shared" si="7"/>
        <v>0.14003911152399795</v>
      </c>
      <c r="N60">
        <f t="shared" si="9"/>
        <v>0.37421799999999728</v>
      </c>
    </row>
    <row r="61" spans="1:16" x14ac:dyDescent="0.3">
      <c r="A61">
        <v>59</v>
      </c>
      <c r="B61">
        <v>11.37013</v>
      </c>
      <c r="D61">
        <f t="shared" si="5"/>
        <v>8.3592375000000008</v>
      </c>
      <c r="E61">
        <f t="shared" si="1"/>
        <v>3.0108924999999989</v>
      </c>
      <c r="F61">
        <f t="shared" si="2"/>
        <v>9.065473646556244</v>
      </c>
      <c r="G61">
        <f t="shared" si="3"/>
        <v>3.0108924999999989</v>
      </c>
      <c r="K61" s="1">
        <f t="shared" si="6"/>
        <v>10.977416000000005</v>
      </c>
      <c r="L61">
        <f t="shared" si="8"/>
        <v>0.39271399999999446</v>
      </c>
      <c r="M61">
        <f t="shared" si="7"/>
        <v>0.15422428579599565</v>
      </c>
      <c r="N61">
        <f t="shared" si="9"/>
        <v>0.39271399999999446</v>
      </c>
    </row>
    <row r="62" spans="1:16" x14ac:dyDescent="0.3">
      <c r="A62">
        <v>60</v>
      </c>
      <c r="B62">
        <v>10.937139999999999</v>
      </c>
      <c r="D62">
        <f t="shared" si="5"/>
        <v>8.3012499999999996</v>
      </c>
      <c r="E62">
        <f t="shared" si="1"/>
        <v>2.6358899999999998</v>
      </c>
      <c r="F62">
        <f t="shared" si="2"/>
        <v>6.9479160920999989</v>
      </c>
      <c r="G62">
        <f t="shared" si="3"/>
        <v>2.6358899999999998</v>
      </c>
      <c r="K62" s="1">
        <f t="shared" si="6"/>
        <v>10.357340000000001</v>
      </c>
      <c r="L62">
        <f t="shared" si="8"/>
        <v>0.57979999999999876</v>
      </c>
      <c r="M62">
        <f t="shared" si="7"/>
        <v>0.33616803999999856</v>
      </c>
      <c r="N62">
        <f t="shared" si="9"/>
        <v>0.57979999999999876</v>
      </c>
    </row>
    <row r="63" spans="1:16" x14ac:dyDescent="0.3">
      <c r="A63">
        <v>61</v>
      </c>
      <c r="B63">
        <v>10.94646</v>
      </c>
      <c r="D63">
        <f t="shared" si="5"/>
        <v>8.2432625000000002</v>
      </c>
      <c r="E63">
        <f t="shared" si="1"/>
        <v>2.7031974999999999</v>
      </c>
      <c r="F63">
        <f t="shared" si="2"/>
        <v>7.3072767240062495</v>
      </c>
      <c r="G63">
        <f t="shared" si="3"/>
        <v>2.7031974999999999</v>
      </c>
      <c r="K63" s="1">
        <f t="shared" si="6"/>
        <v>9.7372640000000033</v>
      </c>
      <c r="L63">
        <f t="shared" si="8"/>
        <v>1.2091959999999968</v>
      </c>
      <c r="M63">
        <f t="shared" si="7"/>
        <v>1.4621549664159923</v>
      </c>
      <c r="N63">
        <f t="shared" si="9"/>
        <v>1.2091959999999968</v>
      </c>
    </row>
    <row r="64" spans="1:16" x14ac:dyDescent="0.3">
      <c r="A64">
        <v>62</v>
      </c>
      <c r="B64">
        <v>10.49471</v>
      </c>
      <c r="D64">
        <f t="shared" si="5"/>
        <v>8.1852750000000007</v>
      </c>
      <c r="E64">
        <f t="shared" si="1"/>
        <v>2.3094349999999988</v>
      </c>
      <c r="F64">
        <f t="shared" si="2"/>
        <v>5.3334900192249943</v>
      </c>
      <c r="G64">
        <f t="shared" si="3"/>
        <v>2.3094349999999988</v>
      </c>
      <c r="K64" s="1">
        <f t="shared" si="6"/>
        <v>9.1171880000000058</v>
      </c>
      <c r="L64">
        <f t="shared" si="8"/>
        <v>1.3775219999999937</v>
      </c>
      <c r="M64">
        <f t="shared" si="7"/>
        <v>1.8975668604839826</v>
      </c>
      <c r="N64">
        <f t="shared" si="9"/>
        <v>1.3775219999999937</v>
      </c>
    </row>
    <row r="65" spans="1:18" x14ac:dyDescent="0.3">
      <c r="A65">
        <v>63</v>
      </c>
      <c r="B65">
        <v>9.7747390000000003</v>
      </c>
      <c r="D65">
        <f t="shared" si="5"/>
        <v>8.1272874999999996</v>
      </c>
      <c r="E65">
        <f t="shared" si="1"/>
        <v>1.6474515000000007</v>
      </c>
      <c r="F65">
        <f t="shared" si="2"/>
        <v>2.7140964448522524</v>
      </c>
      <c r="G65">
        <f t="shared" si="3"/>
        <v>1.6474515000000007</v>
      </c>
      <c r="K65" s="1">
        <f t="shared" si="6"/>
        <v>8.4971120000000013</v>
      </c>
      <c r="L65">
        <f t="shared" si="8"/>
        <v>1.277626999999999</v>
      </c>
      <c r="M65">
        <f t="shared" si="7"/>
        <v>1.6323307511289973</v>
      </c>
      <c r="N65">
        <f t="shared" si="9"/>
        <v>1.277626999999999</v>
      </c>
    </row>
    <row r="66" spans="1:18" x14ac:dyDescent="0.3">
      <c r="A66">
        <v>64</v>
      </c>
      <c r="B66">
        <v>9.8172189999999997</v>
      </c>
      <c r="D66">
        <f t="shared" si="5"/>
        <v>8.0693000000000001</v>
      </c>
      <c r="E66">
        <f t="shared" si="1"/>
        <v>1.7479189999999996</v>
      </c>
      <c r="F66">
        <f t="shared" si="2"/>
        <v>3.0552208305609985</v>
      </c>
      <c r="G66">
        <f t="shared" si="3"/>
        <v>1.7479189999999996</v>
      </c>
      <c r="K66" s="1">
        <f t="shared" si="6"/>
        <v>7.8770360000000039</v>
      </c>
      <c r="L66">
        <f t="shared" si="8"/>
        <v>1.9401829999999958</v>
      </c>
      <c r="M66">
        <f t="shared" si="7"/>
        <v>3.7643100734889834</v>
      </c>
      <c r="N66">
        <f t="shared" si="9"/>
        <v>1.9401829999999958</v>
      </c>
    </row>
    <row r="67" spans="1:18" x14ac:dyDescent="0.3">
      <c r="A67">
        <v>65</v>
      </c>
      <c r="B67">
        <v>9.4244079999999997</v>
      </c>
      <c r="D67">
        <f t="shared" si="5"/>
        <v>8.0113125000000007</v>
      </c>
      <c r="E67">
        <f t="shared" ref="E67:E130" si="10">B67-D67</f>
        <v>1.4130954999999989</v>
      </c>
      <c r="F67">
        <f t="shared" ref="F67:F130" si="11">E67*E67</f>
        <v>1.9968388921202471</v>
      </c>
      <c r="G67">
        <f t="shared" ref="G67:G130" si="12">ABS(E67)</f>
        <v>1.4130954999999989</v>
      </c>
      <c r="K67" s="1">
        <f t="shared" si="6"/>
        <v>7.2569600000000065</v>
      </c>
      <c r="L67">
        <f t="shared" si="8"/>
        <v>2.1674479999999932</v>
      </c>
      <c r="M67">
        <f t="shared" si="7"/>
        <v>4.6978308327039704</v>
      </c>
      <c r="N67">
        <f t="shared" si="9"/>
        <v>2.1674479999999932</v>
      </c>
    </row>
    <row r="68" spans="1:18" x14ac:dyDescent="0.3">
      <c r="A68">
        <v>66</v>
      </c>
      <c r="B68">
        <v>9.2194160000000007</v>
      </c>
      <c r="D68">
        <f t="shared" si="5"/>
        <v>7.9533249999999995</v>
      </c>
      <c r="E68">
        <f t="shared" si="10"/>
        <v>1.2660910000000012</v>
      </c>
      <c r="F68">
        <f t="shared" si="11"/>
        <v>1.6029864202810029</v>
      </c>
      <c r="G68">
        <f t="shared" si="12"/>
        <v>1.2660910000000012</v>
      </c>
      <c r="K68" s="1">
        <f t="shared" si="6"/>
        <v>6.636884000000002</v>
      </c>
      <c r="L68">
        <f t="shared" si="8"/>
        <v>2.5825319999999987</v>
      </c>
      <c r="M68">
        <f t="shared" si="7"/>
        <v>6.6694715310239934</v>
      </c>
      <c r="N68">
        <f t="shared" si="9"/>
        <v>2.5825319999999987</v>
      </c>
    </row>
    <row r="69" spans="1:18" x14ac:dyDescent="0.3">
      <c r="A69">
        <v>67</v>
      </c>
      <c r="B69">
        <v>8.8507859999999994</v>
      </c>
      <c r="D69">
        <f t="shared" si="5"/>
        <v>7.8953375000000001</v>
      </c>
      <c r="E69">
        <f t="shared" si="10"/>
        <v>0.95544849999999926</v>
      </c>
      <c r="F69">
        <f t="shared" si="11"/>
        <v>0.9128818361522486</v>
      </c>
      <c r="G69">
        <f t="shared" si="12"/>
        <v>0.95544849999999926</v>
      </c>
      <c r="K69" s="1">
        <f t="shared" si="6"/>
        <v>6.0168080000000046</v>
      </c>
      <c r="L69">
        <f t="shared" si="8"/>
        <v>2.8339779999999948</v>
      </c>
      <c r="M69">
        <f t="shared" si="7"/>
        <v>8.03143130448397</v>
      </c>
      <c r="N69">
        <f t="shared" si="9"/>
        <v>2.8339779999999948</v>
      </c>
    </row>
    <row r="70" spans="1:18" x14ac:dyDescent="0.3">
      <c r="A70">
        <v>68</v>
      </c>
      <c r="B70">
        <v>8.1183999999999994</v>
      </c>
      <c r="D70">
        <f t="shared" si="5"/>
        <v>7.8373500000000007</v>
      </c>
      <c r="E70">
        <f t="shared" si="10"/>
        <v>0.28104999999999869</v>
      </c>
      <c r="F70">
        <f t="shared" si="11"/>
        <v>7.898910249999927E-2</v>
      </c>
      <c r="G70">
        <f t="shared" si="12"/>
        <v>0.28104999999999869</v>
      </c>
      <c r="K70" s="1">
        <f t="shared" si="6"/>
        <v>5.3967320000000072</v>
      </c>
      <c r="L70">
        <f t="shared" si="8"/>
        <v>2.7216679999999922</v>
      </c>
      <c r="M70">
        <f t="shared" si="7"/>
        <v>7.4074767022239572</v>
      </c>
      <c r="N70">
        <f t="shared" si="9"/>
        <v>2.7216679999999922</v>
      </c>
    </row>
    <row r="71" spans="1:18" x14ac:dyDescent="0.3">
      <c r="A71">
        <v>69</v>
      </c>
      <c r="B71">
        <v>1.897491</v>
      </c>
      <c r="D71">
        <f t="shared" si="5"/>
        <v>7.7793625000000004</v>
      </c>
      <c r="E71">
        <f t="shared" si="10"/>
        <v>-5.8818715000000008</v>
      </c>
      <c r="F71">
        <f t="shared" si="11"/>
        <v>34.596412342512259</v>
      </c>
      <c r="G71">
        <f t="shared" si="12"/>
        <v>5.8818715000000008</v>
      </c>
      <c r="K71" s="1">
        <f t="shared" si="6"/>
        <v>4.7766560000000027</v>
      </c>
      <c r="L71">
        <f t="shared" si="8"/>
        <v>-2.8791650000000026</v>
      </c>
      <c r="M71">
        <f t="shared" si="7"/>
        <v>8.2895910972250153</v>
      </c>
      <c r="N71">
        <f t="shared" si="9"/>
        <v>2.8791650000000026</v>
      </c>
    </row>
    <row r="72" spans="1:18" x14ac:dyDescent="0.3">
      <c r="A72">
        <v>70</v>
      </c>
      <c r="B72">
        <v>-0.94492069999999995</v>
      </c>
      <c r="D72">
        <f t="shared" si="5"/>
        <v>7.7213750000000001</v>
      </c>
      <c r="E72">
        <f t="shared" si="10"/>
        <v>-8.6662956999999992</v>
      </c>
      <c r="F72">
        <f t="shared" si="11"/>
        <v>75.104681159838478</v>
      </c>
      <c r="G72">
        <f t="shared" si="12"/>
        <v>8.6662956999999992</v>
      </c>
      <c r="K72" s="1">
        <f t="shared" si="6"/>
        <v>4.1565800000000053</v>
      </c>
      <c r="L72">
        <f t="shared" si="8"/>
        <v>-5.1015007000000052</v>
      </c>
      <c r="M72">
        <f t="shared" si="7"/>
        <v>26.025309392100542</v>
      </c>
      <c r="N72">
        <f t="shared" si="9"/>
        <v>5.1015007000000052</v>
      </c>
    </row>
    <row r="73" spans="1:18" x14ac:dyDescent="0.3">
      <c r="A73" s="3">
        <v>71</v>
      </c>
      <c r="B73" s="3">
        <v>-0.21296219999999999</v>
      </c>
      <c r="C73" s="3"/>
      <c r="D73" s="3">
        <f t="shared" si="5"/>
        <v>7.6633874999999998</v>
      </c>
      <c r="E73" s="3">
        <f t="shared" si="10"/>
        <v>-7.8763496999999996</v>
      </c>
      <c r="F73" s="3">
        <f t="shared" si="11"/>
        <v>62.036884596690086</v>
      </c>
      <c r="G73" s="3">
        <f t="shared" si="12"/>
        <v>7.8763496999999996</v>
      </c>
      <c r="H73" s="3"/>
      <c r="I73" s="3"/>
      <c r="J73" s="3"/>
      <c r="K73" s="4">
        <f t="shared" si="6"/>
        <v>3.5365040000000008</v>
      </c>
      <c r="L73" s="3">
        <f t="shared" si="8"/>
        <v>-3.7494662000000005</v>
      </c>
      <c r="M73">
        <f t="shared" si="7"/>
        <v>14.058496784942443</v>
      </c>
      <c r="N73" s="3">
        <f t="shared" si="9"/>
        <v>3.7494662000000005</v>
      </c>
      <c r="O73" s="3">
        <f>SUM(N54:N73)/COUNT(N54:N73)</f>
        <v>1.7456512949999996</v>
      </c>
      <c r="P73" s="5">
        <f>SUM(M54:M73)</f>
        <v>91.932847244605895</v>
      </c>
      <c r="Q73">
        <f>P73/COUNT(N54:N73)</f>
        <v>4.5966423622302948</v>
      </c>
      <c r="R73">
        <f>P73/SQRT(COUNT(N54:N73))</f>
        <v>20.556809580404302</v>
      </c>
    </row>
    <row r="74" spans="1:18" x14ac:dyDescent="0.3">
      <c r="A74">
        <v>72</v>
      </c>
      <c r="B74">
        <v>3.920223</v>
      </c>
      <c r="D74">
        <f t="shared" si="5"/>
        <v>7.6054000000000004</v>
      </c>
      <c r="E74">
        <f t="shared" si="10"/>
        <v>-3.6851770000000004</v>
      </c>
      <c r="F74">
        <f t="shared" si="11"/>
        <v>13.580529521329003</v>
      </c>
      <c r="G74">
        <f t="shared" si="12"/>
        <v>3.6851770000000004</v>
      </c>
      <c r="K74" s="4">
        <f t="shared" ref="K74:K108" si="13">$W$7*$A74+$X$7</f>
        <v>7.047800800000001</v>
      </c>
      <c r="L74">
        <f t="shared" si="8"/>
        <v>-3.127577800000001</v>
      </c>
      <c r="M74">
        <f t="shared" si="7"/>
        <v>9.7817428950528456</v>
      </c>
      <c r="N74">
        <f t="shared" si="9"/>
        <v>3.127577800000001</v>
      </c>
    </row>
    <row r="75" spans="1:18" x14ac:dyDescent="0.3">
      <c r="A75">
        <v>73</v>
      </c>
      <c r="B75">
        <v>4.7301190000000002</v>
      </c>
      <c r="D75">
        <f t="shared" si="5"/>
        <v>7.5474125000000001</v>
      </c>
      <c r="E75">
        <f t="shared" si="10"/>
        <v>-2.8172934999999999</v>
      </c>
      <c r="F75">
        <f t="shared" si="11"/>
        <v>7.9371426651422494</v>
      </c>
      <c r="G75">
        <f t="shared" si="12"/>
        <v>2.8172934999999999</v>
      </c>
      <c r="K75" s="4">
        <f t="shared" si="13"/>
        <v>6.9662897000000008</v>
      </c>
      <c r="L75">
        <f t="shared" si="8"/>
        <v>-2.2361707000000006</v>
      </c>
      <c r="M75">
        <f t="shared" si="7"/>
        <v>5.0004593995384932</v>
      </c>
      <c r="N75">
        <f t="shared" si="9"/>
        <v>2.2361707000000006</v>
      </c>
    </row>
    <row r="76" spans="1:18" x14ac:dyDescent="0.3">
      <c r="A76">
        <v>74</v>
      </c>
      <c r="B76">
        <v>3.1017250000000001</v>
      </c>
      <c r="D76">
        <f t="shared" si="5"/>
        <v>7.4894249999999998</v>
      </c>
      <c r="E76">
        <f t="shared" si="10"/>
        <v>-4.3876999999999997</v>
      </c>
      <c r="F76">
        <f t="shared" si="11"/>
        <v>19.251911289999999</v>
      </c>
      <c r="G76">
        <f t="shared" si="12"/>
        <v>4.3876999999999997</v>
      </c>
      <c r="K76" s="4">
        <f t="shared" si="13"/>
        <v>6.8847786000000006</v>
      </c>
      <c r="L76">
        <f t="shared" si="8"/>
        <v>-3.7830536000000006</v>
      </c>
      <c r="M76">
        <f t="shared" si="7"/>
        <v>14.311494540472964</v>
      </c>
      <c r="N76">
        <f t="shared" si="9"/>
        <v>3.7830536000000006</v>
      </c>
    </row>
    <row r="77" spans="1:18" x14ac:dyDescent="0.3">
      <c r="A77">
        <v>75</v>
      </c>
      <c r="B77">
        <v>3.4518939999999998</v>
      </c>
      <c r="D77">
        <f t="shared" si="5"/>
        <v>7.4314375000000004</v>
      </c>
      <c r="E77">
        <f t="shared" si="10"/>
        <v>-3.9795435000000006</v>
      </c>
      <c r="F77">
        <f t="shared" si="11"/>
        <v>15.836766468392254</v>
      </c>
      <c r="G77">
        <f t="shared" si="12"/>
        <v>3.9795435000000006</v>
      </c>
      <c r="K77" s="4">
        <f t="shared" si="13"/>
        <v>6.8032675000000005</v>
      </c>
      <c r="L77">
        <f t="shared" si="8"/>
        <v>-3.3513735000000007</v>
      </c>
      <c r="M77">
        <f t="shared" si="7"/>
        <v>11.231704336502254</v>
      </c>
      <c r="N77">
        <f t="shared" si="9"/>
        <v>3.3513735000000007</v>
      </c>
    </row>
    <row r="78" spans="1:18" x14ac:dyDescent="0.3">
      <c r="A78">
        <v>76</v>
      </c>
      <c r="B78">
        <v>7.5430380000000001</v>
      </c>
      <c r="D78">
        <f t="shared" si="5"/>
        <v>7.3734500000000001</v>
      </c>
      <c r="E78">
        <f t="shared" si="10"/>
        <v>0.16958800000000007</v>
      </c>
      <c r="F78">
        <f t="shared" si="11"/>
        <v>2.8760089744000024E-2</v>
      </c>
      <c r="G78">
        <f t="shared" si="12"/>
        <v>0.16958800000000007</v>
      </c>
      <c r="K78" s="4">
        <f t="shared" si="13"/>
        <v>6.7217564000000003</v>
      </c>
      <c r="L78">
        <f t="shared" si="8"/>
        <v>0.82128159999999983</v>
      </c>
      <c r="M78">
        <f t="shared" si="7"/>
        <v>0.67450346649855975</v>
      </c>
      <c r="N78">
        <f t="shared" si="9"/>
        <v>0.82128159999999983</v>
      </c>
    </row>
    <row r="79" spans="1:18" x14ac:dyDescent="0.3">
      <c r="A79">
        <v>77</v>
      </c>
      <c r="B79">
        <v>9.9236970000000007</v>
      </c>
      <c r="D79">
        <f t="shared" si="5"/>
        <v>7.3154624999999998</v>
      </c>
      <c r="E79">
        <f t="shared" si="10"/>
        <v>2.6082345000000009</v>
      </c>
      <c r="F79">
        <f t="shared" si="11"/>
        <v>6.8028872069902544</v>
      </c>
      <c r="G79">
        <f t="shared" si="12"/>
        <v>2.6082345000000009</v>
      </c>
      <c r="K79" s="4">
        <f t="shared" si="13"/>
        <v>6.6402453000000001</v>
      </c>
      <c r="L79">
        <f t="shared" si="8"/>
        <v>3.2834517000000005</v>
      </c>
      <c r="M79">
        <f t="shared" si="7"/>
        <v>10.781055066232893</v>
      </c>
      <c r="N79">
        <f t="shared" si="9"/>
        <v>3.2834517000000005</v>
      </c>
    </row>
    <row r="80" spans="1:18" x14ac:dyDescent="0.3">
      <c r="A80">
        <v>78</v>
      </c>
      <c r="B80">
        <v>8.9160109999999992</v>
      </c>
      <c r="D80">
        <f t="shared" si="5"/>
        <v>7.2574750000000003</v>
      </c>
      <c r="E80">
        <f t="shared" si="10"/>
        <v>1.6585359999999989</v>
      </c>
      <c r="F80">
        <f t="shared" si="11"/>
        <v>2.7507416632959965</v>
      </c>
      <c r="G80">
        <f t="shared" si="12"/>
        <v>1.6585359999999989</v>
      </c>
      <c r="K80" s="4">
        <f t="shared" si="13"/>
        <v>6.5587342000000008</v>
      </c>
      <c r="L80">
        <f t="shared" si="8"/>
        <v>2.3572767999999984</v>
      </c>
      <c r="M80">
        <f t="shared" si="7"/>
        <v>5.5567539118182321</v>
      </c>
      <c r="N80">
        <f t="shared" si="9"/>
        <v>2.3572767999999984</v>
      </c>
    </row>
    <row r="81" spans="1:14" x14ac:dyDescent="0.3">
      <c r="A81">
        <v>79</v>
      </c>
      <c r="B81">
        <v>8.5544200000000004</v>
      </c>
      <c r="D81">
        <f t="shared" si="5"/>
        <v>7.1994875</v>
      </c>
      <c r="E81">
        <f t="shared" si="10"/>
        <v>1.3549325000000003</v>
      </c>
      <c r="F81">
        <f t="shared" si="11"/>
        <v>1.8358420795562509</v>
      </c>
      <c r="G81">
        <f t="shared" si="12"/>
        <v>1.3549325000000003</v>
      </c>
      <c r="K81" s="4">
        <f t="shared" si="13"/>
        <v>6.4772231000000007</v>
      </c>
      <c r="L81">
        <f t="shared" si="8"/>
        <v>2.0771968999999997</v>
      </c>
      <c r="M81">
        <f t="shared" si="7"/>
        <v>4.3147469613696083</v>
      </c>
      <c r="N81">
        <f t="shared" si="9"/>
        <v>2.0771968999999997</v>
      </c>
    </row>
    <row r="82" spans="1:14" x14ac:dyDescent="0.3">
      <c r="A82">
        <v>80</v>
      </c>
      <c r="B82">
        <v>6.6722789999999996</v>
      </c>
      <c r="D82">
        <f t="shared" si="5"/>
        <v>7.1415000000000006</v>
      </c>
      <c r="E82">
        <f t="shared" si="10"/>
        <v>-0.469221000000001</v>
      </c>
      <c r="F82">
        <f t="shared" si="11"/>
        <v>0.22016834684100095</v>
      </c>
      <c r="G82">
        <f t="shared" si="12"/>
        <v>0.469221000000001</v>
      </c>
      <c r="K82" s="4">
        <f t="shared" si="13"/>
        <v>6.3957120000000005</v>
      </c>
      <c r="L82">
        <f t="shared" si="8"/>
        <v>0.27656699999999912</v>
      </c>
      <c r="M82">
        <f t="shared" si="7"/>
        <v>7.6489305488999515E-2</v>
      </c>
      <c r="N82">
        <f t="shared" si="9"/>
        <v>0.27656699999999912</v>
      </c>
    </row>
    <row r="83" spans="1:14" x14ac:dyDescent="0.3">
      <c r="A83">
        <v>81</v>
      </c>
      <c r="B83">
        <v>7.6216920000000004</v>
      </c>
      <c r="D83">
        <f t="shared" si="5"/>
        <v>7.0835125000000003</v>
      </c>
      <c r="E83">
        <f t="shared" si="10"/>
        <v>0.53817950000000003</v>
      </c>
      <c r="F83">
        <f t="shared" si="11"/>
        <v>0.28963717422025004</v>
      </c>
      <c r="G83">
        <f t="shared" si="12"/>
        <v>0.53817950000000003</v>
      </c>
      <c r="K83" s="4">
        <f t="shared" si="13"/>
        <v>6.3142009000000003</v>
      </c>
      <c r="L83">
        <f t="shared" si="8"/>
        <v>1.3074911</v>
      </c>
      <c r="M83">
        <f t="shared" si="7"/>
        <v>1.70953297657921</v>
      </c>
      <c r="N83">
        <f t="shared" si="9"/>
        <v>1.3074911</v>
      </c>
    </row>
    <row r="84" spans="1:14" x14ac:dyDescent="0.3">
      <c r="A84">
        <v>82</v>
      </c>
      <c r="B84">
        <v>7.9065779999999997</v>
      </c>
      <c r="D84">
        <f t="shared" si="5"/>
        <v>7.025525</v>
      </c>
      <c r="E84">
        <f t="shared" si="10"/>
        <v>0.88105299999999964</v>
      </c>
      <c r="F84">
        <f t="shared" si="11"/>
        <v>0.77625438880899933</v>
      </c>
      <c r="G84">
        <f t="shared" si="12"/>
        <v>0.88105299999999964</v>
      </c>
      <c r="K84" s="4">
        <f t="shared" si="13"/>
        <v>6.2326898000000002</v>
      </c>
      <c r="L84">
        <f t="shared" si="8"/>
        <v>1.6738881999999995</v>
      </c>
      <c r="M84">
        <f t="shared" si="7"/>
        <v>2.8019017060992382</v>
      </c>
      <c r="N84">
        <f t="shared" si="9"/>
        <v>1.6738881999999995</v>
      </c>
    </row>
    <row r="85" spans="1:14" x14ac:dyDescent="0.3">
      <c r="A85">
        <v>83</v>
      </c>
      <c r="B85">
        <v>7.207859</v>
      </c>
      <c r="D85">
        <f t="shared" si="5"/>
        <v>6.9675375000000006</v>
      </c>
      <c r="E85">
        <f t="shared" si="10"/>
        <v>0.24032149999999941</v>
      </c>
      <c r="F85">
        <f t="shared" si="11"/>
        <v>5.7754423362249716E-2</v>
      </c>
      <c r="G85">
        <f t="shared" si="12"/>
        <v>0.24032149999999941</v>
      </c>
      <c r="K85" s="4">
        <f t="shared" si="13"/>
        <v>6.1511787000000009</v>
      </c>
      <c r="L85">
        <f t="shared" si="8"/>
        <v>1.0566802999999991</v>
      </c>
      <c r="M85">
        <f t="shared" si="7"/>
        <v>1.1165732564080881</v>
      </c>
      <c r="N85">
        <f t="shared" si="9"/>
        <v>1.0566802999999991</v>
      </c>
    </row>
    <row r="86" spans="1:14" x14ac:dyDescent="0.3">
      <c r="A86">
        <v>84</v>
      </c>
      <c r="B86">
        <v>6.8897389999999996</v>
      </c>
      <c r="D86">
        <f t="shared" ref="D86:D117" si="14">$W$4*A86+$X$4</f>
        <v>6.9095500000000003</v>
      </c>
      <c r="E86">
        <f t="shared" si="10"/>
        <v>-1.9811000000000689E-2</v>
      </c>
      <c r="F86">
        <f t="shared" si="11"/>
        <v>3.924757210000273E-4</v>
      </c>
      <c r="G86">
        <f t="shared" si="12"/>
        <v>1.9811000000000689E-2</v>
      </c>
      <c r="K86" s="4">
        <f t="shared" si="13"/>
        <v>6.0696676000000007</v>
      </c>
      <c r="L86">
        <f t="shared" si="8"/>
        <v>0.8200713999999989</v>
      </c>
      <c r="M86">
        <f t="shared" si="7"/>
        <v>0.67251710109795815</v>
      </c>
      <c r="N86">
        <f t="shared" si="9"/>
        <v>0.8200713999999989</v>
      </c>
    </row>
    <row r="87" spans="1:14" x14ac:dyDescent="0.3">
      <c r="A87">
        <v>85</v>
      </c>
      <c r="B87">
        <v>8.3198270000000001</v>
      </c>
      <c r="D87">
        <f t="shared" si="14"/>
        <v>6.8515625</v>
      </c>
      <c r="E87">
        <f t="shared" si="10"/>
        <v>1.4682645000000001</v>
      </c>
      <c r="F87">
        <f t="shared" si="11"/>
        <v>2.1558006419602505</v>
      </c>
      <c r="G87">
        <f t="shared" si="12"/>
        <v>1.4682645000000001</v>
      </c>
      <c r="K87" s="4">
        <f t="shared" si="13"/>
        <v>5.9881565000000005</v>
      </c>
      <c r="L87">
        <f t="shared" si="8"/>
        <v>2.3316704999999995</v>
      </c>
      <c r="M87">
        <f t="shared" si="7"/>
        <v>5.4366873205702477</v>
      </c>
      <c r="N87">
        <f t="shared" si="9"/>
        <v>2.3316704999999995</v>
      </c>
    </row>
    <row r="88" spans="1:14" x14ac:dyDescent="0.3">
      <c r="A88">
        <v>86</v>
      </c>
      <c r="B88">
        <v>7.5006820000000003</v>
      </c>
      <c r="D88">
        <f t="shared" si="14"/>
        <v>6.7935750000000006</v>
      </c>
      <c r="E88">
        <f t="shared" si="10"/>
        <v>0.70710699999999971</v>
      </c>
      <c r="F88">
        <f t="shared" si="11"/>
        <v>0.50000030944899954</v>
      </c>
      <c r="G88">
        <f t="shared" si="12"/>
        <v>0.70710699999999971</v>
      </c>
      <c r="K88" s="4">
        <f t="shared" si="13"/>
        <v>5.9066454000000004</v>
      </c>
      <c r="L88">
        <f t="shared" si="8"/>
        <v>1.5940365999999999</v>
      </c>
      <c r="M88">
        <f t="shared" si="7"/>
        <v>2.5409526821395598</v>
      </c>
      <c r="N88">
        <f t="shared" si="9"/>
        <v>1.5940365999999999</v>
      </c>
    </row>
    <row r="89" spans="1:14" x14ac:dyDescent="0.3">
      <c r="A89">
        <v>87</v>
      </c>
      <c r="B89">
        <v>6.0822159999999998</v>
      </c>
      <c r="D89">
        <f t="shared" si="14"/>
        <v>6.7355875000000003</v>
      </c>
      <c r="E89">
        <f t="shared" si="10"/>
        <v>-0.65337150000000044</v>
      </c>
      <c r="F89">
        <f t="shared" si="11"/>
        <v>0.42689431701225056</v>
      </c>
      <c r="G89">
        <f t="shared" si="12"/>
        <v>0.65337150000000044</v>
      </c>
      <c r="K89" s="4">
        <f t="shared" si="13"/>
        <v>5.8251343000000002</v>
      </c>
      <c r="L89">
        <f t="shared" si="8"/>
        <v>0.25708169999999964</v>
      </c>
      <c r="M89">
        <f t="shared" si="7"/>
        <v>6.6091000474889819E-2</v>
      </c>
      <c r="N89">
        <f t="shared" si="9"/>
        <v>0.25708169999999964</v>
      </c>
    </row>
    <row r="90" spans="1:14" x14ac:dyDescent="0.3">
      <c r="A90">
        <v>88</v>
      </c>
      <c r="B90">
        <v>4.374498</v>
      </c>
      <c r="D90">
        <f t="shared" si="14"/>
        <v>6.6776</v>
      </c>
      <c r="E90">
        <f t="shared" si="10"/>
        <v>-2.303102</v>
      </c>
      <c r="F90">
        <f t="shared" si="11"/>
        <v>5.3042788224040001</v>
      </c>
      <c r="G90">
        <f t="shared" si="12"/>
        <v>2.303102</v>
      </c>
      <c r="K90" s="4">
        <f t="shared" si="13"/>
        <v>5.7436232</v>
      </c>
      <c r="L90">
        <f t="shared" si="8"/>
        <v>-1.3691252</v>
      </c>
      <c r="M90">
        <f t="shared" si="7"/>
        <v>1.87450381327504</v>
      </c>
      <c r="N90">
        <f t="shared" si="9"/>
        <v>1.3691252</v>
      </c>
    </row>
    <row r="91" spans="1:14" x14ac:dyDescent="0.3">
      <c r="A91">
        <v>89</v>
      </c>
      <c r="B91">
        <v>5.6883949999999999</v>
      </c>
      <c r="D91">
        <f t="shared" si="14"/>
        <v>6.6196125000000006</v>
      </c>
      <c r="E91">
        <f t="shared" si="10"/>
        <v>-0.9312175000000007</v>
      </c>
      <c r="F91">
        <f t="shared" si="11"/>
        <v>0.86716603230625133</v>
      </c>
      <c r="G91">
        <f t="shared" si="12"/>
        <v>0.9312175000000007</v>
      </c>
      <c r="K91" s="4">
        <f t="shared" si="13"/>
        <v>5.6621121000000008</v>
      </c>
      <c r="L91">
        <f t="shared" si="8"/>
        <v>2.628289999999911E-2</v>
      </c>
      <c r="M91">
        <f t="shared" si="7"/>
        <v>6.9079083240995319E-4</v>
      </c>
      <c r="N91">
        <f t="shared" si="9"/>
        <v>2.628289999999911E-2</v>
      </c>
    </row>
    <row r="92" spans="1:14" x14ac:dyDescent="0.3">
      <c r="A92">
        <v>90</v>
      </c>
      <c r="B92">
        <v>5.4702549999999999</v>
      </c>
      <c r="D92">
        <f t="shared" si="14"/>
        <v>6.5616250000000003</v>
      </c>
      <c r="E92">
        <f t="shared" si="10"/>
        <v>-1.0913700000000004</v>
      </c>
      <c r="F92">
        <f t="shared" si="11"/>
        <v>1.191088476900001</v>
      </c>
      <c r="G92">
        <f t="shared" si="12"/>
        <v>1.0913700000000004</v>
      </c>
      <c r="K92" s="4">
        <f t="shared" si="13"/>
        <v>5.5806010000000006</v>
      </c>
      <c r="L92">
        <f t="shared" si="8"/>
        <v>-0.11034600000000072</v>
      </c>
      <c r="M92">
        <f t="shared" si="7"/>
        <v>1.2176239716000159E-2</v>
      </c>
      <c r="N92">
        <f t="shared" si="9"/>
        <v>0.11034600000000072</v>
      </c>
    </row>
    <row r="93" spans="1:14" x14ac:dyDescent="0.3">
      <c r="A93">
        <v>91</v>
      </c>
      <c r="B93">
        <v>6.4988599999999996</v>
      </c>
      <c r="D93">
        <f t="shared" si="14"/>
        <v>6.5036375</v>
      </c>
      <c r="E93">
        <f t="shared" si="10"/>
        <v>-4.7775000000003232E-3</v>
      </c>
      <c r="F93">
        <f t="shared" si="11"/>
        <v>2.2824506250003087E-5</v>
      </c>
      <c r="G93">
        <f t="shared" si="12"/>
        <v>4.7775000000003232E-3</v>
      </c>
      <c r="K93" s="4">
        <f t="shared" si="13"/>
        <v>5.4990899000000004</v>
      </c>
      <c r="L93">
        <f t="shared" si="8"/>
        <v>0.99977009999999922</v>
      </c>
      <c r="M93">
        <f t="shared" si="7"/>
        <v>0.99954025285400838</v>
      </c>
      <c r="N93">
        <f t="shared" si="9"/>
        <v>0.99977009999999922</v>
      </c>
    </row>
    <row r="94" spans="1:14" x14ac:dyDescent="0.3">
      <c r="A94">
        <v>92</v>
      </c>
      <c r="B94">
        <v>6.1313420000000001</v>
      </c>
      <c r="D94">
        <f t="shared" si="14"/>
        <v>6.4456500000000005</v>
      </c>
      <c r="E94">
        <f t="shared" si="10"/>
        <v>-0.31430800000000048</v>
      </c>
      <c r="F94">
        <f t="shared" si="11"/>
        <v>9.8789518864000295E-2</v>
      </c>
      <c r="G94">
        <f t="shared" si="12"/>
        <v>0.31430800000000048</v>
      </c>
      <c r="K94" s="4">
        <f t="shared" si="13"/>
        <v>5.4175788000000002</v>
      </c>
      <c r="L94">
        <f t="shared" si="8"/>
        <v>0.71376319999999982</v>
      </c>
      <c r="M94">
        <f t="shared" si="7"/>
        <v>0.50945790567423976</v>
      </c>
      <c r="N94">
        <f t="shared" si="9"/>
        <v>0.71376319999999982</v>
      </c>
    </row>
    <row r="95" spans="1:14" x14ac:dyDescent="0.3">
      <c r="A95">
        <v>93</v>
      </c>
      <c r="B95">
        <v>5.2559440000000004</v>
      </c>
      <c r="D95">
        <f t="shared" si="14"/>
        <v>6.3876625000000002</v>
      </c>
      <c r="E95">
        <f t="shared" si="10"/>
        <v>-1.1317184999999998</v>
      </c>
      <c r="F95">
        <f t="shared" si="11"/>
        <v>1.2807867632422496</v>
      </c>
      <c r="G95">
        <f t="shared" si="12"/>
        <v>1.1317184999999998</v>
      </c>
      <c r="K95" s="4">
        <f t="shared" si="13"/>
        <v>5.3360677000000001</v>
      </c>
      <c r="L95">
        <f t="shared" si="8"/>
        <v>-8.0123699999999687E-2</v>
      </c>
      <c r="M95">
        <f t="shared" si="7"/>
        <v>6.4198073016899495E-3</v>
      </c>
      <c r="N95">
        <f t="shared" si="9"/>
        <v>8.0123699999999687E-2</v>
      </c>
    </row>
    <row r="96" spans="1:14" x14ac:dyDescent="0.3">
      <c r="A96">
        <v>94</v>
      </c>
      <c r="B96">
        <v>5.1333200000000003</v>
      </c>
      <c r="D96">
        <f t="shared" si="14"/>
        <v>6.3296749999999999</v>
      </c>
      <c r="E96">
        <f t="shared" si="10"/>
        <v>-1.1963549999999996</v>
      </c>
      <c r="F96">
        <f t="shared" si="11"/>
        <v>1.431265286024999</v>
      </c>
      <c r="G96">
        <f t="shared" si="12"/>
        <v>1.1963549999999996</v>
      </c>
      <c r="K96" s="4">
        <f t="shared" si="13"/>
        <v>5.2545566000000008</v>
      </c>
      <c r="L96">
        <f t="shared" si="8"/>
        <v>-0.12123660000000047</v>
      </c>
      <c r="M96">
        <f t="shared" si="7"/>
        <v>1.4698313179560114E-2</v>
      </c>
      <c r="N96">
        <f t="shared" si="9"/>
        <v>0.12123660000000047</v>
      </c>
    </row>
    <row r="97" spans="1:18" x14ac:dyDescent="0.3">
      <c r="A97">
        <v>95</v>
      </c>
      <c r="B97">
        <v>4.6769059999999998</v>
      </c>
      <c r="D97">
        <f t="shared" si="14"/>
        <v>6.2716875000000005</v>
      </c>
      <c r="E97">
        <f t="shared" si="10"/>
        <v>-1.5947815000000007</v>
      </c>
      <c r="F97">
        <f t="shared" si="11"/>
        <v>2.5433280327422523</v>
      </c>
      <c r="G97">
        <f t="shared" si="12"/>
        <v>1.5947815000000007</v>
      </c>
      <c r="K97" s="4">
        <f t="shared" si="13"/>
        <v>5.1730455000000006</v>
      </c>
      <c r="L97">
        <f t="shared" si="8"/>
        <v>-0.49613950000000084</v>
      </c>
      <c r="M97">
        <f t="shared" si="7"/>
        <v>0.24615440346025083</v>
      </c>
      <c r="N97">
        <f t="shared" si="9"/>
        <v>0.49613950000000084</v>
      </c>
    </row>
    <row r="98" spans="1:18" x14ac:dyDescent="0.3">
      <c r="A98">
        <v>96</v>
      </c>
      <c r="B98">
        <v>4.7749649999999999</v>
      </c>
      <c r="D98">
        <f t="shared" si="14"/>
        <v>6.2137000000000002</v>
      </c>
      <c r="E98">
        <f t="shared" si="10"/>
        <v>-1.4387350000000003</v>
      </c>
      <c r="F98">
        <f t="shared" si="11"/>
        <v>2.0699584002250009</v>
      </c>
      <c r="G98">
        <f t="shared" si="12"/>
        <v>1.4387350000000003</v>
      </c>
      <c r="K98" s="4">
        <f t="shared" si="13"/>
        <v>5.0915344000000005</v>
      </c>
      <c r="L98">
        <f>$B98-K98</f>
        <v>-0.31656940000000056</v>
      </c>
      <c r="M98">
        <f t="shared" si="7"/>
        <v>0.10021618501636036</v>
      </c>
      <c r="N98">
        <f t="shared" si="9"/>
        <v>0.31656940000000056</v>
      </c>
    </row>
    <row r="99" spans="1:18" x14ac:dyDescent="0.3">
      <c r="A99">
        <v>97</v>
      </c>
      <c r="B99">
        <v>4.9078239999999997</v>
      </c>
      <c r="D99">
        <f t="shared" si="14"/>
        <v>6.1557124999999999</v>
      </c>
      <c r="E99">
        <f t="shared" si="10"/>
        <v>-1.2478885000000002</v>
      </c>
      <c r="F99">
        <f t="shared" si="11"/>
        <v>1.5572257084322505</v>
      </c>
      <c r="G99">
        <f t="shared" si="12"/>
        <v>1.2478885000000002</v>
      </c>
      <c r="K99" s="4">
        <f t="shared" si="13"/>
        <v>5.0100233000000003</v>
      </c>
      <c r="L99">
        <f t="shared" si="8"/>
        <v>-0.10219930000000055</v>
      </c>
      <c r="M99">
        <f t="shared" si="7"/>
        <v>1.0444696920490113E-2</v>
      </c>
      <c r="N99">
        <f t="shared" si="9"/>
        <v>0.10219930000000055</v>
      </c>
    </row>
    <row r="100" spans="1:18" x14ac:dyDescent="0.3">
      <c r="A100">
        <v>98</v>
      </c>
      <c r="B100">
        <v>2.2274180000000001</v>
      </c>
      <c r="D100">
        <f t="shared" si="14"/>
        <v>6.0977250000000005</v>
      </c>
      <c r="E100">
        <f t="shared" si="10"/>
        <v>-3.8703070000000004</v>
      </c>
      <c r="F100">
        <f t="shared" si="11"/>
        <v>14.979276274249003</v>
      </c>
      <c r="G100">
        <f t="shared" si="12"/>
        <v>3.8703070000000004</v>
      </c>
      <c r="K100" s="4">
        <f t="shared" si="13"/>
        <v>4.9285122000000001</v>
      </c>
      <c r="L100">
        <f t="shared" si="8"/>
        <v>-2.7010942</v>
      </c>
      <c r="M100">
        <f t="shared" si="7"/>
        <v>7.2959098772736404</v>
      </c>
      <c r="N100">
        <f t="shared" si="9"/>
        <v>2.7010942</v>
      </c>
    </row>
    <row r="101" spans="1:18" x14ac:dyDescent="0.3">
      <c r="A101">
        <v>99</v>
      </c>
      <c r="B101">
        <v>3.2996979999999998</v>
      </c>
      <c r="D101">
        <f t="shared" si="14"/>
        <v>6.0397375000000002</v>
      </c>
      <c r="E101">
        <f t="shared" si="10"/>
        <v>-2.7400395000000004</v>
      </c>
      <c r="F101">
        <f t="shared" si="11"/>
        <v>7.5078164615602523</v>
      </c>
      <c r="G101">
        <f t="shared" si="12"/>
        <v>2.7400395000000004</v>
      </c>
      <c r="K101" s="4">
        <f t="shared" si="13"/>
        <v>4.8470011</v>
      </c>
      <c r="L101">
        <f t="shared" si="8"/>
        <v>-1.5473031000000002</v>
      </c>
      <c r="M101">
        <f t="shared" si="7"/>
        <v>2.3941468832696104</v>
      </c>
      <c r="N101">
        <f t="shared" si="9"/>
        <v>1.5473031000000002</v>
      </c>
    </row>
    <row r="102" spans="1:18" x14ac:dyDescent="0.3">
      <c r="A102">
        <v>100</v>
      </c>
      <c r="B102">
        <v>4.7974459999999999</v>
      </c>
      <c r="D102">
        <f t="shared" si="14"/>
        <v>5.9817499999999999</v>
      </c>
      <c r="E102">
        <f t="shared" si="10"/>
        <v>-1.184304</v>
      </c>
      <c r="F102">
        <f t="shared" si="11"/>
        <v>1.4025759644160001</v>
      </c>
      <c r="G102">
        <f t="shared" si="12"/>
        <v>1.184304</v>
      </c>
      <c r="K102" s="4">
        <f t="shared" si="13"/>
        <v>4.7654899999999998</v>
      </c>
      <c r="L102">
        <f t="shared" si="8"/>
        <v>3.1956000000000095E-2</v>
      </c>
      <c r="M102">
        <f t="shared" si="7"/>
        <v>1.021185936000006E-3</v>
      </c>
      <c r="N102">
        <f t="shared" si="9"/>
        <v>3.1956000000000095E-2</v>
      </c>
    </row>
    <row r="103" spans="1:18" x14ac:dyDescent="0.3">
      <c r="A103">
        <v>101</v>
      </c>
      <c r="B103">
        <v>4.0302049999999996</v>
      </c>
      <c r="D103">
        <f t="shared" si="14"/>
        <v>5.9237625000000005</v>
      </c>
      <c r="E103">
        <f t="shared" si="10"/>
        <v>-1.8935575000000009</v>
      </c>
      <c r="F103">
        <f t="shared" si="11"/>
        <v>3.5855600058062533</v>
      </c>
      <c r="G103">
        <f t="shared" si="12"/>
        <v>1.8935575000000009</v>
      </c>
      <c r="K103" s="4">
        <f t="shared" si="13"/>
        <v>4.6839788999999996</v>
      </c>
      <c r="L103">
        <f t="shared" si="8"/>
        <v>-0.65377390000000002</v>
      </c>
      <c r="M103">
        <f t="shared" si="7"/>
        <v>0.42742031232121003</v>
      </c>
      <c r="N103">
        <f t="shared" si="9"/>
        <v>0.65377390000000002</v>
      </c>
    </row>
    <row r="104" spans="1:18" x14ac:dyDescent="0.3">
      <c r="A104">
        <v>102</v>
      </c>
      <c r="B104">
        <v>5.1663860000000001</v>
      </c>
      <c r="D104">
        <f t="shared" si="14"/>
        <v>5.8657750000000002</v>
      </c>
      <c r="E104">
        <f t="shared" si="10"/>
        <v>-0.69938900000000004</v>
      </c>
      <c r="F104">
        <f t="shared" si="11"/>
        <v>0.48914497332100004</v>
      </c>
      <c r="G104">
        <f t="shared" si="12"/>
        <v>0.69938900000000004</v>
      </c>
      <c r="K104" s="4">
        <f t="shared" si="13"/>
        <v>4.6024678000000012</v>
      </c>
      <c r="L104">
        <f t="shared" si="8"/>
        <v>0.56391819999999893</v>
      </c>
      <c r="M104">
        <f t="shared" si="7"/>
        <v>0.31800373629123879</v>
      </c>
      <c r="N104">
        <f t="shared" si="9"/>
        <v>0.56391819999999893</v>
      </c>
    </row>
    <row r="105" spans="1:18" x14ac:dyDescent="0.3">
      <c r="A105">
        <v>103</v>
      </c>
      <c r="B105">
        <v>5.7110300000000001</v>
      </c>
      <c r="D105">
        <f t="shared" si="14"/>
        <v>5.8077874999999999</v>
      </c>
      <c r="E105">
        <f t="shared" si="10"/>
        <v>-9.675749999999983E-2</v>
      </c>
      <c r="F105">
        <f t="shared" si="11"/>
        <v>9.3620138062499667E-3</v>
      </c>
      <c r="G105">
        <f t="shared" si="12"/>
        <v>9.675749999999983E-2</v>
      </c>
      <c r="K105" s="4">
        <f t="shared" si="13"/>
        <v>4.520956700000001</v>
      </c>
      <c r="L105">
        <f t="shared" si="8"/>
        <v>1.190073299999999</v>
      </c>
      <c r="M105">
        <f t="shared" si="7"/>
        <v>1.4162744593728875</v>
      </c>
      <c r="N105">
        <f t="shared" si="9"/>
        <v>1.190073299999999</v>
      </c>
    </row>
    <row r="106" spans="1:18" x14ac:dyDescent="0.3">
      <c r="A106">
        <v>104</v>
      </c>
      <c r="B106">
        <v>3.132625</v>
      </c>
      <c r="D106">
        <f t="shared" si="14"/>
        <v>5.7498000000000005</v>
      </c>
      <c r="E106">
        <f t="shared" si="10"/>
        <v>-2.6171750000000005</v>
      </c>
      <c r="F106">
        <f t="shared" si="11"/>
        <v>6.8496049806250028</v>
      </c>
      <c r="G106">
        <f t="shared" si="12"/>
        <v>2.6171750000000005</v>
      </c>
      <c r="K106" s="4">
        <f t="shared" si="13"/>
        <v>4.4394456000000009</v>
      </c>
      <c r="L106">
        <f t="shared" si="8"/>
        <v>-1.3068206000000009</v>
      </c>
      <c r="M106">
        <f t="shared" si="7"/>
        <v>1.7077800805843624</v>
      </c>
      <c r="N106">
        <f t="shared" si="9"/>
        <v>1.3068206000000009</v>
      </c>
    </row>
    <row r="107" spans="1:18" x14ac:dyDescent="0.3">
      <c r="A107">
        <v>105</v>
      </c>
      <c r="B107">
        <v>4.6929610000000004</v>
      </c>
      <c r="D107">
        <f t="shared" si="14"/>
        <v>5.6918125000000002</v>
      </c>
      <c r="E107">
        <f t="shared" si="10"/>
        <v>-0.99885149999999978</v>
      </c>
      <c r="F107">
        <f t="shared" si="11"/>
        <v>0.99770431905224954</v>
      </c>
      <c r="G107">
        <f t="shared" si="12"/>
        <v>0.99885149999999978</v>
      </c>
      <c r="K107" s="4">
        <f t="shared" si="13"/>
        <v>4.3579345000000007</v>
      </c>
      <c r="L107">
        <f t="shared" si="8"/>
        <v>0.33502649999999967</v>
      </c>
      <c r="M107">
        <f t="shared" si="7"/>
        <v>0.11224275570224979</v>
      </c>
      <c r="N107">
        <f t="shared" si="9"/>
        <v>0.33502649999999967</v>
      </c>
    </row>
    <row r="108" spans="1:18" x14ac:dyDescent="0.3">
      <c r="A108">
        <v>106</v>
      </c>
      <c r="B108">
        <v>3.8623729999999998</v>
      </c>
      <c r="D108">
        <f t="shared" si="14"/>
        <v>5.6338249999999999</v>
      </c>
      <c r="E108">
        <f t="shared" si="10"/>
        <v>-1.771452</v>
      </c>
      <c r="F108">
        <f t="shared" si="11"/>
        <v>3.1380421883039999</v>
      </c>
      <c r="G108">
        <f t="shared" si="12"/>
        <v>1.771452</v>
      </c>
      <c r="K108" s="4">
        <f t="shared" si="13"/>
        <v>4.2764234000000005</v>
      </c>
      <c r="L108" s="3">
        <f t="shared" si="8"/>
        <v>-0.41405040000000071</v>
      </c>
      <c r="M108">
        <f t="shared" si="7"/>
        <v>0.17143773374016058</v>
      </c>
      <c r="N108" s="3">
        <f t="shared" si="9"/>
        <v>0.41405040000000071</v>
      </c>
      <c r="O108" s="3">
        <f>SUM(N74:N108)/COUNT(N74:N108)</f>
        <v>1.2409840428571428</v>
      </c>
      <c r="P108" s="5">
        <f>SUM(M74:M108)</f>
        <v>93.69174535906545</v>
      </c>
      <c r="Q108">
        <f>P108/COUNT(N74:N108)</f>
        <v>2.6769070102590127</v>
      </c>
      <c r="R108">
        <f>P108/SQRT(COUNT(N74:N108))</f>
        <v>15.836795444630983</v>
      </c>
    </row>
    <row r="109" spans="1:18" x14ac:dyDescent="0.3">
      <c r="A109">
        <v>107</v>
      </c>
      <c r="B109">
        <v>6.6138190000000003</v>
      </c>
      <c r="D109">
        <f t="shared" si="14"/>
        <v>5.5758375000000004</v>
      </c>
      <c r="E109">
        <f t="shared" si="10"/>
        <v>1.0379814999999999</v>
      </c>
      <c r="F109">
        <f t="shared" si="11"/>
        <v>1.0774055943422498</v>
      </c>
      <c r="G109">
        <f t="shared" si="12"/>
        <v>1.0379814999999999</v>
      </c>
      <c r="K109" s="4">
        <f>$W$8*$A109+$X$8</f>
        <v>6.8895490000000024</v>
      </c>
      <c r="L109">
        <f t="shared" si="8"/>
        <v>-0.27573000000000203</v>
      </c>
      <c r="M109">
        <f t="shared" si="7"/>
        <v>7.6027032900001124E-2</v>
      </c>
      <c r="N109">
        <f t="shared" si="9"/>
        <v>0.27573000000000203</v>
      </c>
    </row>
    <row r="110" spans="1:18" x14ac:dyDescent="0.3">
      <c r="A110">
        <v>108</v>
      </c>
      <c r="B110">
        <v>7.8047029999999999</v>
      </c>
      <c r="D110">
        <f t="shared" si="14"/>
        <v>5.5178500000000001</v>
      </c>
      <c r="E110">
        <f t="shared" si="10"/>
        <v>2.2868529999999998</v>
      </c>
      <c r="F110">
        <f t="shared" si="11"/>
        <v>5.2296966436089987</v>
      </c>
      <c r="G110">
        <f t="shared" si="12"/>
        <v>2.2868529999999998</v>
      </c>
      <c r="K110" s="4">
        <f t="shared" ref="K110:K173" si="15">$W$8*$A110+$X$8</f>
        <v>6.7774560000000008</v>
      </c>
      <c r="L110">
        <f t="shared" si="8"/>
        <v>1.0272469999999991</v>
      </c>
      <c r="M110">
        <f t="shared" si="7"/>
        <v>1.0552363990089981</v>
      </c>
      <c r="N110">
        <f t="shared" si="9"/>
        <v>1.0272469999999991</v>
      </c>
    </row>
    <row r="111" spans="1:18" x14ac:dyDescent="0.3">
      <c r="A111">
        <v>109</v>
      </c>
      <c r="B111">
        <v>7.6542820000000003</v>
      </c>
      <c r="D111">
        <f t="shared" si="14"/>
        <v>5.4598624999999998</v>
      </c>
      <c r="E111">
        <f t="shared" si="10"/>
        <v>2.1944195000000004</v>
      </c>
      <c r="F111">
        <f t="shared" si="11"/>
        <v>4.8154769419802514</v>
      </c>
      <c r="G111">
        <f t="shared" si="12"/>
        <v>2.1944195000000004</v>
      </c>
      <c r="K111" s="4">
        <f t="shared" si="15"/>
        <v>6.665363000000001</v>
      </c>
      <c r="L111">
        <f t="shared" si="8"/>
        <v>0.98891899999999922</v>
      </c>
      <c r="M111">
        <f t="shared" si="7"/>
        <v>0.97796078856099844</v>
      </c>
      <c r="N111">
        <f t="shared" si="9"/>
        <v>0.98891899999999922</v>
      </c>
    </row>
    <row r="112" spans="1:18" x14ac:dyDescent="0.3">
      <c r="A112">
        <v>110</v>
      </c>
      <c r="B112">
        <v>6.8937309999999998</v>
      </c>
      <c r="D112">
        <f t="shared" si="14"/>
        <v>5.4018750000000004</v>
      </c>
      <c r="E112">
        <f t="shared" si="10"/>
        <v>1.4918559999999994</v>
      </c>
      <c r="F112">
        <f t="shared" si="11"/>
        <v>2.2256343247359984</v>
      </c>
      <c r="G112">
        <f t="shared" si="12"/>
        <v>1.4918559999999994</v>
      </c>
      <c r="K112" s="4">
        <f t="shared" si="15"/>
        <v>6.5532700000000013</v>
      </c>
      <c r="L112">
        <f t="shared" si="8"/>
        <v>0.34046099999999857</v>
      </c>
      <c r="M112">
        <f t="shared" si="7"/>
        <v>0.11591369252099902</v>
      </c>
      <c r="N112">
        <f t="shared" si="9"/>
        <v>0.34046099999999857</v>
      </c>
    </row>
    <row r="113" spans="1:14" x14ac:dyDescent="0.3">
      <c r="A113">
        <v>111</v>
      </c>
      <c r="B113">
        <v>7.4264700000000001</v>
      </c>
      <c r="D113">
        <f t="shared" si="14"/>
        <v>5.3438875000000001</v>
      </c>
      <c r="E113">
        <f t="shared" si="10"/>
        <v>2.0825825</v>
      </c>
      <c r="F113">
        <f t="shared" si="11"/>
        <v>4.3371498693062502</v>
      </c>
      <c r="G113">
        <f t="shared" si="12"/>
        <v>2.0825825</v>
      </c>
      <c r="K113" s="4">
        <f t="shared" si="15"/>
        <v>6.4411770000000015</v>
      </c>
      <c r="L113">
        <f t="shared" si="8"/>
        <v>0.98529299999999864</v>
      </c>
      <c r="M113">
        <f t="shared" si="7"/>
        <v>0.97080229584899735</v>
      </c>
      <c r="N113">
        <f t="shared" si="9"/>
        <v>0.98529299999999864</v>
      </c>
    </row>
    <row r="114" spans="1:14" x14ac:dyDescent="0.3">
      <c r="A114">
        <v>112</v>
      </c>
      <c r="B114">
        <v>7.039377</v>
      </c>
      <c r="D114">
        <f t="shared" si="14"/>
        <v>5.2858999999999998</v>
      </c>
      <c r="E114">
        <f t="shared" si="10"/>
        <v>1.7534770000000002</v>
      </c>
      <c r="F114">
        <f t="shared" si="11"/>
        <v>3.0746815895290007</v>
      </c>
      <c r="G114">
        <f t="shared" si="12"/>
        <v>1.7534770000000002</v>
      </c>
      <c r="K114" s="4">
        <f t="shared" si="15"/>
        <v>6.3290840000000017</v>
      </c>
      <c r="L114">
        <f t="shared" si="8"/>
        <v>0.71029299999999829</v>
      </c>
      <c r="M114">
        <f t="shared" si="7"/>
        <v>0.50451614584899762</v>
      </c>
      <c r="N114">
        <f t="shared" si="9"/>
        <v>0.71029299999999829</v>
      </c>
    </row>
    <row r="115" spans="1:14" x14ac:dyDescent="0.3">
      <c r="A115">
        <v>113</v>
      </c>
      <c r="B115">
        <v>6.8516519999999996</v>
      </c>
      <c r="D115">
        <f t="shared" si="14"/>
        <v>5.2279125000000004</v>
      </c>
      <c r="E115">
        <f t="shared" si="10"/>
        <v>1.6237394999999992</v>
      </c>
      <c r="F115">
        <f t="shared" si="11"/>
        <v>2.6365299638602475</v>
      </c>
      <c r="G115">
        <f t="shared" si="12"/>
        <v>1.6237394999999992</v>
      </c>
      <c r="K115" s="4">
        <f t="shared" si="15"/>
        <v>6.2169910000000019</v>
      </c>
      <c r="L115">
        <f t="shared" si="8"/>
        <v>0.6346609999999977</v>
      </c>
      <c r="M115">
        <f t="shared" si="7"/>
        <v>0.40279458492099707</v>
      </c>
      <c r="N115">
        <f t="shared" si="9"/>
        <v>0.6346609999999977</v>
      </c>
    </row>
    <row r="116" spans="1:14" x14ac:dyDescent="0.3">
      <c r="A116">
        <v>114</v>
      </c>
      <c r="B116">
        <v>6.6289090000000002</v>
      </c>
      <c r="D116">
        <f t="shared" si="14"/>
        <v>5.1699250000000001</v>
      </c>
      <c r="E116">
        <f t="shared" si="10"/>
        <v>1.4589840000000001</v>
      </c>
      <c r="F116">
        <f t="shared" si="11"/>
        <v>2.1286343122560001</v>
      </c>
      <c r="G116">
        <f t="shared" si="12"/>
        <v>1.4589840000000001</v>
      </c>
      <c r="K116" s="4">
        <f t="shared" si="15"/>
        <v>6.1048980000000022</v>
      </c>
      <c r="L116">
        <f t="shared" si="8"/>
        <v>0.52401099999999801</v>
      </c>
      <c r="M116">
        <f t="shared" si="7"/>
        <v>0.2745875281209979</v>
      </c>
      <c r="N116">
        <f t="shared" si="9"/>
        <v>0.52401099999999801</v>
      </c>
    </row>
    <row r="117" spans="1:14" x14ac:dyDescent="0.3">
      <c r="A117">
        <v>115</v>
      </c>
      <c r="B117">
        <v>6.5171419999999998</v>
      </c>
      <c r="D117">
        <f t="shared" si="14"/>
        <v>5.1119375000000007</v>
      </c>
      <c r="E117">
        <f t="shared" si="10"/>
        <v>1.4052044999999991</v>
      </c>
      <c r="F117">
        <f t="shared" si="11"/>
        <v>1.9745996868202473</v>
      </c>
      <c r="G117">
        <f t="shared" si="12"/>
        <v>1.4052044999999991</v>
      </c>
      <c r="K117" s="4">
        <f t="shared" si="15"/>
        <v>5.9928050000000024</v>
      </c>
      <c r="L117">
        <f t="shared" si="8"/>
        <v>0.52433699999999739</v>
      </c>
      <c r="M117">
        <f t="shared" si="7"/>
        <v>0.27492928956899726</v>
      </c>
      <c r="N117">
        <f t="shared" si="9"/>
        <v>0.52433699999999739</v>
      </c>
    </row>
    <row r="118" spans="1:14" x14ac:dyDescent="0.3">
      <c r="A118">
        <v>116</v>
      </c>
      <c r="B118">
        <v>5.975238</v>
      </c>
      <c r="D118">
        <f t="shared" ref="D118:D149" si="16">$W$4*A118+$X$4</f>
        <v>5.0539500000000004</v>
      </c>
      <c r="E118">
        <f t="shared" si="10"/>
        <v>0.92128799999999966</v>
      </c>
      <c r="F118">
        <f t="shared" si="11"/>
        <v>0.84877157894399935</v>
      </c>
      <c r="G118">
        <f t="shared" si="12"/>
        <v>0.92128799999999966</v>
      </c>
      <c r="K118" s="4">
        <f t="shared" si="15"/>
        <v>5.8807120000000026</v>
      </c>
      <c r="L118">
        <f t="shared" si="8"/>
        <v>9.4525999999997445E-2</v>
      </c>
      <c r="M118">
        <f t="shared" ref="M118:M181" si="17">L118*L118</f>
        <v>8.9351646759995174E-3</v>
      </c>
      <c r="N118">
        <f t="shared" si="9"/>
        <v>9.4525999999997445E-2</v>
      </c>
    </row>
    <row r="119" spans="1:14" x14ac:dyDescent="0.3">
      <c r="A119">
        <v>117</v>
      </c>
      <c r="B119">
        <v>5.8218209999999999</v>
      </c>
      <c r="D119">
        <f t="shared" si="16"/>
        <v>4.9959625000000001</v>
      </c>
      <c r="E119">
        <f t="shared" si="10"/>
        <v>0.82585849999999983</v>
      </c>
      <c r="F119">
        <f t="shared" si="11"/>
        <v>0.68204226202224971</v>
      </c>
      <c r="G119">
        <f t="shared" si="12"/>
        <v>0.82585849999999983</v>
      </c>
      <c r="K119" s="4">
        <f t="shared" si="15"/>
        <v>5.7686190000000011</v>
      </c>
      <c r="L119">
        <f t="shared" ref="L119:L182" si="18">$B119-K119</f>
        <v>5.3201999999998861E-2</v>
      </c>
      <c r="M119">
        <f t="shared" si="17"/>
        <v>2.8304528039998791E-3</v>
      </c>
      <c r="N119">
        <f t="shared" ref="N119:N182" si="19">ABS(L119)</f>
        <v>5.3201999999998861E-2</v>
      </c>
    </row>
    <row r="120" spans="1:14" x14ac:dyDescent="0.3">
      <c r="A120">
        <v>118</v>
      </c>
      <c r="B120">
        <v>5.3862189999999996</v>
      </c>
      <c r="D120">
        <f t="shared" si="16"/>
        <v>4.9379750000000007</v>
      </c>
      <c r="E120">
        <f t="shared" si="10"/>
        <v>0.44824399999999898</v>
      </c>
      <c r="F120">
        <f t="shared" si="11"/>
        <v>0.20092268353599907</v>
      </c>
      <c r="G120">
        <f t="shared" si="12"/>
        <v>0.44824399999999898</v>
      </c>
      <c r="K120" s="4">
        <f t="shared" si="15"/>
        <v>5.6565260000000013</v>
      </c>
      <c r="L120">
        <f t="shared" si="18"/>
        <v>-0.27030700000000163</v>
      </c>
      <c r="M120">
        <f t="shared" si="17"/>
        <v>7.3065874249000878E-2</v>
      </c>
      <c r="N120">
        <f t="shared" si="19"/>
        <v>0.27030700000000163</v>
      </c>
    </row>
    <row r="121" spans="1:14" x14ac:dyDescent="0.3">
      <c r="A121">
        <v>119</v>
      </c>
      <c r="B121">
        <v>5.2333210000000001</v>
      </c>
      <c r="D121">
        <f t="shared" si="16"/>
        <v>4.8799875000000004</v>
      </c>
      <c r="E121">
        <f t="shared" si="10"/>
        <v>0.35333349999999975</v>
      </c>
      <c r="F121">
        <f t="shared" si="11"/>
        <v>0.12484456222224982</v>
      </c>
      <c r="G121">
        <f t="shared" si="12"/>
        <v>0.35333349999999975</v>
      </c>
      <c r="K121" s="4">
        <f t="shared" si="15"/>
        <v>5.5444330000000015</v>
      </c>
      <c r="L121">
        <f t="shared" si="18"/>
        <v>-0.31111200000000139</v>
      </c>
      <c r="M121">
        <f t="shared" si="17"/>
        <v>9.6790676544000864E-2</v>
      </c>
      <c r="N121">
        <f t="shared" si="19"/>
        <v>0.31111200000000139</v>
      </c>
    </row>
    <row r="122" spans="1:14" x14ac:dyDescent="0.3">
      <c r="A122">
        <v>120</v>
      </c>
      <c r="B122">
        <v>5.4172859999999998</v>
      </c>
      <c r="D122">
        <f t="shared" si="16"/>
        <v>4.8220000000000001</v>
      </c>
      <c r="E122">
        <f t="shared" si="10"/>
        <v>0.59528599999999976</v>
      </c>
      <c r="F122">
        <f t="shared" si="11"/>
        <v>0.35436542179599972</v>
      </c>
      <c r="G122">
        <f t="shared" si="12"/>
        <v>0.59528599999999976</v>
      </c>
      <c r="K122" s="4">
        <f t="shared" si="15"/>
        <v>5.4323400000000017</v>
      </c>
      <c r="L122">
        <f t="shared" si="18"/>
        <v>-1.5054000000001899E-2</v>
      </c>
      <c r="M122">
        <f t="shared" si="17"/>
        <v>2.2662291600005719E-4</v>
      </c>
      <c r="N122">
        <f t="shared" si="19"/>
        <v>1.5054000000001899E-2</v>
      </c>
    </row>
    <row r="123" spans="1:14" x14ac:dyDescent="0.3">
      <c r="A123">
        <v>121</v>
      </c>
      <c r="B123">
        <v>5.2922140000000004</v>
      </c>
      <c r="D123">
        <f t="shared" si="16"/>
        <v>4.7640125000000006</v>
      </c>
      <c r="E123">
        <f t="shared" si="10"/>
        <v>0.52820149999999977</v>
      </c>
      <c r="F123">
        <f t="shared" si="11"/>
        <v>0.27899682460224978</v>
      </c>
      <c r="G123">
        <f t="shared" si="12"/>
        <v>0.52820149999999977</v>
      </c>
      <c r="K123" s="4">
        <f t="shared" si="15"/>
        <v>5.3202470000000019</v>
      </c>
      <c r="L123">
        <f t="shared" si="18"/>
        <v>-2.8033000000001529E-2</v>
      </c>
      <c r="M123">
        <f t="shared" si="17"/>
        <v>7.8584908900008576E-4</v>
      </c>
      <c r="N123">
        <f t="shared" si="19"/>
        <v>2.8033000000001529E-2</v>
      </c>
    </row>
    <row r="124" spans="1:14" x14ac:dyDescent="0.3">
      <c r="A124">
        <v>122</v>
      </c>
      <c r="B124">
        <v>5.0717129999999999</v>
      </c>
      <c r="D124">
        <f t="shared" si="16"/>
        <v>4.7060250000000003</v>
      </c>
      <c r="E124">
        <f t="shared" si="10"/>
        <v>0.36568799999999957</v>
      </c>
      <c r="F124">
        <f t="shared" si="11"/>
        <v>0.13372771334399969</v>
      </c>
      <c r="G124">
        <f t="shared" si="12"/>
        <v>0.36568799999999957</v>
      </c>
      <c r="K124" s="4">
        <f t="shared" si="15"/>
        <v>5.2081540000000022</v>
      </c>
      <c r="L124">
        <f t="shared" si="18"/>
        <v>-0.13644100000000225</v>
      </c>
      <c r="M124">
        <f t="shared" si="17"/>
        <v>1.8616146481000614E-2</v>
      </c>
      <c r="N124">
        <f t="shared" si="19"/>
        <v>0.13644100000000225</v>
      </c>
    </row>
    <row r="125" spans="1:14" x14ac:dyDescent="0.3">
      <c r="A125">
        <v>123</v>
      </c>
      <c r="B125">
        <v>5.0182029999999997</v>
      </c>
      <c r="D125">
        <f t="shared" si="16"/>
        <v>4.6480375</v>
      </c>
      <c r="E125">
        <f t="shared" si="10"/>
        <v>0.3701654999999997</v>
      </c>
      <c r="F125">
        <f t="shared" si="11"/>
        <v>0.13702249739024977</v>
      </c>
      <c r="G125">
        <f t="shared" si="12"/>
        <v>0.3701654999999997</v>
      </c>
      <c r="K125" s="4">
        <f t="shared" si="15"/>
        <v>5.0960610000000024</v>
      </c>
      <c r="L125">
        <f t="shared" si="18"/>
        <v>-7.7858000000002647E-2</v>
      </c>
      <c r="M125">
        <f t="shared" si="17"/>
        <v>6.061868164000412E-3</v>
      </c>
      <c r="N125">
        <f t="shared" si="19"/>
        <v>7.7858000000002647E-2</v>
      </c>
    </row>
    <row r="126" spans="1:14" x14ac:dyDescent="0.3">
      <c r="A126">
        <v>124</v>
      </c>
      <c r="B126">
        <v>4.0521310000000001</v>
      </c>
      <c r="D126">
        <f t="shared" si="16"/>
        <v>4.5900500000000006</v>
      </c>
      <c r="E126">
        <f t="shared" si="10"/>
        <v>-0.53791900000000048</v>
      </c>
      <c r="F126">
        <f t="shared" si="11"/>
        <v>0.28935685056100052</v>
      </c>
      <c r="G126">
        <f t="shared" si="12"/>
        <v>0.53791900000000048</v>
      </c>
      <c r="K126" s="4">
        <f t="shared" si="15"/>
        <v>4.9839680000000008</v>
      </c>
      <c r="L126">
        <f t="shared" si="18"/>
        <v>-0.93183700000000069</v>
      </c>
      <c r="M126">
        <f t="shared" si="17"/>
        <v>0.86832019456900134</v>
      </c>
      <c r="N126">
        <f t="shared" si="19"/>
        <v>0.93183700000000069</v>
      </c>
    </row>
    <row r="127" spans="1:14" x14ac:dyDescent="0.3">
      <c r="A127">
        <v>125</v>
      </c>
      <c r="B127">
        <v>4.2393419999999997</v>
      </c>
      <c r="D127">
        <f t="shared" si="16"/>
        <v>4.5320625000000003</v>
      </c>
      <c r="E127">
        <f t="shared" si="10"/>
        <v>-0.29272050000000061</v>
      </c>
      <c r="F127">
        <f t="shared" si="11"/>
        <v>8.5685291120250348E-2</v>
      </c>
      <c r="G127">
        <f t="shared" si="12"/>
        <v>0.29272050000000061</v>
      </c>
      <c r="K127" s="4">
        <f t="shared" si="15"/>
        <v>4.8718750000000011</v>
      </c>
      <c r="L127">
        <f t="shared" si="18"/>
        <v>-0.63253300000000134</v>
      </c>
      <c r="M127">
        <f t="shared" si="17"/>
        <v>0.40009799608900171</v>
      </c>
      <c r="N127">
        <f t="shared" si="19"/>
        <v>0.63253300000000134</v>
      </c>
    </row>
    <row r="128" spans="1:14" x14ac:dyDescent="0.3">
      <c r="A128">
        <v>126</v>
      </c>
      <c r="B128">
        <v>3.3859249999999999</v>
      </c>
      <c r="D128">
        <f t="shared" si="16"/>
        <v>4.474075</v>
      </c>
      <c r="E128">
        <f t="shared" si="10"/>
        <v>-1.0881500000000002</v>
      </c>
      <c r="F128">
        <f t="shared" si="11"/>
        <v>1.1840704225000003</v>
      </c>
      <c r="G128">
        <f t="shared" si="12"/>
        <v>1.0881500000000002</v>
      </c>
      <c r="K128" s="4">
        <f t="shared" si="15"/>
        <v>4.7597820000000013</v>
      </c>
      <c r="L128">
        <f t="shared" si="18"/>
        <v>-1.3738570000000014</v>
      </c>
      <c r="M128">
        <f t="shared" si="17"/>
        <v>1.8874830564490039</v>
      </c>
      <c r="N128">
        <f t="shared" si="19"/>
        <v>1.3738570000000014</v>
      </c>
    </row>
    <row r="129" spans="1:14" x14ac:dyDescent="0.3">
      <c r="A129">
        <v>127</v>
      </c>
      <c r="B129">
        <v>2.8962669999999999</v>
      </c>
      <c r="D129">
        <f t="shared" si="16"/>
        <v>4.4160875000000006</v>
      </c>
      <c r="E129">
        <f t="shared" si="10"/>
        <v>-1.5198205000000007</v>
      </c>
      <c r="F129">
        <f t="shared" si="11"/>
        <v>2.3098543522202521</v>
      </c>
      <c r="G129">
        <f t="shared" si="12"/>
        <v>1.5198205000000007</v>
      </c>
      <c r="K129" s="4">
        <f t="shared" si="15"/>
        <v>4.6476890000000015</v>
      </c>
      <c r="L129">
        <f t="shared" si="18"/>
        <v>-1.7514220000000016</v>
      </c>
      <c r="M129">
        <f t="shared" si="17"/>
        <v>3.0674790220840054</v>
      </c>
      <c r="N129">
        <f t="shared" si="19"/>
        <v>1.7514220000000016</v>
      </c>
    </row>
    <row r="130" spans="1:14" x14ac:dyDescent="0.3">
      <c r="A130">
        <v>128</v>
      </c>
      <c r="B130">
        <v>2.6182750000000001</v>
      </c>
      <c r="D130">
        <f t="shared" si="16"/>
        <v>4.3581000000000003</v>
      </c>
      <c r="E130">
        <f t="shared" si="10"/>
        <v>-1.7398250000000002</v>
      </c>
      <c r="F130">
        <f t="shared" si="11"/>
        <v>3.0269910306250005</v>
      </c>
      <c r="G130">
        <f t="shared" si="12"/>
        <v>1.7398250000000002</v>
      </c>
      <c r="K130" s="4">
        <f t="shared" si="15"/>
        <v>4.5355960000000017</v>
      </c>
      <c r="L130">
        <f t="shared" si="18"/>
        <v>-1.9173210000000016</v>
      </c>
      <c r="M130">
        <f t="shared" si="17"/>
        <v>3.6761198170410063</v>
      </c>
      <c r="N130">
        <f t="shared" si="19"/>
        <v>1.9173210000000016</v>
      </c>
    </row>
    <row r="131" spans="1:14" x14ac:dyDescent="0.3">
      <c r="A131">
        <v>129</v>
      </c>
      <c r="B131">
        <v>2.262988</v>
      </c>
      <c r="D131">
        <f t="shared" si="16"/>
        <v>4.3001125</v>
      </c>
      <c r="E131">
        <f t="shared" ref="E131:E194" si="20">B131-D131</f>
        <v>-2.0371245</v>
      </c>
      <c r="F131">
        <f t="shared" ref="F131:F194" si="21">E131*E131</f>
        <v>4.1498762285002497</v>
      </c>
      <c r="G131">
        <f t="shared" ref="G131:G194" si="22">ABS(E131)</f>
        <v>2.0371245</v>
      </c>
      <c r="K131" s="4">
        <f t="shared" si="15"/>
        <v>4.423503000000002</v>
      </c>
      <c r="L131">
        <f t="shared" si="18"/>
        <v>-2.160515000000002</v>
      </c>
      <c r="M131">
        <f t="shared" si="17"/>
        <v>4.6678250652250082</v>
      </c>
      <c r="N131">
        <f t="shared" si="19"/>
        <v>2.160515000000002</v>
      </c>
    </row>
    <row r="132" spans="1:14" x14ac:dyDescent="0.3">
      <c r="A132">
        <v>130</v>
      </c>
      <c r="B132">
        <v>9.0734969999999998E-2</v>
      </c>
      <c r="D132">
        <f t="shared" si="16"/>
        <v>4.2421250000000006</v>
      </c>
      <c r="E132">
        <f t="shared" si="20"/>
        <v>-4.1513900300000008</v>
      </c>
      <c r="F132">
        <f t="shared" si="21"/>
        <v>17.234039181183409</v>
      </c>
      <c r="G132">
        <f t="shared" si="22"/>
        <v>4.1513900300000008</v>
      </c>
      <c r="K132" s="4">
        <f t="shared" si="15"/>
        <v>4.3114100000000022</v>
      </c>
      <c r="L132">
        <f t="shared" si="18"/>
        <v>-4.2206750300000024</v>
      </c>
      <c r="M132">
        <f t="shared" si="17"/>
        <v>17.814097708865521</v>
      </c>
      <c r="N132">
        <f t="shared" si="19"/>
        <v>4.2206750300000024</v>
      </c>
    </row>
    <row r="133" spans="1:14" x14ac:dyDescent="0.3">
      <c r="A133">
        <v>131</v>
      </c>
      <c r="B133">
        <v>1.644493</v>
      </c>
      <c r="D133">
        <f t="shared" si="16"/>
        <v>4.1841375000000003</v>
      </c>
      <c r="E133">
        <f t="shared" si="20"/>
        <v>-2.5396445000000005</v>
      </c>
      <c r="F133">
        <f t="shared" si="21"/>
        <v>6.4497941863802524</v>
      </c>
      <c r="G133">
        <f t="shared" si="22"/>
        <v>2.5396445000000005</v>
      </c>
      <c r="K133" s="4">
        <f t="shared" si="15"/>
        <v>4.1993170000000024</v>
      </c>
      <c r="L133">
        <f t="shared" si="18"/>
        <v>-2.5548240000000026</v>
      </c>
      <c r="M133">
        <f t="shared" si="17"/>
        <v>6.5271256709760133</v>
      </c>
      <c r="N133">
        <f t="shared" si="19"/>
        <v>2.5548240000000026</v>
      </c>
    </row>
    <row r="134" spans="1:14" x14ac:dyDescent="0.3">
      <c r="A134">
        <v>132</v>
      </c>
      <c r="B134">
        <v>3.4882680000000001</v>
      </c>
      <c r="D134">
        <f t="shared" si="16"/>
        <v>4.12615</v>
      </c>
      <c r="E134">
        <f t="shared" si="20"/>
        <v>-0.63788199999999984</v>
      </c>
      <c r="F134">
        <f t="shared" si="21"/>
        <v>0.40689344592399979</v>
      </c>
      <c r="G134">
        <f t="shared" si="22"/>
        <v>0.63788199999999984</v>
      </c>
      <c r="K134" s="4">
        <f t="shared" si="15"/>
        <v>4.0872240000000026</v>
      </c>
      <c r="L134">
        <f t="shared" si="18"/>
        <v>-0.59895600000000249</v>
      </c>
      <c r="M134">
        <f t="shared" si="17"/>
        <v>0.358748289936003</v>
      </c>
      <c r="N134">
        <f t="shared" si="19"/>
        <v>0.59895600000000249</v>
      </c>
    </row>
    <row r="135" spans="1:14" x14ac:dyDescent="0.3">
      <c r="A135">
        <v>133</v>
      </c>
      <c r="B135">
        <v>1.8638619999999999</v>
      </c>
      <c r="D135">
        <f t="shared" si="16"/>
        <v>4.0681625000000006</v>
      </c>
      <c r="E135">
        <f t="shared" si="20"/>
        <v>-2.2043005000000004</v>
      </c>
      <c r="F135">
        <f t="shared" si="21"/>
        <v>4.8589406943002516</v>
      </c>
      <c r="G135">
        <f t="shared" si="22"/>
        <v>2.2043005000000004</v>
      </c>
      <c r="K135" s="4">
        <f t="shared" si="15"/>
        <v>3.9751310000000011</v>
      </c>
      <c r="L135">
        <f t="shared" si="18"/>
        <v>-2.111269000000001</v>
      </c>
      <c r="M135">
        <f t="shared" si="17"/>
        <v>4.4574567903610038</v>
      </c>
      <c r="N135">
        <f t="shared" si="19"/>
        <v>2.111269000000001</v>
      </c>
    </row>
    <row r="136" spans="1:14" x14ac:dyDescent="0.3">
      <c r="A136">
        <v>134</v>
      </c>
      <c r="B136">
        <v>4.9815040000000002</v>
      </c>
      <c r="D136">
        <f t="shared" si="16"/>
        <v>4.0101750000000003</v>
      </c>
      <c r="E136">
        <f t="shared" si="20"/>
        <v>0.97132899999999989</v>
      </c>
      <c r="F136">
        <f t="shared" si="21"/>
        <v>0.9434800262409998</v>
      </c>
      <c r="G136">
        <f t="shared" si="22"/>
        <v>0.97132899999999989</v>
      </c>
      <c r="K136" s="4">
        <f t="shared" si="15"/>
        <v>3.8630380000000013</v>
      </c>
      <c r="L136">
        <f t="shared" si="18"/>
        <v>1.1184659999999989</v>
      </c>
      <c r="M136">
        <f t="shared" si="17"/>
        <v>1.2509661931559974</v>
      </c>
      <c r="N136">
        <f t="shared" si="19"/>
        <v>1.1184659999999989</v>
      </c>
    </row>
    <row r="137" spans="1:14" x14ac:dyDescent="0.3">
      <c r="A137">
        <v>135</v>
      </c>
      <c r="B137">
        <v>4.2394829999999999</v>
      </c>
      <c r="D137">
        <f t="shared" si="16"/>
        <v>3.9521875</v>
      </c>
      <c r="E137">
        <f t="shared" si="20"/>
        <v>0.28729549999999993</v>
      </c>
      <c r="F137">
        <f t="shared" si="21"/>
        <v>8.2538704320249956E-2</v>
      </c>
      <c r="G137">
        <f t="shared" si="22"/>
        <v>0.28729549999999993</v>
      </c>
      <c r="K137" s="4">
        <f t="shared" si="15"/>
        <v>3.7509450000000015</v>
      </c>
      <c r="L137">
        <f t="shared" si="18"/>
        <v>0.48853799999999836</v>
      </c>
      <c r="M137">
        <f t="shared" si="17"/>
        <v>0.23866937744399841</v>
      </c>
      <c r="N137">
        <f t="shared" si="19"/>
        <v>0.48853799999999836</v>
      </c>
    </row>
    <row r="138" spans="1:14" x14ac:dyDescent="0.3">
      <c r="A138">
        <v>136</v>
      </c>
      <c r="B138">
        <v>4.7230100000000004</v>
      </c>
      <c r="D138">
        <f t="shared" si="16"/>
        <v>3.8942000000000005</v>
      </c>
      <c r="E138">
        <f t="shared" si="20"/>
        <v>0.82880999999999982</v>
      </c>
      <c r="F138">
        <f t="shared" si="21"/>
        <v>0.6869260160999997</v>
      </c>
      <c r="G138">
        <f t="shared" si="22"/>
        <v>0.82880999999999982</v>
      </c>
      <c r="K138" s="4">
        <f t="shared" si="15"/>
        <v>3.6388520000000018</v>
      </c>
      <c r="L138">
        <f t="shared" si="18"/>
        <v>1.0841579999999986</v>
      </c>
      <c r="M138">
        <f t="shared" si="17"/>
        <v>1.175398568963997</v>
      </c>
      <c r="N138">
        <f t="shared" si="19"/>
        <v>1.0841579999999986</v>
      </c>
    </row>
    <row r="139" spans="1:14" x14ac:dyDescent="0.3">
      <c r="A139">
        <v>137</v>
      </c>
      <c r="B139">
        <v>4.9295989999999996</v>
      </c>
      <c r="D139">
        <f t="shared" si="16"/>
        <v>3.8362125000000002</v>
      </c>
      <c r="E139">
        <f t="shared" si="20"/>
        <v>1.0933864999999994</v>
      </c>
      <c r="F139">
        <f t="shared" si="21"/>
        <v>1.1954940383822485</v>
      </c>
      <c r="G139">
        <f t="shared" si="22"/>
        <v>1.0933864999999994</v>
      </c>
      <c r="K139" s="4">
        <f t="shared" si="15"/>
        <v>3.526759000000002</v>
      </c>
      <c r="L139">
        <f t="shared" si="18"/>
        <v>1.4028399999999976</v>
      </c>
      <c r="M139">
        <f t="shared" si="17"/>
        <v>1.9679600655999934</v>
      </c>
      <c r="N139">
        <f t="shared" si="19"/>
        <v>1.4028399999999976</v>
      </c>
    </row>
    <row r="140" spans="1:14" x14ac:dyDescent="0.3">
      <c r="A140">
        <v>138</v>
      </c>
      <c r="B140">
        <v>4.785666</v>
      </c>
      <c r="D140">
        <f t="shared" si="16"/>
        <v>3.7782250000000008</v>
      </c>
      <c r="E140">
        <f t="shared" si="20"/>
        <v>1.0074409999999991</v>
      </c>
      <c r="F140">
        <f t="shared" si="21"/>
        <v>1.0149373684809984</v>
      </c>
      <c r="G140">
        <f t="shared" si="22"/>
        <v>1.0074409999999991</v>
      </c>
      <c r="K140" s="4">
        <f t="shared" si="15"/>
        <v>3.4146660000000022</v>
      </c>
      <c r="L140">
        <f t="shared" si="18"/>
        <v>1.3709999999999978</v>
      </c>
      <c r="M140">
        <f t="shared" si="17"/>
        <v>1.8796409999999939</v>
      </c>
      <c r="N140">
        <f t="shared" si="19"/>
        <v>1.3709999999999978</v>
      </c>
    </row>
    <row r="141" spans="1:14" x14ac:dyDescent="0.3">
      <c r="A141">
        <v>139</v>
      </c>
      <c r="B141">
        <v>4.8145899999999999</v>
      </c>
      <c r="D141">
        <f t="shared" si="16"/>
        <v>3.7202374999999996</v>
      </c>
      <c r="E141">
        <f t="shared" si="20"/>
        <v>1.0943525000000003</v>
      </c>
      <c r="F141">
        <f t="shared" si="21"/>
        <v>1.1976073942562506</v>
      </c>
      <c r="G141">
        <f t="shared" si="22"/>
        <v>1.0943525000000003</v>
      </c>
      <c r="K141" s="4">
        <f t="shared" si="15"/>
        <v>3.3025730000000024</v>
      </c>
      <c r="L141">
        <f t="shared" si="18"/>
        <v>1.5120169999999975</v>
      </c>
      <c r="M141">
        <f t="shared" si="17"/>
        <v>2.2861954082889926</v>
      </c>
      <c r="N141">
        <f t="shared" si="19"/>
        <v>1.5120169999999975</v>
      </c>
    </row>
    <row r="142" spans="1:14" x14ac:dyDescent="0.3">
      <c r="A142">
        <v>140</v>
      </c>
      <c r="B142">
        <v>5.1153110000000002</v>
      </c>
      <c r="D142">
        <f t="shared" si="16"/>
        <v>3.6622500000000002</v>
      </c>
      <c r="E142">
        <f t="shared" si="20"/>
        <v>1.4530609999999999</v>
      </c>
      <c r="F142">
        <f t="shared" si="21"/>
        <v>2.1113862697209997</v>
      </c>
      <c r="G142">
        <f t="shared" si="22"/>
        <v>1.4530609999999999</v>
      </c>
      <c r="K142" s="4">
        <f t="shared" si="15"/>
        <v>3.1904800000000009</v>
      </c>
      <c r="L142">
        <f t="shared" si="18"/>
        <v>1.9248309999999993</v>
      </c>
      <c r="M142">
        <f t="shared" si="17"/>
        <v>3.7049743785609972</v>
      </c>
      <c r="N142">
        <f t="shared" si="19"/>
        <v>1.9248309999999993</v>
      </c>
    </row>
    <row r="143" spans="1:14" x14ac:dyDescent="0.3">
      <c r="A143">
        <v>141</v>
      </c>
      <c r="B143">
        <v>5.0821189999999996</v>
      </c>
      <c r="D143">
        <f t="shared" si="16"/>
        <v>3.6042625000000008</v>
      </c>
      <c r="E143">
        <f t="shared" si="20"/>
        <v>1.4778564999999988</v>
      </c>
      <c r="F143">
        <f t="shared" si="21"/>
        <v>2.1840598345922464</v>
      </c>
      <c r="G143">
        <f t="shared" si="22"/>
        <v>1.4778564999999988</v>
      </c>
      <c r="K143" s="4">
        <f t="shared" si="15"/>
        <v>3.0783870000000011</v>
      </c>
      <c r="L143">
        <f t="shared" si="18"/>
        <v>2.0037319999999985</v>
      </c>
      <c r="M143">
        <f t="shared" si="17"/>
        <v>4.014941927823994</v>
      </c>
      <c r="N143">
        <f t="shared" si="19"/>
        <v>2.0037319999999985</v>
      </c>
    </row>
    <row r="144" spans="1:14" x14ac:dyDescent="0.3">
      <c r="A144">
        <v>142</v>
      </c>
      <c r="B144">
        <v>5.0374600000000003</v>
      </c>
      <c r="D144">
        <f t="shared" si="16"/>
        <v>3.5462749999999996</v>
      </c>
      <c r="E144">
        <f t="shared" si="20"/>
        <v>1.4911850000000006</v>
      </c>
      <c r="F144">
        <f t="shared" si="21"/>
        <v>2.2236327042250021</v>
      </c>
      <c r="G144">
        <f t="shared" si="22"/>
        <v>1.4911850000000006</v>
      </c>
      <c r="K144" s="4">
        <f t="shared" si="15"/>
        <v>2.9662940000000013</v>
      </c>
      <c r="L144">
        <f t="shared" si="18"/>
        <v>2.071165999999999</v>
      </c>
      <c r="M144">
        <f t="shared" si="17"/>
        <v>4.2897285995559953</v>
      </c>
      <c r="N144">
        <f t="shared" si="19"/>
        <v>2.071165999999999</v>
      </c>
    </row>
    <row r="145" spans="1:14" x14ac:dyDescent="0.3">
      <c r="A145">
        <v>143</v>
      </c>
      <c r="B145">
        <v>4.6878950000000001</v>
      </c>
      <c r="D145">
        <f t="shared" si="16"/>
        <v>3.4882875000000002</v>
      </c>
      <c r="E145">
        <f t="shared" si="20"/>
        <v>1.1996074999999999</v>
      </c>
      <c r="F145">
        <f t="shared" si="21"/>
        <v>1.4390581540562499</v>
      </c>
      <c r="G145">
        <f t="shared" si="22"/>
        <v>1.1996074999999999</v>
      </c>
      <c r="K145" s="4">
        <f t="shared" si="15"/>
        <v>2.8542010000000033</v>
      </c>
      <c r="L145">
        <f t="shared" si="18"/>
        <v>1.8336939999999968</v>
      </c>
      <c r="M145">
        <f t="shared" si="17"/>
        <v>3.3624336856359882</v>
      </c>
      <c r="N145">
        <f t="shared" si="19"/>
        <v>1.8336939999999968</v>
      </c>
    </row>
    <row r="146" spans="1:14" x14ac:dyDescent="0.3">
      <c r="A146">
        <v>144</v>
      </c>
      <c r="B146">
        <v>4.1063179999999999</v>
      </c>
      <c r="D146">
        <f t="shared" si="16"/>
        <v>3.4303000000000008</v>
      </c>
      <c r="E146">
        <f t="shared" si="20"/>
        <v>0.67601799999999912</v>
      </c>
      <c r="F146">
        <f t="shared" si="21"/>
        <v>0.45700033632399883</v>
      </c>
      <c r="G146">
        <f t="shared" si="22"/>
        <v>0.67601799999999912</v>
      </c>
      <c r="K146" s="4">
        <f t="shared" si="15"/>
        <v>2.7421080000000018</v>
      </c>
      <c r="L146">
        <f t="shared" si="18"/>
        <v>1.3642099999999981</v>
      </c>
      <c r="M146">
        <f t="shared" si="17"/>
        <v>1.8610689240999949</v>
      </c>
      <c r="N146">
        <f t="shared" si="19"/>
        <v>1.3642099999999981</v>
      </c>
    </row>
    <row r="147" spans="1:14" x14ac:dyDescent="0.3">
      <c r="A147">
        <v>145</v>
      </c>
      <c r="B147">
        <v>3.740583</v>
      </c>
      <c r="D147">
        <f t="shared" si="16"/>
        <v>3.3723124999999996</v>
      </c>
      <c r="E147">
        <f t="shared" si="20"/>
        <v>0.36827050000000039</v>
      </c>
      <c r="F147">
        <f t="shared" si="21"/>
        <v>0.13562316117025028</v>
      </c>
      <c r="G147">
        <f t="shared" si="22"/>
        <v>0.36827050000000039</v>
      </c>
      <c r="K147" s="4">
        <f t="shared" si="15"/>
        <v>2.6300150000000002</v>
      </c>
      <c r="L147">
        <f t="shared" si="18"/>
        <v>1.1105679999999998</v>
      </c>
      <c r="M147">
        <f t="shared" si="17"/>
        <v>1.2333612826239995</v>
      </c>
      <c r="N147">
        <f t="shared" si="19"/>
        <v>1.1105679999999998</v>
      </c>
    </row>
    <row r="148" spans="1:14" x14ac:dyDescent="0.3">
      <c r="A148">
        <v>146</v>
      </c>
      <c r="B148">
        <v>0.94744130000000004</v>
      </c>
      <c r="D148">
        <f t="shared" si="16"/>
        <v>3.3143250000000002</v>
      </c>
      <c r="E148">
        <f t="shared" si="20"/>
        <v>-2.3668837000000003</v>
      </c>
      <c r="F148">
        <f t="shared" si="21"/>
        <v>5.6021384493256914</v>
      </c>
      <c r="G148">
        <f t="shared" si="22"/>
        <v>2.3668837000000003</v>
      </c>
      <c r="K148" s="4">
        <f t="shared" si="15"/>
        <v>2.5179220000000022</v>
      </c>
      <c r="L148">
        <f t="shared" si="18"/>
        <v>-1.5704807000000023</v>
      </c>
      <c r="M148">
        <f t="shared" si="17"/>
        <v>2.4664096290724973</v>
      </c>
      <c r="N148">
        <f t="shared" si="19"/>
        <v>1.5704807000000023</v>
      </c>
    </row>
    <row r="149" spans="1:14" x14ac:dyDescent="0.3">
      <c r="A149">
        <v>147</v>
      </c>
      <c r="B149">
        <v>1.1284099999999999</v>
      </c>
      <c r="D149">
        <f t="shared" si="16"/>
        <v>3.2563375000000008</v>
      </c>
      <c r="E149">
        <f t="shared" si="20"/>
        <v>-2.1279275000000011</v>
      </c>
      <c r="F149">
        <f t="shared" si="21"/>
        <v>4.5280754452562544</v>
      </c>
      <c r="G149">
        <f t="shared" si="22"/>
        <v>2.1279275000000011</v>
      </c>
      <c r="K149" s="4">
        <f t="shared" si="15"/>
        <v>2.4058290000000007</v>
      </c>
      <c r="L149">
        <f t="shared" si="18"/>
        <v>-1.2774190000000007</v>
      </c>
      <c r="M149">
        <f t="shared" si="17"/>
        <v>1.6317993015610019</v>
      </c>
      <c r="N149">
        <f t="shared" si="19"/>
        <v>1.2774190000000007</v>
      </c>
    </row>
    <row r="150" spans="1:14" x14ac:dyDescent="0.3">
      <c r="A150">
        <v>148</v>
      </c>
      <c r="B150">
        <v>0.18636349999999999</v>
      </c>
      <c r="D150">
        <f t="shared" ref="D150:D181" si="23">$W$4*A150+$X$4</f>
        <v>3.1983499999999996</v>
      </c>
      <c r="E150">
        <f t="shared" si="20"/>
        <v>-3.0119864999999995</v>
      </c>
      <c r="F150">
        <f t="shared" si="21"/>
        <v>9.0720626761822469</v>
      </c>
      <c r="G150">
        <f t="shared" si="22"/>
        <v>3.0119864999999995</v>
      </c>
      <c r="K150" s="4">
        <f t="shared" si="15"/>
        <v>2.2937360000000027</v>
      </c>
      <c r="L150">
        <f t="shared" si="18"/>
        <v>-2.1073725000000025</v>
      </c>
      <c r="M150">
        <f t="shared" si="17"/>
        <v>4.4410188537562609</v>
      </c>
      <c r="N150">
        <f t="shared" si="19"/>
        <v>2.1073725000000025</v>
      </c>
    </row>
    <row r="151" spans="1:14" x14ac:dyDescent="0.3">
      <c r="A151">
        <v>149</v>
      </c>
      <c r="B151">
        <v>1.4359660000000001</v>
      </c>
      <c r="D151">
        <f t="shared" si="23"/>
        <v>3.1403625000000002</v>
      </c>
      <c r="E151">
        <f t="shared" si="20"/>
        <v>-1.7043965000000001</v>
      </c>
      <c r="F151">
        <f t="shared" si="21"/>
        <v>2.9049674292122503</v>
      </c>
      <c r="G151">
        <f t="shared" si="22"/>
        <v>1.7043965000000001</v>
      </c>
      <c r="K151" s="4">
        <f t="shared" si="15"/>
        <v>2.1816430000000011</v>
      </c>
      <c r="L151">
        <f t="shared" si="18"/>
        <v>-0.74567700000000103</v>
      </c>
      <c r="M151">
        <f t="shared" si="17"/>
        <v>0.55603418832900153</v>
      </c>
      <c r="N151">
        <f t="shared" si="19"/>
        <v>0.74567700000000103</v>
      </c>
    </row>
    <row r="152" spans="1:14" x14ac:dyDescent="0.3">
      <c r="A152">
        <v>150</v>
      </c>
      <c r="B152">
        <v>1.8420639999999999</v>
      </c>
      <c r="D152">
        <f t="shared" si="23"/>
        <v>3.0823750000000008</v>
      </c>
      <c r="E152">
        <f t="shared" si="20"/>
        <v>-1.2403110000000008</v>
      </c>
      <c r="F152">
        <f t="shared" si="21"/>
        <v>1.5383713767210021</v>
      </c>
      <c r="G152">
        <f t="shared" si="22"/>
        <v>1.2403110000000008</v>
      </c>
      <c r="K152" s="4">
        <f t="shared" si="15"/>
        <v>2.0695500000000031</v>
      </c>
      <c r="L152">
        <f t="shared" si="18"/>
        <v>-0.22748600000000319</v>
      </c>
      <c r="M152">
        <f t="shared" si="17"/>
        <v>5.1749880196001449E-2</v>
      </c>
      <c r="N152">
        <f t="shared" si="19"/>
        <v>0.22748600000000319</v>
      </c>
    </row>
    <row r="153" spans="1:14" x14ac:dyDescent="0.3">
      <c r="A153">
        <v>151</v>
      </c>
      <c r="B153">
        <v>2.3153510000000002</v>
      </c>
      <c r="D153">
        <f t="shared" si="23"/>
        <v>3.0243874999999996</v>
      </c>
      <c r="E153">
        <f t="shared" si="20"/>
        <v>-0.7090364999999994</v>
      </c>
      <c r="F153">
        <f t="shared" si="21"/>
        <v>0.50273275833224917</v>
      </c>
      <c r="G153">
        <f t="shared" si="22"/>
        <v>0.7090364999999994</v>
      </c>
      <c r="K153" s="4">
        <f t="shared" si="15"/>
        <v>1.9574570000000016</v>
      </c>
      <c r="L153">
        <f t="shared" si="18"/>
        <v>0.3578939999999986</v>
      </c>
      <c r="M153">
        <f t="shared" si="17"/>
        <v>0.128088115235999</v>
      </c>
      <c r="N153">
        <f t="shared" si="19"/>
        <v>0.3578939999999986</v>
      </c>
    </row>
    <row r="154" spans="1:14" x14ac:dyDescent="0.3">
      <c r="A154">
        <v>152</v>
      </c>
      <c r="B154">
        <v>5.555193</v>
      </c>
      <c r="D154">
        <f t="shared" si="23"/>
        <v>2.9664000000000001</v>
      </c>
      <c r="E154">
        <f t="shared" si="20"/>
        <v>2.5887929999999999</v>
      </c>
      <c r="F154">
        <f t="shared" si="21"/>
        <v>6.7018491968489995</v>
      </c>
      <c r="G154">
        <f t="shared" si="22"/>
        <v>2.5887929999999999</v>
      </c>
      <c r="K154" s="4">
        <f t="shared" si="15"/>
        <v>1.845364</v>
      </c>
      <c r="L154">
        <f t="shared" si="18"/>
        <v>3.709829</v>
      </c>
      <c r="M154">
        <f t="shared" si="17"/>
        <v>13.762831209241</v>
      </c>
      <c r="N154">
        <f t="shared" si="19"/>
        <v>3.709829</v>
      </c>
    </row>
    <row r="155" spans="1:14" x14ac:dyDescent="0.3">
      <c r="A155">
        <v>153</v>
      </c>
      <c r="B155">
        <v>4.1225120000000004</v>
      </c>
      <c r="D155">
        <f t="shared" si="23"/>
        <v>2.9084125000000007</v>
      </c>
      <c r="E155">
        <f t="shared" si="20"/>
        <v>1.2140994999999997</v>
      </c>
      <c r="F155">
        <f t="shared" si="21"/>
        <v>1.4740375959002492</v>
      </c>
      <c r="G155">
        <f t="shared" si="22"/>
        <v>1.2140994999999997</v>
      </c>
      <c r="K155" s="4">
        <f t="shared" si="15"/>
        <v>1.733271000000002</v>
      </c>
      <c r="L155">
        <f t="shared" si="18"/>
        <v>2.3892409999999984</v>
      </c>
      <c r="M155">
        <f t="shared" si="17"/>
        <v>5.7084725560809924</v>
      </c>
      <c r="N155">
        <f t="shared" si="19"/>
        <v>2.3892409999999984</v>
      </c>
    </row>
    <row r="156" spans="1:14" x14ac:dyDescent="0.3">
      <c r="A156">
        <v>154</v>
      </c>
      <c r="B156">
        <v>3.0232830000000002</v>
      </c>
      <c r="D156">
        <f t="shared" si="23"/>
        <v>2.8504249999999995</v>
      </c>
      <c r="E156">
        <f t="shared" si="20"/>
        <v>0.17285800000000062</v>
      </c>
      <c r="F156">
        <f t="shared" si="21"/>
        <v>2.9879888164000216E-2</v>
      </c>
      <c r="G156">
        <f t="shared" si="22"/>
        <v>0.17285800000000062</v>
      </c>
      <c r="K156" s="4">
        <f t="shared" si="15"/>
        <v>1.6211780000000005</v>
      </c>
      <c r="L156">
        <f t="shared" si="18"/>
        <v>1.4021049999999997</v>
      </c>
      <c r="M156">
        <f t="shared" si="17"/>
        <v>1.9658984310249992</v>
      </c>
      <c r="N156">
        <f t="shared" si="19"/>
        <v>1.4021049999999997</v>
      </c>
    </row>
    <row r="157" spans="1:14" x14ac:dyDescent="0.3">
      <c r="A157">
        <v>155</v>
      </c>
      <c r="B157">
        <v>4.4660029999999997</v>
      </c>
      <c r="D157">
        <f t="shared" si="23"/>
        <v>2.7924375000000001</v>
      </c>
      <c r="E157">
        <f t="shared" si="20"/>
        <v>1.6735654999999996</v>
      </c>
      <c r="F157">
        <f t="shared" si="21"/>
        <v>2.8008214827902487</v>
      </c>
      <c r="G157">
        <f t="shared" si="22"/>
        <v>1.6735654999999996</v>
      </c>
      <c r="K157" s="4">
        <f t="shared" si="15"/>
        <v>1.5090850000000025</v>
      </c>
      <c r="L157">
        <f t="shared" si="18"/>
        <v>2.9569179999999973</v>
      </c>
      <c r="M157">
        <f t="shared" si="17"/>
        <v>8.7433640587239836</v>
      </c>
      <c r="N157">
        <f t="shared" si="19"/>
        <v>2.9569179999999973</v>
      </c>
    </row>
    <row r="158" spans="1:14" x14ac:dyDescent="0.3">
      <c r="A158">
        <v>156</v>
      </c>
      <c r="B158">
        <v>1.7737369999999999</v>
      </c>
      <c r="D158">
        <f t="shared" si="23"/>
        <v>2.7344500000000007</v>
      </c>
      <c r="E158">
        <f t="shared" si="20"/>
        <v>-0.96071300000000082</v>
      </c>
      <c r="F158">
        <f t="shared" si="21"/>
        <v>0.92296946836900162</v>
      </c>
      <c r="G158">
        <f t="shared" si="22"/>
        <v>0.96071300000000082</v>
      </c>
      <c r="K158" s="4">
        <f t="shared" si="15"/>
        <v>1.3969920000000009</v>
      </c>
      <c r="L158">
        <f t="shared" si="18"/>
        <v>0.376744999999999</v>
      </c>
      <c r="M158">
        <f t="shared" si="17"/>
        <v>0.14193679502499926</v>
      </c>
      <c r="N158">
        <f t="shared" si="19"/>
        <v>0.376744999999999</v>
      </c>
    </row>
    <row r="159" spans="1:14" x14ac:dyDescent="0.3">
      <c r="A159">
        <v>157</v>
      </c>
      <c r="B159">
        <v>-1.1457550000000001</v>
      </c>
      <c r="D159">
        <f t="shared" si="23"/>
        <v>2.6764624999999995</v>
      </c>
      <c r="E159">
        <f t="shared" si="20"/>
        <v>-3.8222174999999998</v>
      </c>
      <c r="F159">
        <f t="shared" si="21"/>
        <v>14.609346617306249</v>
      </c>
      <c r="G159">
        <f t="shared" si="22"/>
        <v>3.8222174999999998</v>
      </c>
      <c r="K159" s="4">
        <f t="shared" si="15"/>
        <v>1.2848990000000029</v>
      </c>
      <c r="L159">
        <f t="shared" si="18"/>
        <v>-2.4306540000000032</v>
      </c>
      <c r="M159">
        <f t="shared" si="17"/>
        <v>5.9080788677160152</v>
      </c>
      <c r="N159">
        <f t="shared" si="19"/>
        <v>2.4306540000000032</v>
      </c>
    </row>
    <row r="160" spans="1:14" x14ac:dyDescent="0.3">
      <c r="A160">
        <v>158</v>
      </c>
      <c r="B160">
        <v>-1.1425129999999999</v>
      </c>
      <c r="D160">
        <f t="shared" si="23"/>
        <v>2.6184750000000001</v>
      </c>
      <c r="E160">
        <f t="shared" si="20"/>
        <v>-3.7609880000000002</v>
      </c>
      <c r="F160">
        <f t="shared" si="21"/>
        <v>14.145030736144001</v>
      </c>
      <c r="G160">
        <f t="shared" si="22"/>
        <v>3.7609880000000002</v>
      </c>
      <c r="K160" s="4">
        <f t="shared" si="15"/>
        <v>1.1728060000000013</v>
      </c>
      <c r="L160">
        <f t="shared" si="18"/>
        <v>-2.3153190000000015</v>
      </c>
      <c r="M160">
        <f t="shared" si="17"/>
        <v>5.3607020717610068</v>
      </c>
      <c r="N160">
        <f t="shared" si="19"/>
        <v>2.3153190000000015</v>
      </c>
    </row>
    <row r="161" spans="1:18" x14ac:dyDescent="0.3">
      <c r="A161">
        <v>159</v>
      </c>
      <c r="B161">
        <v>-0.75581430000000005</v>
      </c>
      <c r="D161">
        <f t="shared" si="23"/>
        <v>2.5604875000000007</v>
      </c>
      <c r="E161">
        <f t="shared" si="20"/>
        <v>-3.3163018000000006</v>
      </c>
      <c r="F161">
        <f t="shared" si="21"/>
        <v>10.997857628683244</v>
      </c>
      <c r="G161">
        <f t="shared" si="22"/>
        <v>3.3163018000000006</v>
      </c>
      <c r="K161" s="4">
        <f t="shared" si="15"/>
        <v>1.0607130000000033</v>
      </c>
      <c r="L161">
        <f t="shared" si="18"/>
        <v>-1.8165273000000033</v>
      </c>
      <c r="M161">
        <f t="shared" si="17"/>
        <v>3.299771431645302</v>
      </c>
      <c r="N161">
        <f t="shared" si="19"/>
        <v>1.8165273000000033</v>
      </c>
    </row>
    <row r="162" spans="1:18" x14ac:dyDescent="0.3">
      <c r="A162">
        <v>160</v>
      </c>
      <c r="B162">
        <v>-0.680226</v>
      </c>
      <c r="D162">
        <f t="shared" si="23"/>
        <v>2.5025000000000013</v>
      </c>
      <c r="E162">
        <f t="shared" si="20"/>
        <v>-3.1827260000000015</v>
      </c>
      <c r="F162">
        <f t="shared" si="21"/>
        <v>10.129744791076009</v>
      </c>
      <c r="G162">
        <f t="shared" si="22"/>
        <v>3.1827260000000015</v>
      </c>
      <c r="K162" s="4">
        <f t="shared" si="15"/>
        <v>0.9486200000000018</v>
      </c>
      <c r="L162">
        <f t="shared" si="18"/>
        <v>-1.6288460000000018</v>
      </c>
      <c r="M162">
        <f t="shared" si="17"/>
        <v>2.6531392917160059</v>
      </c>
      <c r="N162">
        <f t="shared" si="19"/>
        <v>1.6288460000000018</v>
      </c>
    </row>
    <row r="163" spans="1:18" x14ac:dyDescent="0.3">
      <c r="A163">
        <v>161</v>
      </c>
      <c r="B163">
        <v>-0.14949860000000001</v>
      </c>
      <c r="D163">
        <f t="shared" si="23"/>
        <v>2.4445125000000001</v>
      </c>
      <c r="E163">
        <f t="shared" si="20"/>
        <v>-2.5940110999999999</v>
      </c>
      <c r="F163">
        <f t="shared" si="21"/>
        <v>6.7288935869232098</v>
      </c>
      <c r="G163">
        <f t="shared" si="22"/>
        <v>2.5940110999999999</v>
      </c>
      <c r="K163" s="4">
        <f t="shared" si="15"/>
        <v>0.83652700000000024</v>
      </c>
      <c r="L163">
        <f t="shared" si="18"/>
        <v>-0.98602560000000028</v>
      </c>
      <c r="M163">
        <f t="shared" si="17"/>
        <v>0.9722464838553605</v>
      </c>
      <c r="N163">
        <f t="shared" si="19"/>
        <v>0.98602560000000028</v>
      </c>
    </row>
    <row r="164" spans="1:18" x14ac:dyDescent="0.3">
      <c r="A164">
        <v>162</v>
      </c>
      <c r="B164">
        <v>-0.3937734</v>
      </c>
      <c r="D164">
        <f t="shared" si="23"/>
        <v>2.3865250000000007</v>
      </c>
      <c r="E164">
        <f t="shared" si="20"/>
        <v>-2.7802984000000008</v>
      </c>
      <c r="F164">
        <f t="shared" si="21"/>
        <v>7.7300591930425648</v>
      </c>
      <c r="G164">
        <f t="shared" si="22"/>
        <v>2.7802984000000008</v>
      </c>
      <c r="K164" s="4">
        <f t="shared" si="15"/>
        <v>0.72443400000000224</v>
      </c>
      <c r="L164">
        <f t="shared" si="18"/>
        <v>-1.1182074000000022</v>
      </c>
      <c r="M164">
        <f t="shared" si="17"/>
        <v>1.2503877894147648</v>
      </c>
      <c r="N164">
        <f t="shared" si="19"/>
        <v>1.1182074000000022</v>
      </c>
    </row>
    <row r="165" spans="1:18" x14ac:dyDescent="0.3">
      <c r="A165">
        <v>163</v>
      </c>
      <c r="B165">
        <v>0.56300229999999996</v>
      </c>
      <c r="D165">
        <f t="shared" si="23"/>
        <v>2.3285375000000013</v>
      </c>
      <c r="E165">
        <f t="shared" si="20"/>
        <v>-1.7655352000000013</v>
      </c>
      <c r="F165">
        <f t="shared" si="21"/>
        <v>3.1171145424390447</v>
      </c>
      <c r="G165">
        <f t="shared" si="22"/>
        <v>1.7655352000000013</v>
      </c>
      <c r="K165" s="4">
        <f t="shared" si="15"/>
        <v>0.61234100000000069</v>
      </c>
      <c r="L165">
        <f t="shared" si="18"/>
        <v>-4.9338700000000735E-2</v>
      </c>
      <c r="M165">
        <f t="shared" si="17"/>
        <v>2.4343073176900723E-3</v>
      </c>
      <c r="N165">
        <f t="shared" si="19"/>
        <v>4.9338700000000735E-2</v>
      </c>
    </row>
    <row r="166" spans="1:18" x14ac:dyDescent="0.3">
      <c r="A166">
        <v>164</v>
      </c>
      <c r="B166">
        <v>0.57287509999999997</v>
      </c>
      <c r="D166">
        <f t="shared" si="23"/>
        <v>2.2705500000000001</v>
      </c>
      <c r="E166">
        <f t="shared" si="20"/>
        <v>-1.6976749</v>
      </c>
      <c r="F166">
        <f t="shared" si="21"/>
        <v>2.8821000660900098</v>
      </c>
      <c r="G166">
        <f t="shared" si="22"/>
        <v>1.6976749</v>
      </c>
      <c r="K166" s="4">
        <f t="shared" si="15"/>
        <v>0.50024800000000269</v>
      </c>
      <c r="L166">
        <f t="shared" si="18"/>
        <v>7.262709999999728E-2</v>
      </c>
      <c r="M166">
        <f t="shared" si="17"/>
        <v>5.2746956544096049E-3</v>
      </c>
      <c r="N166">
        <f t="shared" si="19"/>
        <v>7.262709999999728E-2</v>
      </c>
    </row>
    <row r="167" spans="1:18" x14ac:dyDescent="0.3">
      <c r="A167">
        <v>165</v>
      </c>
      <c r="B167">
        <v>0.90921689999999999</v>
      </c>
      <c r="D167">
        <f t="shared" si="23"/>
        <v>2.2125625000000007</v>
      </c>
      <c r="E167">
        <f t="shared" si="20"/>
        <v>-1.3033456000000005</v>
      </c>
      <c r="F167">
        <f t="shared" si="21"/>
        <v>1.6987097530393613</v>
      </c>
      <c r="G167">
        <f t="shared" si="22"/>
        <v>1.3033456000000005</v>
      </c>
      <c r="K167" s="4">
        <f t="shared" si="15"/>
        <v>0.38815500000000114</v>
      </c>
      <c r="L167">
        <f t="shared" si="18"/>
        <v>0.52106189999999886</v>
      </c>
      <c r="M167">
        <f t="shared" si="17"/>
        <v>0.2715055036316088</v>
      </c>
      <c r="N167">
        <f t="shared" si="19"/>
        <v>0.52106189999999886</v>
      </c>
    </row>
    <row r="168" spans="1:18" x14ac:dyDescent="0.3">
      <c r="A168">
        <v>166</v>
      </c>
      <c r="B168">
        <v>0.51967269999999999</v>
      </c>
      <c r="D168">
        <f t="shared" si="23"/>
        <v>2.1545750000000012</v>
      </c>
      <c r="E168">
        <f t="shared" si="20"/>
        <v>-1.6349023000000011</v>
      </c>
      <c r="F168">
        <f t="shared" si="21"/>
        <v>2.6729055305452936</v>
      </c>
      <c r="G168">
        <f t="shared" si="22"/>
        <v>1.6349023000000011</v>
      </c>
      <c r="K168" s="4">
        <f t="shared" si="15"/>
        <v>0.27606200000000314</v>
      </c>
      <c r="L168">
        <f t="shared" si="18"/>
        <v>0.24361069999999685</v>
      </c>
      <c r="M168">
        <f t="shared" si="17"/>
        <v>5.9346173154488466E-2</v>
      </c>
      <c r="N168">
        <f t="shared" si="19"/>
        <v>0.24361069999999685</v>
      </c>
    </row>
    <row r="169" spans="1:18" x14ac:dyDescent="0.3">
      <c r="A169">
        <v>167</v>
      </c>
      <c r="B169">
        <v>0.72069970000000005</v>
      </c>
      <c r="D169">
        <f t="shared" si="23"/>
        <v>2.0965875</v>
      </c>
      <c r="E169">
        <f t="shared" si="20"/>
        <v>-1.3758878000000001</v>
      </c>
      <c r="F169">
        <f t="shared" si="21"/>
        <v>1.8930672381888403</v>
      </c>
      <c r="G169">
        <f t="shared" si="22"/>
        <v>1.3758878000000001</v>
      </c>
      <c r="K169" s="4">
        <f t="shared" si="15"/>
        <v>0.16396900000000159</v>
      </c>
      <c r="L169">
        <f t="shared" si="18"/>
        <v>0.55673069999999847</v>
      </c>
      <c r="M169">
        <f t="shared" si="17"/>
        <v>0.30994907232248831</v>
      </c>
      <c r="N169">
        <f t="shared" si="19"/>
        <v>0.55673069999999847</v>
      </c>
    </row>
    <row r="170" spans="1:18" x14ac:dyDescent="0.3">
      <c r="A170">
        <v>168</v>
      </c>
      <c r="B170">
        <v>-0.19118740000000001</v>
      </c>
      <c r="D170">
        <f t="shared" si="23"/>
        <v>2.0386000000000006</v>
      </c>
      <c r="E170">
        <f t="shared" si="20"/>
        <v>-2.2297874000000006</v>
      </c>
      <c r="F170">
        <f t="shared" si="21"/>
        <v>4.9719518491987627</v>
      </c>
      <c r="G170">
        <f t="shared" si="22"/>
        <v>2.2297874000000006</v>
      </c>
      <c r="K170" s="4">
        <f t="shared" si="15"/>
        <v>5.1876000000003586E-2</v>
      </c>
      <c r="L170">
        <f t="shared" si="18"/>
        <v>-0.24306340000000359</v>
      </c>
      <c r="M170">
        <f t="shared" si="17"/>
        <v>5.9079816419561747E-2</v>
      </c>
      <c r="N170">
        <f t="shared" si="19"/>
        <v>0.24306340000000359</v>
      </c>
    </row>
    <row r="171" spans="1:18" x14ac:dyDescent="0.3">
      <c r="A171">
        <v>169</v>
      </c>
      <c r="B171">
        <v>-0.45872940000000001</v>
      </c>
      <c r="D171">
        <f t="shared" si="23"/>
        <v>1.9806125000000012</v>
      </c>
      <c r="E171">
        <f t="shared" si="20"/>
        <v>-2.4393419000000014</v>
      </c>
      <c r="F171">
        <f t="shared" si="21"/>
        <v>5.9503889050956165</v>
      </c>
      <c r="G171">
        <f t="shared" si="22"/>
        <v>2.4393419000000014</v>
      </c>
      <c r="K171" s="4">
        <f t="shared" si="15"/>
        <v>-6.0216999999997967E-2</v>
      </c>
      <c r="L171">
        <f t="shared" si="18"/>
        <v>-0.39851240000000204</v>
      </c>
      <c r="M171">
        <f t="shared" si="17"/>
        <v>0.15881213295376162</v>
      </c>
      <c r="N171">
        <f t="shared" si="19"/>
        <v>0.39851240000000204</v>
      </c>
    </row>
    <row r="172" spans="1:18" x14ac:dyDescent="0.3">
      <c r="A172">
        <v>170</v>
      </c>
      <c r="B172">
        <v>-0.45890720000000002</v>
      </c>
      <c r="D172">
        <f t="shared" si="23"/>
        <v>1.922625</v>
      </c>
      <c r="E172">
        <f t="shared" si="20"/>
        <v>-2.3815322000000001</v>
      </c>
      <c r="F172">
        <f t="shared" si="21"/>
        <v>5.6716956196368402</v>
      </c>
      <c r="G172">
        <f t="shared" si="22"/>
        <v>2.3815322000000001</v>
      </c>
      <c r="K172" s="4">
        <f t="shared" si="15"/>
        <v>-0.17230999999999952</v>
      </c>
      <c r="L172">
        <f t="shared" si="18"/>
        <v>-0.2865972000000005</v>
      </c>
      <c r="M172">
        <f t="shared" si="17"/>
        <v>8.2137955047840286E-2</v>
      </c>
      <c r="N172">
        <f t="shared" si="19"/>
        <v>0.2865972000000005</v>
      </c>
    </row>
    <row r="173" spans="1:18" x14ac:dyDescent="0.3">
      <c r="A173">
        <v>171</v>
      </c>
      <c r="B173">
        <v>-0.14431530000000001</v>
      </c>
      <c r="D173">
        <f t="shared" si="23"/>
        <v>1.8646375000000006</v>
      </c>
      <c r="E173">
        <f t="shared" si="20"/>
        <v>-2.0089528000000008</v>
      </c>
      <c r="F173">
        <f t="shared" si="21"/>
        <v>4.0358913526278428</v>
      </c>
      <c r="G173">
        <f t="shared" si="22"/>
        <v>2.0089528000000008</v>
      </c>
      <c r="K173" s="4">
        <f t="shared" si="15"/>
        <v>-0.28440299999999752</v>
      </c>
      <c r="L173">
        <f t="shared" si="18"/>
        <v>0.14008769999999751</v>
      </c>
      <c r="M173">
        <f t="shared" si="17"/>
        <v>1.9624563691289301E-2</v>
      </c>
      <c r="N173">
        <f t="shared" si="19"/>
        <v>0.14008769999999751</v>
      </c>
    </row>
    <row r="174" spans="1:18" x14ac:dyDescent="0.3">
      <c r="A174">
        <v>172</v>
      </c>
      <c r="B174">
        <v>-0.46946789999999999</v>
      </c>
      <c r="D174">
        <f t="shared" si="23"/>
        <v>1.8066500000000012</v>
      </c>
      <c r="E174">
        <f t="shared" si="20"/>
        <v>-2.2761179000000014</v>
      </c>
      <c r="F174">
        <f t="shared" si="21"/>
        <v>5.1807126947004161</v>
      </c>
      <c r="G174">
        <f t="shared" si="22"/>
        <v>2.2761179000000014</v>
      </c>
      <c r="K174" s="4">
        <f>$W$8*$A174+$X$8</f>
        <v>-0.39649599999999907</v>
      </c>
      <c r="L174">
        <f t="shared" si="18"/>
        <v>-7.2971900000000922E-2</v>
      </c>
      <c r="M174">
        <f t="shared" si="17"/>
        <v>5.3248981896101347E-3</v>
      </c>
      <c r="N174">
        <f t="shared" si="19"/>
        <v>7.2971900000000922E-2</v>
      </c>
    </row>
    <row r="175" spans="1:18" x14ac:dyDescent="0.3">
      <c r="A175">
        <v>173</v>
      </c>
      <c r="B175">
        <v>0.24175099999999999</v>
      </c>
      <c r="D175">
        <f t="shared" si="23"/>
        <v>1.7486625</v>
      </c>
      <c r="E175">
        <f t="shared" si="20"/>
        <v>-1.5069115</v>
      </c>
      <c r="F175">
        <f t="shared" si="21"/>
        <v>2.2707822688322499</v>
      </c>
      <c r="G175">
        <f t="shared" si="22"/>
        <v>1.5069115</v>
      </c>
      <c r="I175" s="3"/>
      <c r="J175" s="3"/>
      <c r="K175" s="4">
        <f>$W$8*$A175+$X$8</f>
        <v>-0.50858899999999707</v>
      </c>
      <c r="L175" s="3">
        <f t="shared" si="18"/>
        <v>0.75033999999999712</v>
      </c>
      <c r="M175">
        <f t="shared" si="17"/>
        <v>0.5630101155999957</v>
      </c>
      <c r="N175" s="3">
        <f t="shared" si="19"/>
        <v>0.75033999999999712</v>
      </c>
      <c r="O175" s="3">
        <f>SUM(N109:N175)/COUNT(N109:N175)</f>
        <v>1.0938448094029849</v>
      </c>
      <c r="P175" s="5">
        <f>SUM(M109:M175)</f>
        <v>136.42860162391045</v>
      </c>
      <c r="Q175">
        <f>P175/COUNT(N109:N175)</f>
        <v>2.0362477854314993</v>
      </c>
      <c r="R175">
        <f>P175/SQRT(COUNT(N109:N175))</f>
        <v>16.66740645470086</v>
      </c>
    </row>
    <row r="176" spans="1:18" x14ac:dyDescent="0.3">
      <c r="A176">
        <v>174</v>
      </c>
      <c r="B176">
        <v>-0.15897919999999999</v>
      </c>
      <c r="D176">
        <f t="shared" si="23"/>
        <v>1.6906750000000006</v>
      </c>
      <c r="E176">
        <f t="shared" si="20"/>
        <v>-1.8496542000000007</v>
      </c>
      <c r="F176">
        <f t="shared" si="21"/>
        <v>3.4212206595776427</v>
      </c>
      <c r="G176">
        <f t="shared" si="22"/>
        <v>1.8496542000000007</v>
      </c>
      <c r="K176" s="4">
        <f>$W$9*$A176+$X$9</f>
        <v>0.44295199999999824</v>
      </c>
      <c r="L176">
        <f t="shared" si="18"/>
        <v>-0.60193119999999822</v>
      </c>
      <c r="M176">
        <f t="shared" si="17"/>
        <v>0.36232116953343785</v>
      </c>
      <c r="N176">
        <f t="shared" si="19"/>
        <v>0.60193119999999822</v>
      </c>
    </row>
    <row r="177" spans="1:14" x14ac:dyDescent="0.3">
      <c r="A177">
        <v>175</v>
      </c>
      <c r="B177">
        <v>0.87950919999999999</v>
      </c>
      <c r="D177">
        <f t="shared" si="23"/>
        <v>1.6326875000000012</v>
      </c>
      <c r="E177">
        <f t="shared" si="20"/>
        <v>-0.75317830000000119</v>
      </c>
      <c r="F177">
        <f t="shared" si="21"/>
        <v>0.56727755159089177</v>
      </c>
      <c r="G177">
        <f t="shared" si="22"/>
        <v>0.75317830000000119</v>
      </c>
      <c r="K177" s="4">
        <f t="shared" ref="K177:K195" si="24">$W$9*$A177+$X$9</f>
        <v>0.73179999999999978</v>
      </c>
      <c r="L177">
        <f t="shared" si="18"/>
        <v>0.14770920000000021</v>
      </c>
      <c r="M177">
        <f t="shared" si="17"/>
        <v>2.181800776464006E-2</v>
      </c>
      <c r="N177">
        <f t="shared" si="19"/>
        <v>0.14770920000000021</v>
      </c>
    </row>
    <row r="178" spans="1:14" x14ac:dyDescent="0.3">
      <c r="A178">
        <v>176</v>
      </c>
      <c r="B178">
        <v>1.314934</v>
      </c>
      <c r="D178">
        <f t="shared" si="23"/>
        <v>1.5747</v>
      </c>
      <c r="E178">
        <f t="shared" si="20"/>
        <v>-0.25976599999999994</v>
      </c>
      <c r="F178">
        <f t="shared" si="21"/>
        <v>6.7478374755999965E-2</v>
      </c>
      <c r="G178">
        <f t="shared" si="22"/>
        <v>0.25976599999999994</v>
      </c>
      <c r="K178" s="4">
        <f t="shared" si="24"/>
        <v>1.0206480000000013</v>
      </c>
      <c r="L178">
        <f t="shared" si="18"/>
        <v>0.29428599999999872</v>
      </c>
      <c r="M178">
        <f t="shared" si="17"/>
        <v>8.6604249795999247E-2</v>
      </c>
      <c r="N178">
        <f t="shared" si="19"/>
        <v>0.29428599999999872</v>
      </c>
    </row>
    <row r="179" spans="1:14" x14ac:dyDescent="0.3">
      <c r="A179">
        <v>177</v>
      </c>
      <c r="B179">
        <v>1.5880799999999999</v>
      </c>
      <c r="D179">
        <f t="shared" si="23"/>
        <v>1.5167125000000006</v>
      </c>
      <c r="E179">
        <f t="shared" si="20"/>
        <v>7.1367499999999362E-2</v>
      </c>
      <c r="F179">
        <f t="shared" si="21"/>
        <v>5.0933200562499085E-3</v>
      </c>
      <c r="G179">
        <f t="shared" si="22"/>
        <v>7.1367499999999362E-2</v>
      </c>
      <c r="K179" s="4">
        <f t="shared" si="24"/>
        <v>1.3094959999999958</v>
      </c>
      <c r="L179">
        <f t="shared" si="18"/>
        <v>0.27858400000000416</v>
      </c>
      <c r="M179">
        <f t="shared" si="17"/>
        <v>7.7609045056002315E-2</v>
      </c>
      <c r="N179">
        <f t="shared" si="19"/>
        <v>0.27858400000000416</v>
      </c>
    </row>
    <row r="180" spans="1:14" x14ac:dyDescent="0.3">
      <c r="A180">
        <v>178</v>
      </c>
      <c r="B180">
        <v>1.825081</v>
      </c>
      <c r="D180">
        <f t="shared" si="23"/>
        <v>1.4587250000000012</v>
      </c>
      <c r="E180">
        <f t="shared" si="20"/>
        <v>0.36635599999999879</v>
      </c>
      <c r="F180">
        <f t="shared" si="21"/>
        <v>0.13421671873599911</v>
      </c>
      <c r="G180">
        <f t="shared" si="22"/>
        <v>0.36635599999999879</v>
      </c>
      <c r="K180" s="4">
        <f t="shared" si="24"/>
        <v>1.5983439999999973</v>
      </c>
      <c r="L180">
        <f t="shared" si="18"/>
        <v>0.22673700000000263</v>
      </c>
      <c r="M180">
        <f t="shared" si="17"/>
        <v>5.1409667169001194E-2</v>
      </c>
      <c r="N180">
        <f t="shared" si="19"/>
        <v>0.22673700000000263</v>
      </c>
    </row>
    <row r="181" spans="1:14" x14ac:dyDescent="0.3">
      <c r="A181">
        <v>179</v>
      </c>
      <c r="B181">
        <v>1.972308</v>
      </c>
      <c r="D181">
        <f t="shared" si="23"/>
        <v>1.4007375</v>
      </c>
      <c r="E181">
        <f t="shared" si="20"/>
        <v>0.57157049999999998</v>
      </c>
      <c r="F181">
        <f t="shared" si="21"/>
        <v>0.32669283647024999</v>
      </c>
      <c r="G181">
        <f t="shared" si="22"/>
        <v>0.57157049999999998</v>
      </c>
      <c r="K181" s="4">
        <f t="shared" si="24"/>
        <v>1.8871919999999989</v>
      </c>
      <c r="L181">
        <f t="shared" si="18"/>
        <v>8.511600000000108E-2</v>
      </c>
      <c r="M181">
        <f t="shared" si="17"/>
        <v>7.2447334560001835E-3</v>
      </c>
      <c r="N181">
        <f t="shared" si="19"/>
        <v>8.511600000000108E-2</v>
      </c>
    </row>
    <row r="182" spans="1:14" x14ac:dyDescent="0.3">
      <c r="A182">
        <v>180</v>
      </c>
      <c r="B182">
        <v>2.0349080000000002</v>
      </c>
      <c r="D182">
        <f t="shared" ref="D182:D195" si="25">$W$4*A182+$X$4</f>
        <v>1.3427500000000006</v>
      </c>
      <c r="E182">
        <f t="shared" si="20"/>
        <v>0.69215799999999961</v>
      </c>
      <c r="F182">
        <f t="shared" si="21"/>
        <v>0.47908269696399947</v>
      </c>
      <c r="G182">
        <f t="shared" si="22"/>
        <v>0.69215799999999961</v>
      </c>
      <c r="K182" s="4">
        <f t="shared" si="24"/>
        <v>2.1760400000000004</v>
      </c>
      <c r="L182">
        <f t="shared" si="18"/>
        <v>-0.14113200000000026</v>
      </c>
      <c r="M182">
        <f t="shared" ref="M182:M195" si="26">L182*L182</f>
        <v>1.9918241424000071E-2</v>
      </c>
      <c r="N182">
        <f t="shared" si="19"/>
        <v>0.14113200000000026</v>
      </c>
    </row>
    <row r="183" spans="1:14" x14ac:dyDescent="0.3">
      <c r="A183">
        <v>181</v>
      </c>
      <c r="B183">
        <v>0.73532039999999999</v>
      </c>
      <c r="D183">
        <f t="shared" si="25"/>
        <v>1.2847625000000011</v>
      </c>
      <c r="E183">
        <f t="shared" si="20"/>
        <v>-0.54944210000000115</v>
      </c>
      <c r="F183">
        <f t="shared" si="21"/>
        <v>0.30188662125241128</v>
      </c>
      <c r="G183">
        <f t="shared" si="22"/>
        <v>0.54944210000000115</v>
      </c>
      <c r="K183" s="4">
        <f t="shared" si="24"/>
        <v>2.4648879999999949</v>
      </c>
      <c r="L183">
        <f t="shared" ref="L183:L195" si="27">$B183-K183</f>
        <v>-1.7295675999999949</v>
      </c>
      <c r="M183">
        <f t="shared" si="26"/>
        <v>2.9914040829697424</v>
      </c>
      <c r="N183">
        <f t="shared" ref="N183:N195" si="28">ABS(L183)</f>
        <v>1.7295675999999949</v>
      </c>
    </row>
    <row r="184" spans="1:14" x14ac:dyDescent="0.3">
      <c r="A184">
        <v>182</v>
      </c>
      <c r="B184">
        <v>1.0836509999999999</v>
      </c>
      <c r="D184">
        <f t="shared" si="25"/>
        <v>1.2267749999999999</v>
      </c>
      <c r="E184">
        <f t="shared" si="20"/>
        <v>-0.14312400000000003</v>
      </c>
      <c r="F184">
        <f t="shared" si="21"/>
        <v>2.0484479376000009E-2</v>
      </c>
      <c r="G184">
        <f t="shared" si="22"/>
        <v>0.14312400000000003</v>
      </c>
      <c r="K184" s="4">
        <f t="shared" si="24"/>
        <v>2.7537359999999964</v>
      </c>
      <c r="L184">
        <f t="shared" si="27"/>
        <v>-1.6700849999999965</v>
      </c>
      <c r="M184">
        <f t="shared" si="26"/>
        <v>2.7891839072249884</v>
      </c>
      <c r="N184">
        <f t="shared" si="28"/>
        <v>1.6700849999999965</v>
      </c>
    </row>
    <row r="185" spans="1:14" x14ac:dyDescent="0.3">
      <c r="A185">
        <v>183</v>
      </c>
      <c r="B185">
        <v>1.9816450000000001</v>
      </c>
      <c r="D185">
        <f t="shared" si="25"/>
        <v>1.1687875000000005</v>
      </c>
      <c r="E185">
        <f t="shared" si="20"/>
        <v>0.81285749999999957</v>
      </c>
      <c r="F185">
        <f t="shared" si="21"/>
        <v>0.66073731530624924</v>
      </c>
      <c r="G185">
        <f t="shared" si="22"/>
        <v>0.81285749999999957</v>
      </c>
      <c r="K185" s="4">
        <f t="shared" si="24"/>
        <v>3.042583999999998</v>
      </c>
      <c r="L185">
        <f t="shared" si="27"/>
        <v>-1.0609389999999979</v>
      </c>
      <c r="M185">
        <f t="shared" si="26"/>
        <v>1.1255915617209955</v>
      </c>
      <c r="N185">
        <f t="shared" si="28"/>
        <v>1.0609389999999979</v>
      </c>
    </row>
    <row r="186" spans="1:14" x14ac:dyDescent="0.3">
      <c r="A186">
        <v>184</v>
      </c>
      <c r="B186">
        <v>3.3481200000000002</v>
      </c>
      <c r="D186">
        <f t="shared" si="25"/>
        <v>1.1108000000000011</v>
      </c>
      <c r="E186">
        <f t="shared" si="20"/>
        <v>2.2373199999999991</v>
      </c>
      <c r="F186">
        <f t="shared" si="21"/>
        <v>5.0056007823999957</v>
      </c>
      <c r="G186">
        <f t="shared" si="22"/>
        <v>2.2373199999999991</v>
      </c>
      <c r="K186" s="4">
        <f t="shared" si="24"/>
        <v>3.3314319999999995</v>
      </c>
      <c r="L186">
        <f t="shared" si="27"/>
        <v>1.6688000000000702E-2</v>
      </c>
      <c r="M186">
        <f t="shared" si="26"/>
        <v>2.7848934400002344E-4</v>
      </c>
      <c r="N186">
        <f t="shared" si="28"/>
        <v>1.6688000000000702E-2</v>
      </c>
    </row>
    <row r="187" spans="1:14" x14ac:dyDescent="0.3">
      <c r="A187">
        <v>185</v>
      </c>
      <c r="B187">
        <v>6.154153</v>
      </c>
      <c r="D187">
        <f t="shared" si="25"/>
        <v>1.0528124999999999</v>
      </c>
      <c r="E187">
        <f t="shared" si="20"/>
        <v>5.1013405000000001</v>
      </c>
      <c r="F187">
        <f t="shared" si="21"/>
        <v>26.02367489694025</v>
      </c>
      <c r="G187">
        <f t="shared" si="22"/>
        <v>5.1013405000000001</v>
      </c>
      <c r="K187" s="4">
        <f t="shared" si="24"/>
        <v>3.6202800000000011</v>
      </c>
      <c r="L187">
        <f t="shared" si="27"/>
        <v>2.5338729999999989</v>
      </c>
      <c r="M187">
        <f t="shared" si="26"/>
        <v>6.4205123801289945</v>
      </c>
      <c r="N187">
        <f t="shared" si="28"/>
        <v>2.5338729999999989</v>
      </c>
    </row>
    <row r="188" spans="1:14" x14ac:dyDescent="0.3">
      <c r="A188">
        <v>186</v>
      </c>
      <c r="B188">
        <v>7.7956620000000001</v>
      </c>
      <c r="D188">
        <f t="shared" si="25"/>
        <v>0.99482500000000051</v>
      </c>
      <c r="E188">
        <f t="shared" si="20"/>
        <v>6.8008369999999996</v>
      </c>
      <c r="F188">
        <f t="shared" si="21"/>
        <v>46.251383900568996</v>
      </c>
      <c r="G188">
        <f t="shared" si="22"/>
        <v>6.8008369999999996</v>
      </c>
      <c r="K188" s="4">
        <f t="shared" si="24"/>
        <v>3.9091279999999955</v>
      </c>
      <c r="L188">
        <f t="shared" si="27"/>
        <v>3.8865340000000046</v>
      </c>
      <c r="M188">
        <f t="shared" si="26"/>
        <v>15.105146533156036</v>
      </c>
      <c r="N188">
        <f t="shared" si="28"/>
        <v>3.8865340000000046</v>
      </c>
    </row>
    <row r="189" spans="1:14" x14ac:dyDescent="0.3">
      <c r="A189">
        <v>187</v>
      </c>
      <c r="B189">
        <v>5.3674150000000003</v>
      </c>
      <c r="D189">
        <f t="shared" si="25"/>
        <v>0.9368375000000011</v>
      </c>
      <c r="E189">
        <f t="shared" si="20"/>
        <v>4.4305774999999992</v>
      </c>
      <c r="F189">
        <f t="shared" si="21"/>
        <v>19.630016983506241</v>
      </c>
      <c r="G189">
        <f t="shared" si="22"/>
        <v>4.4305774999999992</v>
      </c>
      <c r="K189" s="4">
        <f t="shared" si="24"/>
        <v>4.197975999999997</v>
      </c>
      <c r="L189">
        <f t="shared" si="27"/>
        <v>1.1694390000000032</v>
      </c>
      <c r="M189">
        <f t="shared" si="26"/>
        <v>1.3675875747210076</v>
      </c>
      <c r="N189">
        <f t="shared" si="28"/>
        <v>1.1694390000000032</v>
      </c>
    </row>
    <row r="190" spans="1:14" x14ac:dyDescent="0.3">
      <c r="A190">
        <v>188</v>
      </c>
      <c r="B190">
        <v>2.0560139999999998</v>
      </c>
      <c r="D190">
        <f t="shared" si="25"/>
        <v>0.87884999999999991</v>
      </c>
      <c r="E190">
        <f t="shared" si="20"/>
        <v>1.1771639999999999</v>
      </c>
      <c r="F190">
        <f t="shared" si="21"/>
        <v>1.3857150828959997</v>
      </c>
      <c r="G190">
        <f t="shared" si="22"/>
        <v>1.1771639999999999</v>
      </c>
      <c r="K190" s="4">
        <f t="shared" si="24"/>
        <v>4.4868239999999986</v>
      </c>
      <c r="L190">
        <f t="shared" si="27"/>
        <v>-2.4308099999999988</v>
      </c>
      <c r="M190">
        <f t="shared" si="26"/>
        <v>5.9088372560999938</v>
      </c>
      <c r="N190">
        <f t="shared" si="28"/>
        <v>2.4308099999999988</v>
      </c>
    </row>
    <row r="191" spans="1:14" x14ac:dyDescent="0.3">
      <c r="A191">
        <v>189</v>
      </c>
      <c r="B191">
        <v>4.179487</v>
      </c>
      <c r="D191">
        <f t="shared" si="25"/>
        <v>0.82086250000000049</v>
      </c>
      <c r="E191">
        <f t="shared" si="20"/>
        <v>3.3586244999999995</v>
      </c>
      <c r="F191">
        <f t="shared" si="21"/>
        <v>11.280358532000246</v>
      </c>
      <c r="G191">
        <f t="shared" si="22"/>
        <v>3.3586244999999995</v>
      </c>
      <c r="K191" s="4">
        <f t="shared" si="24"/>
        <v>4.7756720000000001</v>
      </c>
      <c r="L191">
        <f t="shared" si="27"/>
        <v>-0.59618500000000019</v>
      </c>
      <c r="M191">
        <f t="shared" si="26"/>
        <v>0.3554365542250002</v>
      </c>
      <c r="N191">
        <f t="shared" si="28"/>
        <v>0.59618500000000019</v>
      </c>
    </row>
    <row r="192" spans="1:14" x14ac:dyDescent="0.3">
      <c r="A192">
        <v>190</v>
      </c>
      <c r="B192">
        <v>6.8370800000000003</v>
      </c>
      <c r="D192">
        <f t="shared" si="25"/>
        <v>0.76287500000000108</v>
      </c>
      <c r="E192">
        <f t="shared" si="20"/>
        <v>6.0742049999999992</v>
      </c>
      <c r="F192">
        <f t="shared" si="21"/>
        <v>36.895966382024987</v>
      </c>
      <c r="G192">
        <f t="shared" si="22"/>
        <v>6.0742049999999992</v>
      </c>
      <c r="K192" s="4">
        <f t="shared" si="24"/>
        <v>5.0645199999999946</v>
      </c>
      <c r="L192">
        <f t="shared" si="27"/>
        <v>1.7725600000000057</v>
      </c>
      <c r="M192">
        <f t="shared" si="26"/>
        <v>3.1419689536000202</v>
      </c>
      <c r="N192">
        <f t="shared" si="28"/>
        <v>1.7725600000000057</v>
      </c>
    </row>
    <row r="193" spans="1:18" x14ac:dyDescent="0.3">
      <c r="A193">
        <v>191</v>
      </c>
      <c r="B193">
        <v>5.8441929999999997</v>
      </c>
      <c r="D193">
        <f t="shared" si="25"/>
        <v>0.70488749999999989</v>
      </c>
      <c r="E193">
        <f t="shared" si="20"/>
        <v>5.1393054999999999</v>
      </c>
      <c r="F193">
        <f t="shared" si="21"/>
        <v>26.412461022330248</v>
      </c>
      <c r="G193">
        <f t="shared" si="22"/>
        <v>5.1393054999999999</v>
      </c>
      <c r="K193" s="4">
        <f t="shared" si="24"/>
        <v>5.3533679999999961</v>
      </c>
      <c r="L193">
        <f t="shared" si="27"/>
        <v>0.49082500000000362</v>
      </c>
      <c r="M193">
        <f t="shared" si="26"/>
        <v>0.24090918062500355</v>
      </c>
      <c r="N193">
        <f t="shared" si="28"/>
        <v>0.49082500000000362</v>
      </c>
    </row>
    <row r="194" spans="1:18" x14ac:dyDescent="0.3">
      <c r="A194">
        <v>192</v>
      </c>
      <c r="B194">
        <v>3.7831399999999999</v>
      </c>
      <c r="D194">
        <f t="shared" si="25"/>
        <v>0.64690000000000047</v>
      </c>
      <c r="E194">
        <f t="shared" si="20"/>
        <v>3.1362399999999995</v>
      </c>
      <c r="F194">
        <f t="shared" si="21"/>
        <v>9.8360013375999973</v>
      </c>
      <c r="G194">
        <f t="shared" si="22"/>
        <v>3.1362399999999995</v>
      </c>
      <c r="K194" s="4">
        <f t="shared" si="24"/>
        <v>5.6422159999999977</v>
      </c>
      <c r="L194">
        <f t="shared" si="27"/>
        <v>-1.8590759999999977</v>
      </c>
      <c r="M194">
        <f t="shared" si="26"/>
        <v>3.4561635737759917</v>
      </c>
      <c r="N194">
        <f t="shared" si="28"/>
        <v>1.8590759999999977</v>
      </c>
    </row>
    <row r="195" spans="1:18" x14ac:dyDescent="0.3">
      <c r="A195">
        <v>193</v>
      </c>
      <c r="B195">
        <v>5.031104</v>
      </c>
      <c r="D195">
        <f t="shared" si="25"/>
        <v>0.58891250000000106</v>
      </c>
      <c r="E195">
        <f t="shared" ref="E195" si="29">B195-D195</f>
        <v>4.442191499999999</v>
      </c>
      <c r="F195">
        <f t="shared" ref="F195" si="30">E195*E195</f>
        <v>19.733065322672239</v>
      </c>
      <c r="G195">
        <f t="shared" ref="G195" si="31">ABS(E195)</f>
        <v>4.442191499999999</v>
      </c>
      <c r="H195">
        <f>SUM(G182:G195)/COUNT(G182:G195)</f>
        <v>3.149670507142857</v>
      </c>
      <c r="I195">
        <f>SUM(F54:F195)/(COUNT(F54:F195)-1)</f>
        <v>6.3287015709571151</v>
      </c>
      <c r="J195">
        <f>SUM(F54:F195)</f>
        <v>892.34692150495323</v>
      </c>
      <c r="K195" s="4">
        <f t="shared" si="24"/>
        <v>5.9310639999999992</v>
      </c>
      <c r="L195">
        <f t="shared" si="27"/>
        <v>-0.89995999999999921</v>
      </c>
      <c r="M195">
        <f t="shared" si="26"/>
        <v>0.80992800159999856</v>
      </c>
      <c r="N195">
        <f t="shared" si="28"/>
        <v>0.89995999999999921</v>
      </c>
      <c r="O195" s="3">
        <f>SUM(N176:N195)/COUNT(N176:N195)</f>
        <v>1.0946018500000005</v>
      </c>
      <c r="P195" s="5">
        <f>SUM(M176:M195)</f>
        <v>44.339873163390848</v>
      </c>
      <c r="Q195">
        <f>P195/COUNT(N176:N195)</f>
        <v>2.2169936581695424</v>
      </c>
      <c r="R195">
        <f>P195/SQRT(COUNT(N176:N195))</f>
        <v>9.9146970507060566</v>
      </c>
    </row>
    <row r="197" spans="1:18" x14ac:dyDescent="0.3">
      <c r="H197" t="s">
        <v>15</v>
      </c>
      <c r="I197">
        <f>SUM(F54:F195)/(COUNT(F54:F195)-1)*SQRT(COUNT(F54:F195))</f>
        <v>75.415183004096576</v>
      </c>
      <c r="O197">
        <f>SUM(O73:O195)</f>
        <v>5.1750819972601274</v>
      </c>
      <c r="P197">
        <f t="shared" ref="P197:R197" si="32">SUM(P73:P195)</f>
        <v>366.39306739097265</v>
      </c>
      <c r="Q197">
        <f t="shared" si="32"/>
        <v>11.526790816090349</v>
      </c>
      <c r="R197">
        <f t="shared" si="32"/>
        <v>62.975708530442205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WTemp_C2_Avg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2023-12-23T15:21:50Z</dcterms:created>
  <dcterms:modified xsi:type="dcterms:W3CDTF">2023-12-23T17:36:10Z</dcterms:modified>
</cp:coreProperties>
</file>