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10" windowWidth="14810" windowHeight="8010"/>
  </bookViews>
  <sheets>
    <sheet name="Risk Assmt" sheetId="5" r:id="rId1"/>
  </sheets>
  <definedNames>
    <definedName name="_xlnm._FilterDatabase" localSheetId="0" hidden="1">'Risk Assmt'!$B$2:$J$37</definedName>
    <definedName name="_xlnm.Print_Titles" localSheetId="0">'Risk Assmt'!$3:$8</definedName>
  </definedNames>
  <calcPr calcId="125725"/>
</workbook>
</file>

<file path=xl/calcChain.xml><?xml version="1.0" encoding="utf-8"?>
<calcChain xmlns="http://schemas.openxmlformats.org/spreadsheetml/2006/main">
  <c r="H10" i="5"/>
  <c r="I10" s="1"/>
  <c r="G37"/>
  <c r="H36"/>
  <c r="I36" s="1"/>
  <c r="H35"/>
  <c r="I35" s="1"/>
  <c r="H34"/>
  <c r="I34" s="1"/>
  <c r="H33"/>
  <c r="I33" s="1"/>
  <c r="H32"/>
  <c r="I32" s="1"/>
  <c r="H31"/>
  <c r="I31" s="1"/>
  <c r="H30"/>
  <c r="I30" s="1"/>
  <c r="H29"/>
  <c r="I29" s="1"/>
  <c r="H28"/>
  <c r="I28" s="1"/>
  <c r="H27"/>
  <c r="I27" s="1"/>
  <c r="H26"/>
  <c r="I26" s="1"/>
  <c r="H25"/>
  <c r="I25" s="1"/>
  <c r="H24"/>
  <c r="I24" s="1"/>
  <c r="H23"/>
  <c r="I23" s="1"/>
  <c r="H22"/>
  <c r="I22" s="1"/>
  <c r="H21"/>
  <c r="I21" s="1"/>
  <c r="H20"/>
  <c r="I20" s="1"/>
  <c r="H19"/>
  <c r="I19" s="1"/>
  <c r="H18"/>
  <c r="I18" s="1"/>
  <c r="H17"/>
  <c r="I17" s="1"/>
  <c r="H16"/>
  <c r="I16" s="1"/>
  <c r="H15"/>
  <c r="I15" s="1"/>
  <c r="H14"/>
  <c r="I14" s="1"/>
  <c r="H13"/>
  <c r="I13" s="1"/>
  <c r="H12"/>
  <c r="I12" s="1"/>
  <c r="H11"/>
  <c r="I11" s="1"/>
  <c r="H37" l="1"/>
  <c r="I37"/>
  <c r="I3" s="1"/>
</calcChain>
</file>

<file path=xl/sharedStrings.xml><?xml version="1.0" encoding="utf-8"?>
<sst xmlns="http://schemas.openxmlformats.org/spreadsheetml/2006/main" count="65" uniqueCount="65">
  <si>
    <t>Engineering Function</t>
  </si>
  <si>
    <t>Quality System</t>
  </si>
  <si>
    <t>Commercial</t>
  </si>
  <si>
    <t>Technology</t>
  </si>
  <si>
    <t>Remark</t>
  </si>
  <si>
    <t>Currently supply to the automotive industry and having knowledge of customer Specific requirements.</t>
  </si>
  <si>
    <t>Acceptable design capability for the given component</t>
  </si>
  <si>
    <t>Drawing and engineering software system compatible with customer requirements.</t>
  </si>
  <si>
    <t>System for managing any safety /regulatory components.</t>
  </si>
  <si>
    <t>Effective change management process with all appropriate functions represented.</t>
  </si>
  <si>
    <t>IMDS requirements and familiar with IMDS requirements</t>
  </si>
  <si>
    <t>Manufacturing site is the same region country as Imperial Auto Industries Limited.</t>
  </si>
  <si>
    <t>Experience manufacturing capability with similar product / parts.</t>
  </si>
  <si>
    <t>Specialized tooling (special to the current processes at the supplier)or fixture required for this program.</t>
  </si>
  <si>
    <t>Traceability process for parts currently produced by the supplier</t>
  </si>
  <si>
    <t>Usages of statistical process controls evident on the shop floor, using both variable and attribute MSA.</t>
  </si>
  <si>
    <t>Mistake proofing for special characteristics prohivision in process.</t>
  </si>
  <si>
    <t>Risk due to new building construction or expansion at site mitigated.</t>
  </si>
  <si>
    <t>Meet minimum C-PAT criteria? (This includes applicability foreign regulatory requirements. (e.g. product certification)</t>
  </si>
  <si>
    <t>Third party certification like ISO 9001 / IATF 16949, etc and timely surveillances.</t>
  </si>
  <si>
    <t>Management review monitoring of performance</t>
  </si>
  <si>
    <t>lesson learning and inclusion of launch issues.</t>
  </si>
  <si>
    <t>Adequate management resource. e.g. Engineers, staff, educational qualification, etc</t>
  </si>
  <si>
    <t>Inventory control system that ensures adequate supply and FIFO of current product.</t>
  </si>
  <si>
    <t>Financial rating (Dunn &amp; Bradstreet in the US or its Equivalent in the given country) acceptability.</t>
  </si>
  <si>
    <t>All the machinery, tooling and equipment for product realization availablity.</t>
  </si>
  <si>
    <t>Potential risk due to implementation of new product or process technology in comments.</t>
  </si>
  <si>
    <t>Date of Assessment</t>
  </si>
  <si>
    <t>Assessed by person / persons.
(Purchase person must be included)</t>
  </si>
  <si>
    <t>Supplier Name.</t>
  </si>
  <si>
    <t>Supplier Team Name:</t>
  </si>
  <si>
    <t>Category / Product</t>
  </si>
  <si>
    <t>OVERALL RATING</t>
  </si>
  <si>
    <t>0~2 Green
2.1~3 Yellow Action plan required
&gt;3 Red (Re-Audit after Improvement</t>
  </si>
  <si>
    <t>Low</t>
  </si>
  <si>
    <t>Medium</t>
  </si>
  <si>
    <t>High</t>
  </si>
  <si>
    <t>N/A</t>
  </si>
  <si>
    <t>Requirements are Implemented &amp; Evidenced</t>
  </si>
  <si>
    <t>Requirements identified partially available</t>
  </si>
  <si>
    <t>Requirements not identified and not implemented</t>
  </si>
  <si>
    <t>Not Applicable for Evaluation</t>
  </si>
  <si>
    <t>Action required</t>
  </si>
  <si>
    <t>FM/I/PU/056 Rev No "02" Date 09.10.2021</t>
  </si>
  <si>
    <t>Area</t>
  </si>
  <si>
    <t>Sr No</t>
  </si>
  <si>
    <t>Observation</t>
  </si>
  <si>
    <t>Area weightage</t>
  </si>
  <si>
    <t>Area Rating</t>
  </si>
  <si>
    <t>Supplier Risk Assessment</t>
  </si>
  <si>
    <t>Project Name If Required</t>
  </si>
  <si>
    <t>Experience with this commodity, material grade / Type</t>
  </si>
  <si>
    <t>Use existing production equipment for the program and special care in product supplied to imperial Auto Industries Limited.</t>
  </si>
  <si>
    <t>Recent customer PPM performance meet our PPM. If available, note the previous year’s average &amp; corrective action of same is available.</t>
  </si>
  <si>
    <t>Effective product and process continuous improvement process and internal audit system followed including in its sub suppliers.</t>
  </si>
  <si>
    <t>Acceptance of our quality requirement. Technical requirement and PO Terms &amp; Conditions.</t>
  </si>
  <si>
    <t>Score Evaluation Criteria</t>
  </si>
  <si>
    <t xml:space="preserve">  Evaluation Criteria</t>
  </si>
  <si>
    <t>0~2 Green</t>
  </si>
  <si>
    <t>2.1~3 Yellow Action plan required</t>
  </si>
  <si>
    <t>&gt;3 Red (Re-Audit after Improvement</t>
  </si>
  <si>
    <t>Manufacturing System</t>
  </si>
  <si>
    <t>Imperial Auto Industries Limited (Plant)</t>
  </si>
  <si>
    <r>
      <t>Risk Rating Scale
0</t>
    </r>
    <r>
      <rPr>
        <sz val="9"/>
        <color theme="1"/>
        <rFont val="Calibri"/>
        <family val="2"/>
        <scheme val="minor"/>
      </rPr>
      <t>-2 =Low, 
2.1-3 =Average, 
&gt;3 =High</t>
    </r>
  </si>
  <si>
    <t>Weightage Rating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</si>
</sst>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0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1" xfId="0" applyBorder="1" applyAlignment="1">
      <alignment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5" xfId="0" applyNumberForma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 textRotation="90" wrapText="1"/>
    </xf>
    <xf numFmtId="0" fontId="0" fillId="0" borderId="4" xfId="0" applyBorder="1" applyAlignment="1">
      <alignment horizontal="center" vertical="center" textRotation="90" wrapText="1"/>
    </xf>
    <xf numFmtId="9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15" fontId="4" fillId="0" borderId="10" xfId="0" applyNumberFormat="1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10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7" xfId="0" applyFont="1" applyBorder="1" applyAlignment="1">
      <alignment horizontal="left" vertical="center" wrapText="1"/>
    </xf>
    <xf numFmtId="0" fontId="0" fillId="0" borderId="8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0" fillId="0" borderId="13" xfId="0" applyFont="1" applyBorder="1" applyAlignment="1">
      <alignment horizontal="left" vertical="center" wrapText="1"/>
    </xf>
    <xf numFmtId="0" fontId="0" fillId="0" borderId="12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</cellXfs>
  <cellStyles count="1"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219075</xdr:colOff>
      <xdr:row>3</xdr:row>
      <xdr:rowOff>333375</xdr:rowOff>
    </xdr:from>
    <xdr:to>
      <xdr:col>9</xdr:col>
      <xdr:colOff>352425</xdr:colOff>
      <xdr:row>4</xdr:row>
      <xdr:rowOff>76200</xdr:rowOff>
    </xdr:to>
    <xdr:sp macro="" textlink="">
      <xdr:nvSpPr>
        <xdr:cNvPr id="2" name="Rectangle 1"/>
        <xdr:cNvSpPr/>
      </xdr:nvSpPr>
      <xdr:spPr>
        <a:xfrm>
          <a:off x="8610600" y="1200150"/>
          <a:ext cx="133350" cy="114300"/>
        </a:xfrm>
        <a:prstGeom prst="rect">
          <a:avLst/>
        </a:prstGeom>
        <a:solidFill>
          <a:srgbClr val="00B050"/>
        </a:solidFill>
        <a:ln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219075</xdr:colOff>
      <xdr:row>4</xdr:row>
      <xdr:rowOff>142875</xdr:rowOff>
    </xdr:from>
    <xdr:to>
      <xdr:col>9</xdr:col>
      <xdr:colOff>352425</xdr:colOff>
      <xdr:row>4</xdr:row>
      <xdr:rowOff>257175</xdr:rowOff>
    </xdr:to>
    <xdr:sp macro="" textlink="">
      <xdr:nvSpPr>
        <xdr:cNvPr id="3" name="Rectangle 2"/>
        <xdr:cNvSpPr/>
      </xdr:nvSpPr>
      <xdr:spPr>
        <a:xfrm>
          <a:off x="8610600" y="1381125"/>
          <a:ext cx="133350" cy="114300"/>
        </a:xfrm>
        <a:prstGeom prst="rect">
          <a:avLst/>
        </a:prstGeom>
        <a:solidFill>
          <a:srgbClr val="FFFF00"/>
        </a:solidFill>
        <a:ln>
          <a:solidFill>
            <a:srgbClr val="FFFF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219075</xdr:colOff>
      <xdr:row>4</xdr:row>
      <xdr:rowOff>323850</xdr:rowOff>
    </xdr:from>
    <xdr:to>
      <xdr:col>9</xdr:col>
      <xdr:colOff>352425</xdr:colOff>
      <xdr:row>5</xdr:row>
      <xdr:rowOff>66675</xdr:rowOff>
    </xdr:to>
    <xdr:sp macro="" textlink="">
      <xdr:nvSpPr>
        <xdr:cNvPr id="4" name="Rectangle 3"/>
        <xdr:cNvSpPr/>
      </xdr:nvSpPr>
      <xdr:spPr>
        <a:xfrm>
          <a:off x="8610600" y="1562100"/>
          <a:ext cx="133350" cy="114300"/>
        </a:xfrm>
        <a:prstGeom prst="rect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0</xdr:col>
      <xdr:colOff>0</xdr:colOff>
      <xdr:row>1</xdr:row>
      <xdr:rowOff>47626</xdr:rowOff>
    </xdr:from>
    <xdr:to>
      <xdr:col>2</xdr:col>
      <xdr:colOff>180242</xdr:colOff>
      <xdr:row>1</xdr:row>
      <xdr:rowOff>333376</xdr:rowOff>
    </xdr:to>
    <xdr:pic>
      <xdr:nvPicPr>
        <xdr:cNvPr id="5" name="Picture 2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8333" r="87526" b="79167"/>
        <a:stretch>
          <a:fillRect/>
        </a:stretch>
      </xdr:blipFill>
      <xdr:spPr bwMode="auto">
        <a:xfrm>
          <a:off x="0" y="152401"/>
          <a:ext cx="589817" cy="285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45"/>
  <sheetViews>
    <sheetView tabSelected="1" topLeftCell="A15" workbookViewId="0">
      <selection activeCell="F19" sqref="F19"/>
    </sheetView>
  </sheetViews>
  <sheetFormatPr defaultRowHeight="14.5"/>
  <cols>
    <col min="1" max="1" width="0.54296875" customWidth="1"/>
    <col min="2" max="3" width="5.54296875" style="2" customWidth="1"/>
    <col min="4" max="4" width="37" customWidth="1"/>
    <col min="5" max="5" width="15" customWidth="1"/>
    <col min="6" max="6" width="29.1796875" customWidth="1"/>
    <col min="7" max="9" width="11.54296875" customWidth="1"/>
    <col min="10" max="10" width="10.26953125" customWidth="1"/>
    <col min="11" max="11" width="1.453125" customWidth="1"/>
  </cols>
  <sheetData>
    <row r="1" spans="2:17" ht="8.25" customHeight="1"/>
    <row r="2" spans="2:17" ht="30.75" customHeight="1">
      <c r="B2" s="37" t="s">
        <v>49</v>
      </c>
      <c r="C2" s="37"/>
      <c r="D2" s="37"/>
      <c r="E2" s="37"/>
      <c r="F2" s="37"/>
      <c r="G2" s="37"/>
      <c r="H2" s="37"/>
      <c r="I2" s="37"/>
      <c r="J2" s="37"/>
    </row>
    <row r="3" spans="2:17" s="3" customFormat="1" ht="29.25" customHeight="1">
      <c r="B3" s="30" t="s">
        <v>29</v>
      </c>
      <c r="C3" s="30"/>
      <c r="D3" s="30"/>
      <c r="E3" s="35"/>
      <c r="F3" s="33"/>
      <c r="G3" s="38" t="s">
        <v>32</v>
      </c>
      <c r="H3" s="39"/>
      <c r="I3" s="17">
        <f>I37</f>
        <v>0</v>
      </c>
      <c r="J3" s="16"/>
    </row>
    <row r="4" spans="2:17" s="3" customFormat="1" ht="29.25" customHeight="1">
      <c r="B4" s="30" t="s">
        <v>30</v>
      </c>
      <c r="C4" s="31"/>
      <c r="D4" s="31"/>
      <c r="E4" s="35"/>
      <c r="F4" s="33"/>
      <c r="G4" s="40" t="s">
        <v>33</v>
      </c>
      <c r="H4" s="41"/>
      <c r="I4" s="41"/>
      <c r="J4" s="42"/>
      <c r="N4" s="19"/>
      <c r="O4" s="19"/>
      <c r="P4" s="19"/>
      <c r="Q4" s="19"/>
    </row>
    <row r="5" spans="2:17" s="3" customFormat="1" ht="29.25" customHeight="1">
      <c r="B5" s="30" t="s">
        <v>31</v>
      </c>
      <c r="C5" s="31"/>
      <c r="D5" s="31"/>
      <c r="E5" s="35"/>
      <c r="F5" s="33"/>
      <c r="G5" s="43"/>
      <c r="H5" s="44"/>
      <c r="I5" s="44"/>
      <c r="J5" s="45"/>
      <c r="N5" s="19"/>
      <c r="O5" s="19"/>
      <c r="P5" s="19"/>
      <c r="Q5" s="19"/>
    </row>
    <row r="6" spans="2:17" s="3" customFormat="1" ht="29.25" customHeight="1">
      <c r="B6" s="30" t="s">
        <v>62</v>
      </c>
      <c r="C6" s="31"/>
      <c r="D6" s="31"/>
      <c r="E6" s="35"/>
      <c r="F6" s="33"/>
      <c r="G6" s="46"/>
      <c r="H6" s="47"/>
      <c r="I6" s="47"/>
      <c r="J6" s="48"/>
      <c r="N6" s="19"/>
      <c r="O6" s="19"/>
      <c r="P6" s="19"/>
      <c r="Q6" s="19"/>
    </row>
    <row r="7" spans="2:17" s="3" customFormat="1" ht="27.75" customHeight="1">
      <c r="B7" s="30" t="s">
        <v>27</v>
      </c>
      <c r="C7" s="31"/>
      <c r="D7" s="31"/>
      <c r="E7" s="32"/>
      <c r="F7" s="33"/>
      <c r="G7" s="34" t="s">
        <v>50</v>
      </c>
      <c r="H7" s="34"/>
      <c r="I7" s="34"/>
      <c r="J7" s="34"/>
    </row>
    <row r="8" spans="2:17" s="3" customFormat="1" ht="37.5" customHeight="1">
      <c r="B8" s="30" t="s">
        <v>28</v>
      </c>
      <c r="C8" s="31"/>
      <c r="D8" s="31"/>
      <c r="E8" s="35"/>
      <c r="F8" s="33"/>
      <c r="G8" s="36"/>
      <c r="H8" s="36"/>
      <c r="I8" s="36"/>
      <c r="J8" s="36"/>
    </row>
    <row r="9" spans="2:17" s="3" customFormat="1" ht="68.25" customHeight="1">
      <c r="B9" s="7" t="s">
        <v>44</v>
      </c>
      <c r="C9" s="7" t="s">
        <v>45</v>
      </c>
      <c r="D9" s="6" t="s">
        <v>56</v>
      </c>
      <c r="E9" s="11" t="s">
        <v>63</v>
      </c>
      <c r="F9" s="8" t="s">
        <v>46</v>
      </c>
      <c r="G9" s="8" t="s">
        <v>47</v>
      </c>
      <c r="H9" s="8" t="s">
        <v>48</v>
      </c>
      <c r="I9" s="22" t="s">
        <v>64</v>
      </c>
      <c r="J9" s="5" t="s">
        <v>4</v>
      </c>
    </row>
    <row r="10" spans="2:17" ht="43.5">
      <c r="B10" s="26" t="s">
        <v>0</v>
      </c>
      <c r="C10" s="9">
        <v>1</v>
      </c>
      <c r="D10" s="1" t="s">
        <v>5</v>
      </c>
      <c r="E10" s="20"/>
      <c r="F10" s="21"/>
      <c r="G10" s="28">
        <v>0.2</v>
      </c>
      <c r="H10" s="9">
        <f>E10</f>
        <v>0</v>
      </c>
      <c r="I10" s="17">
        <f t="shared" ref="I10:I16" si="0">H10*(20%/7)</f>
        <v>0</v>
      </c>
      <c r="J10" s="1"/>
    </row>
    <row r="11" spans="2:17" ht="29">
      <c r="B11" s="27"/>
      <c r="C11" s="9">
        <v>2</v>
      </c>
      <c r="D11" s="1" t="s">
        <v>51</v>
      </c>
      <c r="E11" s="20"/>
      <c r="F11" s="21"/>
      <c r="G11" s="29"/>
      <c r="H11" s="9">
        <f t="shared" ref="H11:H36" si="1">E11</f>
        <v>0</v>
      </c>
      <c r="I11" s="17">
        <f t="shared" si="0"/>
        <v>0</v>
      </c>
      <c r="J11" s="1"/>
    </row>
    <row r="12" spans="2:17" ht="29">
      <c r="B12" s="27"/>
      <c r="C12" s="9">
        <v>3</v>
      </c>
      <c r="D12" s="1" t="s">
        <v>6</v>
      </c>
      <c r="E12" s="20"/>
      <c r="F12" s="21"/>
      <c r="G12" s="29"/>
      <c r="H12" s="9">
        <f t="shared" si="1"/>
        <v>0</v>
      </c>
      <c r="I12" s="17">
        <f t="shared" si="0"/>
        <v>0</v>
      </c>
      <c r="J12" s="1"/>
    </row>
    <row r="13" spans="2:17" ht="29">
      <c r="B13" s="27"/>
      <c r="C13" s="9">
        <v>4</v>
      </c>
      <c r="D13" s="1" t="s">
        <v>8</v>
      </c>
      <c r="E13" s="20"/>
      <c r="F13" s="21"/>
      <c r="G13" s="29"/>
      <c r="H13" s="9">
        <f t="shared" si="1"/>
        <v>0</v>
      </c>
      <c r="I13" s="17">
        <f t="shared" si="0"/>
        <v>0</v>
      </c>
      <c r="J13" s="1"/>
    </row>
    <row r="14" spans="2:17" ht="29">
      <c r="B14" s="27"/>
      <c r="C14" s="9">
        <v>5</v>
      </c>
      <c r="D14" s="1" t="s">
        <v>7</v>
      </c>
      <c r="E14" s="20"/>
      <c r="F14" s="21"/>
      <c r="G14" s="29"/>
      <c r="H14" s="9">
        <f t="shared" si="1"/>
        <v>0</v>
      </c>
      <c r="I14" s="17">
        <f t="shared" si="0"/>
        <v>0</v>
      </c>
      <c r="J14" s="1"/>
    </row>
    <row r="15" spans="2:17" ht="43.5">
      <c r="B15" s="27"/>
      <c r="C15" s="9">
        <v>6</v>
      </c>
      <c r="D15" s="4" t="s">
        <v>9</v>
      </c>
      <c r="E15" s="20"/>
      <c r="F15" s="21"/>
      <c r="G15" s="29"/>
      <c r="H15" s="9">
        <f t="shared" si="1"/>
        <v>0</v>
      </c>
      <c r="I15" s="17">
        <f t="shared" si="0"/>
        <v>0</v>
      </c>
      <c r="J15" s="1"/>
    </row>
    <row r="16" spans="2:17" ht="29">
      <c r="B16" s="27"/>
      <c r="C16" s="9">
        <v>7</v>
      </c>
      <c r="D16" s="1" t="s">
        <v>10</v>
      </c>
      <c r="E16" s="20"/>
      <c r="F16" s="21"/>
      <c r="G16" s="29"/>
      <c r="H16" s="9">
        <f t="shared" si="1"/>
        <v>0</v>
      </c>
      <c r="I16" s="17">
        <f t="shared" si="0"/>
        <v>0</v>
      </c>
      <c r="J16" s="1"/>
    </row>
    <row r="17" spans="2:10" ht="29">
      <c r="B17" s="27" t="s">
        <v>61</v>
      </c>
      <c r="C17" s="9">
        <v>1</v>
      </c>
      <c r="D17" s="1" t="s">
        <v>12</v>
      </c>
      <c r="E17" s="20"/>
      <c r="F17" s="21"/>
      <c r="G17" s="28">
        <v>0.3</v>
      </c>
      <c r="H17" s="9">
        <f t="shared" si="1"/>
        <v>0</v>
      </c>
      <c r="I17" s="17">
        <f>H17*(30%/9)</f>
        <v>0</v>
      </c>
      <c r="J17" s="1"/>
    </row>
    <row r="18" spans="2:10" ht="43.5">
      <c r="B18" s="27"/>
      <c r="C18" s="9">
        <v>2</v>
      </c>
      <c r="D18" s="1" t="s">
        <v>11</v>
      </c>
      <c r="E18" s="20"/>
      <c r="F18" s="21"/>
      <c r="G18" s="29"/>
      <c r="H18" s="9">
        <f t="shared" si="1"/>
        <v>0</v>
      </c>
      <c r="I18" s="17">
        <f t="shared" ref="I18:I25" si="2">H18*(30%/9)</f>
        <v>0</v>
      </c>
      <c r="J18" s="1"/>
    </row>
    <row r="19" spans="2:10" ht="58">
      <c r="B19" s="27"/>
      <c r="C19" s="9">
        <v>3</v>
      </c>
      <c r="D19" s="1" t="s">
        <v>52</v>
      </c>
      <c r="E19" s="20"/>
      <c r="F19" s="21"/>
      <c r="G19" s="29"/>
      <c r="H19" s="9">
        <f t="shared" si="1"/>
        <v>0</v>
      </c>
      <c r="I19" s="17">
        <f t="shared" si="2"/>
        <v>0</v>
      </c>
      <c r="J19" s="1"/>
    </row>
    <row r="20" spans="2:10" ht="43.5">
      <c r="B20" s="27"/>
      <c r="C20" s="9">
        <v>4</v>
      </c>
      <c r="D20" s="10" t="s">
        <v>13</v>
      </c>
      <c r="E20" s="20"/>
      <c r="F20" s="21"/>
      <c r="G20" s="29"/>
      <c r="H20" s="9">
        <f t="shared" si="1"/>
        <v>0</v>
      </c>
      <c r="I20" s="17">
        <f t="shared" si="2"/>
        <v>0</v>
      </c>
      <c r="J20" s="1"/>
    </row>
    <row r="21" spans="2:10" ht="29">
      <c r="B21" s="27"/>
      <c r="C21" s="9">
        <v>5</v>
      </c>
      <c r="D21" s="1" t="s">
        <v>14</v>
      </c>
      <c r="E21" s="20"/>
      <c r="F21" s="21"/>
      <c r="G21" s="29"/>
      <c r="H21" s="9">
        <f>E21</f>
        <v>0</v>
      </c>
      <c r="I21" s="17">
        <f t="shared" si="2"/>
        <v>0</v>
      </c>
      <c r="J21" s="1"/>
    </row>
    <row r="22" spans="2:10" ht="43.5">
      <c r="B22" s="27"/>
      <c r="C22" s="9">
        <v>6</v>
      </c>
      <c r="D22" s="1" t="s">
        <v>15</v>
      </c>
      <c r="E22" s="20"/>
      <c r="F22" s="21"/>
      <c r="G22" s="29"/>
      <c r="H22" s="9">
        <f t="shared" si="1"/>
        <v>0</v>
      </c>
      <c r="I22" s="17">
        <f t="shared" si="2"/>
        <v>0</v>
      </c>
      <c r="J22" s="1"/>
    </row>
    <row r="23" spans="2:10" ht="29">
      <c r="B23" s="27"/>
      <c r="C23" s="9">
        <v>7</v>
      </c>
      <c r="D23" s="1" t="s">
        <v>16</v>
      </c>
      <c r="E23" s="20"/>
      <c r="F23" s="21"/>
      <c r="G23" s="29"/>
      <c r="H23" s="9">
        <f t="shared" si="1"/>
        <v>0</v>
      </c>
      <c r="I23" s="17">
        <f t="shared" si="2"/>
        <v>0</v>
      </c>
      <c r="J23" s="1"/>
    </row>
    <row r="24" spans="2:10" ht="29">
      <c r="B24" s="27"/>
      <c r="C24" s="9">
        <v>8</v>
      </c>
      <c r="D24" s="1" t="s">
        <v>17</v>
      </c>
      <c r="E24" s="20"/>
      <c r="F24" s="21"/>
      <c r="G24" s="29"/>
      <c r="H24" s="9">
        <f t="shared" si="1"/>
        <v>0</v>
      </c>
      <c r="I24" s="17">
        <f t="shared" si="2"/>
        <v>0</v>
      </c>
      <c r="J24" s="1"/>
    </row>
    <row r="25" spans="2:10" ht="43.5">
      <c r="B25" s="27"/>
      <c r="C25" s="9">
        <v>9</v>
      </c>
      <c r="D25" s="1" t="s">
        <v>18</v>
      </c>
      <c r="E25" s="20"/>
      <c r="F25" s="21"/>
      <c r="G25" s="29"/>
      <c r="H25" s="9">
        <f t="shared" si="1"/>
        <v>0</v>
      </c>
      <c r="I25" s="17">
        <f t="shared" si="2"/>
        <v>0</v>
      </c>
      <c r="J25" s="1"/>
    </row>
    <row r="26" spans="2:10" ht="29">
      <c r="B26" s="26" t="s">
        <v>1</v>
      </c>
      <c r="C26" s="9">
        <v>1</v>
      </c>
      <c r="D26" s="1" t="s">
        <v>19</v>
      </c>
      <c r="E26" s="20"/>
      <c r="F26" s="21"/>
      <c r="G26" s="28">
        <v>0.3</v>
      </c>
      <c r="H26" s="9">
        <f t="shared" si="1"/>
        <v>0</v>
      </c>
      <c r="I26" s="17">
        <f>H26*(30%/5)</f>
        <v>0</v>
      </c>
      <c r="J26" s="1"/>
    </row>
    <row r="27" spans="2:10" ht="58">
      <c r="B27" s="27"/>
      <c r="C27" s="9">
        <v>2</v>
      </c>
      <c r="D27" s="1" t="s">
        <v>53</v>
      </c>
      <c r="E27" s="20"/>
      <c r="F27" s="21"/>
      <c r="G27" s="29"/>
      <c r="H27" s="9">
        <f t="shared" si="1"/>
        <v>0</v>
      </c>
      <c r="I27" s="17">
        <f t="shared" ref="I27:I30" si="3">H27*(30%/5)</f>
        <v>0</v>
      </c>
      <c r="J27" s="1"/>
    </row>
    <row r="28" spans="2:10" ht="58">
      <c r="B28" s="27"/>
      <c r="C28" s="9">
        <v>3</v>
      </c>
      <c r="D28" s="1" t="s">
        <v>54</v>
      </c>
      <c r="E28" s="20"/>
      <c r="F28" s="21"/>
      <c r="G28" s="29"/>
      <c r="H28" s="9">
        <f t="shared" si="1"/>
        <v>0</v>
      </c>
      <c r="I28" s="17">
        <f t="shared" si="3"/>
        <v>0</v>
      </c>
      <c r="J28" s="1"/>
    </row>
    <row r="29" spans="2:10" ht="29">
      <c r="B29" s="27"/>
      <c r="C29" s="9">
        <v>4</v>
      </c>
      <c r="D29" s="1" t="s">
        <v>20</v>
      </c>
      <c r="E29" s="20"/>
      <c r="F29" s="21"/>
      <c r="G29" s="29"/>
      <c r="H29" s="9">
        <f t="shared" si="1"/>
        <v>0</v>
      </c>
      <c r="I29" s="17">
        <f t="shared" si="3"/>
        <v>0</v>
      </c>
      <c r="J29" s="1"/>
    </row>
    <row r="30" spans="2:10" ht="29">
      <c r="B30" s="27"/>
      <c r="C30" s="9">
        <v>5</v>
      </c>
      <c r="D30" s="1" t="s">
        <v>21</v>
      </c>
      <c r="E30" s="20"/>
      <c r="F30" s="21"/>
      <c r="G30" s="29"/>
      <c r="H30" s="9">
        <f t="shared" si="1"/>
        <v>0</v>
      </c>
      <c r="I30" s="17">
        <f t="shared" si="3"/>
        <v>0</v>
      </c>
      <c r="J30" s="1"/>
    </row>
    <row r="31" spans="2:10" ht="43.5">
      <c r="B31" s="26" t="s">
        <v>2</v>
      </c>
      <c r="C31" s="9">
        <v>1</v>
      </c>
      <c r="D31" s="1" t="s">
        <v>22</v>
      </c>
      <c r="E31" s="20"/>
      <c r="F31" s="21"/>
      <c r="G31" s="28">
        <v>0.1</v>
      </c>
      <c r="H31" s="9">
        <f t="shared" si="1"/>
        <v>0</v>
      </c>
      <c r="I31" s="17">
        <f>H31*(10%/4)</f>
        <v>0</v>
      </c>
      <c r="J31" s="1"/>
    </row>
    <row r="32" spans="2:10" ht="43.5">
      <c r="B32" s="27"/>
      <c r="C32" s="9">
        <v>2</v>
      </c>
      <c r="D32" s="1" t="s">
        <v>23</v>
      </c>
      <c r="E32" s="20"/>
      <c r="F32" s="21"/>
      <c r="G32" s="29"/>
      <c r="H32" s="9">
        <f t="shared" si="1"/>
        <v>0</v>
      </c>
      <c r="I32" s="17">
        <f t="shared" ref="I32:I34" si="4">H32*(10%/4)</f>
        <v>0</v>
      </c>
      <c r="J32" s="1"/>
    </row>
    <row r="33" spans="2:10" ht="43.5">
      <c r="B33" s="27"/>
      <c r="C33" s="9">
        <v>3</v>
      </c>
      <c r="D33" s="1" t="s">
        <v>24</v>
      </c>
      <c r="E33" s="20"/>
      <c r="F33" s="21"/>
      <c r="G33" s="29"/>
      <c r="H33" s="9">
        <f t="shared" si="1"/>
        <v>0</v>
      </c>
      <c r="I33" s="17">
        <f t="shared" si="4"/>
        <v>0</v>
      </c>
      <c r="J33" s="1"/>
    </row>
    <row r="34" spans="2:10" ht="43.5">
      <c r="B34" s="27"/>
      <c r="C34" s="9">
        <v>4</v>
      </c>
      <c r="D34" s="1" t="s">
        <v>55</v>
      </c>
      <c r="E34" s="20"/>
      <c r="F34" s="21"/>
      <c r="G34" s="29"/>
      <c r="H34" s="9">
        <f t="shared" si="1"/>
        <v>0</v>
      </c>
      <c r="I34" s="17">
        <f t="shared" si="4"/>
        <v>0</v>
      </c>
      <c r="J34" s="1"/>
    </row>
    <row r="35" spans="2:10" ht="29">
      <c r="B35" s="26" t="s">
        <v>3</v>
      </c>
      <c r="C35" s="9">
        <v>1</v>
      </c>
      <c r="D35" s="1" t="s">
        <v>25</v>
      </c>
      <c r="E35" s="20"/>
      <c r="F35" s="21"/>
      <c r="G35" s="28">
        <v>0.1</v>
      </c>
      <c r="H35" s="9">
        <f t="shared" si="1"/>
        <v>0</v>
      </c>
      <c r="I35" s="17">
        <f>H35*(10%/2)</f>
        <v>0</v>
      </c>
      <c r="J35" s="4"/>
    </row>
    <row r="36" spans="2:10" ht="43.5">
      <c r="B36" s="27"/>
      <c r="C36" s="9">
        <v>2</v>
      </c>
      <c r="D36" s="1" t="s">
        <v>26</v>
      </c>
      <c r="E36" s="20"/>
      <c r="F36" s="21"/>
      <c r="G36" s="29"/>
      <c r="H36" s="9">
        <f t="shared" si="1"/>
        <v>0</v>
      </c>
      <c r="I36" s="17">
        <f>H36*(10%/2)</f>
        <v>0</v>
      </c>
      <c r="J36" s="4"/>
    </row>
    <row r="37" spans="2:10" ht="48" customHeight="1">
      <c r="B37" s="9"/>
      <c r="C37" s="9"/>
      <c r="D37" s="1"/>
      <c r="E37" s="9"/>
      <c r="F37" s="9"/>
      <c r="G37" s="12">
        <f>G10+G17+G26+G31+G35</f>
        <v>1</v>
      </c>
      <c r="H37" s="15">
        <f>SUM(H10:H36)</f>
        <v>0</v>
      </c>
      <c r="I37" s="18">
        <f>SUM(I10:I36)</f>
        <v>0</v>
      </c>
      <c r="J37" s="4"/>
    </row>
    <row r="39" spans="2:10" ht="15" customHeight="1">
      <c r="B39" s="14" t="s">
        <v>57</v>
      </c>
      <c r="C39" s="13"/>
    </row>
    <row r="40" spans="2:10">
      <c r="B40" s="24" t="s">
        <v>34</v>
      </c>
      <c r="C40" s="24"/>
      <c r="D40" s="25" t="s">
        <v>38</v>
      </c>
      <c r="E40" s="25"/>
      <c r="F40" s="23" t="s">
        <v>58</v>
      </c>
      <c r="G40" s="23"/>
      <c r="H40" s="23"/>
    </row>
    <row r="41" spans="2:10">
      <c r="B41" s="24" t="s">
        <v>35</v>
      </c>
      <c r="C41" s="24"/>
      <c r="D41" s="25" t="s">
        <v>39</v>
      </c>
      <c r="E41" s="25"/>
      <c r="F41" s="23" t="s">
        <v>59</v>
      </c>
      <c r="G41" s="23"/>
      <c r="H41" s="23"/>
    </row>
    <row r="42" spans="2:10">
      <c r="B42" s="24" t="s">
        <v>36</v>
      </c>
      <c r="C42" s="24"/>
      <c r="D42" s="25" t="s">
        <v>40</v>
      </c>
      <c r="E42" s="25"/>
      <c r="F42" s="23" t="s">
        <v>60</v>
      </c>
      <c r="G42" s="23"/>
      <c r="H42" s="23"/>
      <c r="I42" t="s">
        <v>42</v>
      </c>
    </row>
    <row r="43" spans="2:10">
      <c r="B43" s="24" t="s">
        <v>37</v>
      </c>
      <c r="C43" s="24"/>
      <c r="D43" s="25" t="s">
        <v>41</v>
      </c>
      <c r="E43" s="25"/>
      <c r="F43" s="23"/>
      <c r="G43" s="23"/>
      <c r="H43" s="23"/>
    </row>
    <row r="45" spans="2:10">
      <c r="B45" t="s">
        <v>43</v>
      </c>
    </row>
  </sheetData>
  <mergeCells count="39">
    <mergeCell ref="B2:J2"/>
    <mergeCell ref="B3:D3"/>
    <mergeCell ref="E3:F3"/>
    <mergeCell ref="G3:H3"/>
    <mergeCell ref="B4:D4"/>
    <mergeCell ref="E4:F4"/>
    <mergeCell ref="G4:J6"/>
    <mergeCell ref="B5:D5"/>
    <mergeCell ref="E5:F5"/>
    <mergeCell ref="B6:D6"/>
    <mergeCell ref="E6:F6"/>
    <mergeCell ref="B7:D7"/>
    <mergeCell ref="E7:F7"/>
    <mergeCell ref="G7:J7"/>
    <mergeCell ref="B8:D8"/>
    <mergeCell ref="E8:F8"/>
    <mergeCell ref="G8:J8"/>
    <mergeCell ref="B10:B16"/>
    <mergeCell ref="G10:G16"/>
    <mergeCell ref="B17:B25"/>
    <mergeCell ref="G17:G25"/>
    <mergeCell ref="B26:B30"/>
    <mergeCell ref="G26:G30"/>
    <mergeCell ref="B31:B34"/>
    <mergeCell ref="G31:G34"/>
    <mergeCell ref="B35:B36"/>
    <mergeCell ref="G35:G36"/>
    <mergeCell ref="B40:C40"/>
    <mergeCell ref="D40:E40"/>
    <mergeCell ref="F40:H40"/>
    <mergeCell ref="F41:H41"/>
    <mergeCell ref="F42:H42"/>
    <mergeCell ref="F43:H43"/>
    <mergeCell ref="B41:C41"/>
    <mergeCell ref="D41:E41"/>
    <mergeCell ref="B42:C42"/>
    <mergeCell ref="D42:E42"/>
    <mergeCell ref="B43:C43"/>
    <mergeCell ref="D43:E43"/>
  </mergeCells>
  <conditionalFormatting sqref="I37">
    <cfRule type="colorScale" priority="12">
      <colorScale>
        <cfvo type="num" val="&quot;&lt;2&quot;"/>
        <cfvo type="num" val="&quot;&gt;=2, &lt;4&quot;"/>
        <cfvo type="num" val="&quot;&gt;=5&quot;"/>
        <color rgb="FF00B050"/>
        <color rgb="FFFFEB84"/>
        <color rgb="FFFF0000"/>
      </colorScale>
    </cfRule>
  </conditionalFormatting>
  <conditionalFormatting sqref="I37">
    <cfRule type="cellIs" dxfId="5" priority="7" operator="greaterThan">
      <formula>3</formula>
    </cfRule>
    <cfRule type="cellIs" dxfId="4" priority="8" operator="between">
      <formula>2.1</formula>
      <formula>3</formula>
    </cfRule>
    <cfRule type="cellIs" dxfId="3" priority="9" operator="between">
      <formula>0</formula>
      <formula>2</formula>
    </cfRule>
    <cfRule type="colorScale" priority="10">
      <colorScale>
        <cfvo type="num" val="&quot;if(0,-2)&quot;"/>
        <cfvo type="num" val="&quot;if(&gt;=2, 3)&quot;"/>
        <cfvo type="num" val="&quot;If(&gt;3)&quot;"/>
        <color rgb="FF00B050"/>
        <color rgb="FFFFC000"/>
        <color rgb="FFFF0000"/>
      </colorScale>
    </cfRule>
    <cfRule type="colorScale" priority="11">
      <colorScale>
        <cfvo type="num" val="&quot;0-2&quot;"/>
        <cfvo type="num" val="&quot;2.1-3&quot;"/>
        <cfvo type="num" val="&quot;&gt;3&quot;"/>
        <color rgb="FF92D050"/>
        <color rgb="FFFFFF00"/>
        <color rgb="FFFF0000"/>
      </colorScale>
    </cfRule>
  </conditionalFormatting>
  <conditionalFormatting sqref="I3">
    <cfRule type="colorScale" priority="6">
      <colorScale>
        <cfvo type="num" val="&quot;&lt;2&quot;"/>
        <cfvo type="num" val="&quot;&gt;=2, &lt;4&quot;"/>
        <cfvo type="num" val="&quot;&gt;=5&quot;"/>
        <color rgb="FF00B050"/>
        <color rgb="FFFFEB84"/>
        <color rgb="FFFF0000"/>
      </colorScale>
    </cfRule>
  </conditionalFormatting>
  <conditionalFormatting sqref="I3">
    <cfRule type="cellIs" dxfId="2" priority="1" operator="greaterThan">
      <formula>3</formula>
    </cfRule>
    <cfRule type="cellIs" dxfId="1" priority="2" operator="between">
      <formula>2.1</formula>
      <formula>3</formula>
    </cfRule>
    <cfRule type="cellIs" dxfId="0" priority="3" operator="between">
      <formula>0</formula>
      <formula>2</formula>
    </cfRule>
    <cfRule type="colorScale" priority="4">
      <colorScale>
        <cfvo type="num" val="&quot;if(0,-2)&quot;"/>
        <cfvo type="num" val="&quot;if(&gt;=2, 3)&quot;"/>
        <cfvo type="num" val="&quot;If(&gt;3)&quot;"/>
        <color rgb="FF00B050"/>
        <color rgb="FFFFC000"/>
        <color rgb="FFFF0000"/>
      </colorScale>
    </cfRule>
    <cfRule type="colorScale" priority="5">
      <colorScale>
        <cfvo type="num" val="&quot;0-2&quot;"/>
        <cfvo type="num" val="&quot;2.1-3&quot;"/>
        <cfvo type="num" val="&quot;&gt;3&quot;"/>
        <color rgb="FF92D050"/>
        <color rgb="FFFFFF00"/>
        <color rgb="FFFF0000"/>
      </colorScale>
    </cfRule>
  </conditionalFormatting>
  <dataValidations count="1">
    <dataValidation type="decimal" allowBlank="1" showInputMessage="1" showErrorMessage="1" sqref="E10:E36">
      <formula1>0</formula1>
      <formula2>5</formula2>
    </dataValidation>
  </dataValidations>
  <pageMargins left="0.2" right="0.2" top="0.5" bottom="0.5" header="0.3" footer="0.3"/>
  <pageSetup paperSize="9" scale="70" orientation="portrait" r:id="rId1"/>
  <headerFooter>
    <oddFooter>&amp;LFM/I/PU/056   Rev "00"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Risk Assmt</vt:lpstr>
      <vt:lpstr>'Risk Assmt'!Print_Titles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2024-02-23T12:20:51Z</dcterms:modified>
</cp:coreProperties>
</file>